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E:\WILLIAM\ESTUDIOS\DIAGRAMACIÓN\ANUARIO\2019\Cuadros\"/>
    </mc:Choice>
  </mc:AlternateContent>
  <bookViews>
    <workbookView xWindow="-120" yWindow="-120" windowWidth="29040" windowHeight="15840" tabRatio="971" firstSheet="5" activeTab="12"/>
  </bookViews>
  <sheets>
    <sheet name="C-267 AUDITORES" sheetId="26" r:id="rId1"/>
    <sheet name="C-268" sheetId="27" r:id="rId2"/>
    <sheet name="GRÁF. N°268" sheetId="36" r:id="rId3"/>
    <sheet name="C-269" sheetId="22" r:id="rId4"/>
    <sheet name="C-270 " sheetId="25" r:id="rId5"/>
    <sheet name="GRÁF - 270" sheetId="35" r:id="rId6"/>
    <sheet name="C-271(1)" sheetId="28" r:id="rId7"/>
    <sheet name="C-271(2)" sheetId="33" r:id="rId8"/>
    <sheet name="C-271 (3)" sheetId="37" r:id="rId9"/>
    <sheet name="C-272(1)" sheetId="29" r:id="rId10"/>
    <sheet name="C-272(2) " sheetId="34" r:id="rId11"/>
    <sheet name="C-272 (3)" sheetId="38" r:id="rId12"/>
    <sheet name="RENOVACIÓN-273-274" sheetId="30" r:id="rId13"/>
    <sheet name="RENOV-275-276" sheetId="31" r:id="rId14"/>
    <sheet name="RENOV-277" sheetId="32" r:id="rId15"/>
    <sheet name="CUADRO NUEVO 283" sheetId="40" r:id="rId16"/>
  </sheets>
  <definedNames>
    <definedName name="_Fill" localSheetId="15" hidden="1">#REF!</definedName>
    <definedName name="_Fill" hidden="1">#REF!</definedName>
    <definedName name="_xlnm.Print_Area" localSheetId="0">'C-267 AUDITORES'!$B$2:$Z$40</definedName>
    <definedName name="_xlnm.Print_Area" localSheetId="1">'C-268'!$B$1:$N$44</definedName>
    <definedName name="_xlnm.Print_Area" localSheetId="3">'C-269'!$B$2:$Z$92</definedName>
    <definedName name="_xlnm.Print_Area" localSheetId="4">'C-270 '!$B$2:$AX$30</definedName>
    <definedName name="_xlnm.Print_Area" localSheetId="8">'C-271 (3)'!$A$1:$X$50</definedName>
    <definedName name="_xlnm.Print_Area" localSheetId="6">'C-271(1)'!$B$1:$P$44</definedName>
    <definedName name="_xlnm.Print_Area" localSheetId="7">'C-271(2)'!$A$1:$X$48</definedName>
    <definedName name="_xlnm.Print_Area" localSheetId="11">'C-272 (3)'!$A$2:$W$50</definedName>
    <definedName name="_xlnm.Print_Area" localSheetId="9">'C-272(1)'!$B$1:$P$30</definedName>
    <definedName name="_xlnm.Print_Area" localSheetId="10">'C-272(2) '!$A$2:$W$38</definedName>
    <definedName name="_xlnm.Print_Area" localSheetId="15">'CUADRO NUEVO 283'!$B$1:$Q$21</definedName>
    <definedName name="_xlnm.Print_Area" localSheetId="5">'GRÁF - 270'!$A$1:$AO$49</definedName>
    <definedName name="_xlnm.Print_Area" localSheetId="2">'GRÁF. N°268'!$B$1:$L$32</definedName>
    <definedName name="_xlnm.Print_Area" localSheetId="13">'RENOV-275-276'!$A$1:$O$50</definedName>
    <definedName name="_xlnm.Print_Area" localSheetId="14">'RENOV-277'!$B$1:$Q$26</definedName>
    <definedName name="_xlnm.Print_Area" localSheetId="12">'RENOVACIÓN-273-274'!$A$1:$H$48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2" i="38" l="1"/>
  <c r="Q49" i="38" s="1"/>
  <c r="L44" i="38"/>
  <c r="K44" i="38"/>
  <c r="I40" i="38"/>
  <c r="I38" i="38"/>
  <c r="H31" i="38"/>
  <c r="F38" i="38"/>
  <c r="F35" i="38"/>
  <c r="E33" i="38"/>
  <c r="Y34" i="38" s="1"/>
  <c r="E31" i="38"/>
  <c r="D29" i="38"/>
  <c r="B44" i="38"/>
  <c r="B35" i="38"/>
  <c r="Y47" i="38"/>
  <c r="Y42" i="38"/>
  <c r="Y41" i="38"/>
  <c r="Y37" i="38"/>
  <c r="Y35" i="38"/>
  <c r="Y33" i="38"/>
  <c r="S42" i="38"/>
  <c r="S49" i="38" s="1"/>
  <c r="T42" i="38"/>
  <c r="T49" i="38" s="1"/>
  <c r="U42" i="38"/>
  <c r="U49" i="38" s="1"/>
  <c r="V42" i="38"/>
  <c r="V49" i="38" s="1"/>
  <c r="W42" i="38"/>
  <c r="W49" i="38" s="1"/>
  <c r="W36" i="37"/>
  <c r="W45" i="37" s="1"/>
  <c r="V32" i="37"/>
  <c r="V45" i="37" s="1"/>
  <c r="U28" i="37"/>
  <c r="U45" i="37" s="1"/>
  <c r="T28" i="37"/>
  <c r="T45" i="37" s="1"/>
  <c r="R28" i="37"/>
  <c r="R45" i="37" s="1"/>
  <c r="M32" i="37"/>
  <c r="M40" i="37"/>
  <c r="L40" i="37"/>
  <c r="D36" i="37"/>
  <c r="J36" i="37"/>
  <c r="H32" i="37"/>
  <c r="H40" i="37"/>
  <c r="G28" i="37"/>
  <c r="E40" i="37"/>
  <c r="E45" i="37" s="1"/>
  <c r="X40" i="37"/>
  <c r="X45" i="37" s="1"/>
  <c r="Z81" i="22"/>
  <c r="V81" i="22"/>
  <c r="V90" i="22" s="1"/>
  <c r="T81" i="22"/>
  <c r="O81" i="22"/>
  <c r="P81" i="22"/>
  <c r="P79" i="22"/>
  <c r="Q79" i="22"/>
  <c r="R79" i="22"/>
  <c r="S79" i="22"/>
  <c r="T79" i="22"/>
  <c r="U79" i="22"/>
  <c r="U90" i="22" s="1"/>
  <c r="V79" i="22"/>
  <c r="W79" i="22"/>
  <c r="W90" i="22" s="1"/>
  <c r="X79" i="22"/>
  <c r="Y79" i="22"/>
  <c r="Z79" i="22"/>
  <c r="O79" i="22"/>
  <c r="T77" i="22"/>
  <c r="V75" i="22"/>
  <c r="U75" i="22"/>
  <c r="R75" i="22"/>
  <c r="Q75" i="22"/>
  <c r="Q72" i="22"/>
  <c r="Z72" i="22"/>
  <c r="S70" i="22"/>
  <c r="S68" i="22"/>
  <c r="Y64" i="22"/>
  <c r="X64" i="22"/>
  <c r="X90" i="22" s="1"/>
  <c r="M25" i="27"/>
  <c r="K25" i="27"/>
  <c r="I25" i="27"/>
  <c r="G25" i="27"/>
  <c r="E25" i="27"/>
  <c r="C25" i="27"/>
  <c r="M18" i="27"/>
  <c r="K18" i="27"/>
  <c r="I18" i="27"/>
  <c r="G18" i="27"/>
  <c r="E18" i="27"/>
  <c r="C18" i="27"/>
  <c r="I14" i="27"/>
  <c r="M14" i="27"/>
  <c r="K14" i="27"/>
  <c r="G14" i="27"/>
  <c r="E14" i="27"/>
  <c r="C14" i="27"/>
  <c r="Y9" i="26"/>
  <c r="Y13" i="26"/>
  <c r="Y17" i="26"/>
  <c r="Y21" i="26"/>
  <c r="G31" i="31"/>
  <c r="T90" i="22" l="1"/>
  <c r="O90" i="22"/>
  <c r="S90" i="22"/>
  <c r="Z90" i="22"/>
  <c r="R90" i="22"/>
  <c r="Y90" i="22"/>
  <c r="Q90" i="22"/>
  <c r="Y32" i="38"/>
  <c r="P90" i="22"/>
  <c r="Y26" i="26"/>
  <c r="F18" i="40"/>
  <c r="F16" i="40"/>
  <c r="I14" i="40"/>
  <c r="D12" i="40"/>
  <c r="E12" i="40"/>
  <c r="E20" i="40" s="1"/>
  <c r="F12" i="40"/>
  <c r="F20" i="40" s="1"/>
  <c r="G12" i="40"/>
  <c r="G20" i="40" s="1"/>
  <c r="H12" i="40"/>
  <c r="H20" i="40" s="1"/>
  <c r="I12" i="40"/>
  <c r="J12" i="40"/>
  <c r="K12" i="40"/>
  <c r="L12" i="40"/>
  <c r="L20" i="40" s="1"/>
  <c r="M12" i="40"/>
  <c r="M20" i="40" s="1"/>
  <c r="N12" i="40"/>
  <c r="O12" i="40"/>
  <c r="Q12" i="40"/>
  <c r="C12" i="40"/>
  <c r="J10" i="40"/>
  <c r="J20" i="40" s="1"/>
  <c r="D10" i="40"/>
  <c r="K20" i="40"/>
  <c r="O20" i="40"/>
  <c r="C20" i="40"/>
  <c r="Q7" i="40"/>
  <c r="Q20" i="40" s="1"/>
  <c r="P7" i="40"/>
  <c r="P20" i="40" s="1"/>
  <c r="N7" i="40"/>
  <c r="L12" i="32"/>
  <c r="Q12" i="32"/>
  <c r="Q20" i="32"/>
  <c r="Q25" i="32" s="1"/>
  <c r="P20" i="32"/>
  <c r="N16" i="32"/>
  <c r="N25" i="32" s="1"/>
  <c r="M16" i="32"/>
  <c r="O12" i="32"/>
  <c r="O25" i="32" s="1"/>
  <c r="K12" i="32"/>
  <c r="J16" i="32"/>
  <c r="J12" i="32"/>
  <c r="J8" i="32"/>
  <c r="I20" i="32"/>
  <c r="I12" i="32"/>
  <c r="I8" i="32"/>
  <c r="H12" i="32"/>
  <c r="H20" i="32"/>
  <c r="G8" i="32"/>
  <c r="F20" i="32"/>
  <c r="F16" i="32"/>
  <c r="F8" i="32"/>
  <c r="D16" i="32"/>
  <c r="D8" i="32"/>
  <c r="M25" i="32"/>
  <c r="P25" i="32"/>
  <c r="C8" i="32"/>
  <c r="C25" i="32" s="1"/>
  <c r="N20" i="32"/>
  <c r="K9" i="31"/>
  <c r="L17" i="31"/>
  <c r="L13" i="31"/>
  <c r="M13" i="31"/>
  <c r="M21" i="31" s="1"/>
  <c r="I13" i="31"/>
  <c r="I21" i="31" s="1"/>
  <c r="F13" i="31"/>
  <c r="F21" i="31" s="1"/>
  <c r="N9" i="31"/>
  <c r="N21" i="31" s="1"/>
  <c r="G9" i="31"/>
  <c r="L15" i="31"/>
  <c r="C15" i="31"/>
  <c r="D19" i="31"/>
  <c r="D11" i="31"/>
  <c r="E7" i="30"/>
  <c r="E17" i="30"/>
  <c r="E15" i="30"/>
  <c r="D20" i="40" l="1"/>
  <c r="I20" i="40"/>
  <c r="H25" i="32"/>
  <c r="N20" i="40"/>
  <c r="L21" i="31"/>
  <c r="AW22" i="25"/>
  <c r="AU22" i="25"/>
  <c r="AW18" i="25"/>
  <c r="AU18" i="25"/>
  <c r="AW14" i="25"/>
  <c r="AU14" i="25"/>
  <c r="AW10" i="25"/>
  <c r="AU10" i="25"/>
  <c r="Y22" i="25"/>
  <c r="W22" i="25"/>
  <c r="Y18" i="25"/>
  <c r="W18" i="25"/>
  <c r="Y14" i="25"/>
  <c r="W14" i="25"/>
  <c r="Y10" i="25"/>
  <c r="W10" i="25"/>
  <c r="U22" i="25"/>
  <c r="S22" i="25"/>
  <c r="U18" i="25"/>
  <c r="S18" i="25"/>
  <c r="U14" i="25"/>
  <c r="S14" i="25"/>
  <c r="U10" i="25"/>
  <c r="S10" i="25"/>
  <c r="S27" i="25" l="1"/>
  <c r="U27" i="25"/>
  <c r="AW27" i="25"/>
  <c r="AU27" i="25"/>
  <c r="W27" i="25"/>
  <c r="Y27" i="25"/>
  <c r="E8" i="32"/>
  <c r="E25" i="32" s="1"/>
  <c r="D12" i="32"/>
  <c r="D25" i="32" s="1"/>
  <c r="F12" i="32"/>
  <c r="F25" i="32" s="1"/>
  <c r="G12" i="32"/>
  <c r="G25" i="32" s="1"/>
  <c r="I16" i="32"/>
  <c r="I25" i="32" s="1"/>
  <c r="K16" i="32"/>
  <c r="J20" i="32"/>
  <c r="J25" i="32" s="1"/>
  <c r="K20" i="32"/>
  <c r="L20" i="32"/>
  <c r="L25" i="32" s="1"/>
  <c r="C11" i="31"/>
  <c r="C21" i="31" s="1"/>
  <c r="C13" i="31"/>
  <c r="D13" i="31"/>
  <c r="D21" i="31" s="1"/>
  <c r="E13" i="31"/>
  <c r="E21" i="31" s="1"/>
  <c r="G13" i="31"/>
  <c r="G21" i="31" s="1"/>
  <c r="H13" i="31"/>
  <c r="H21" i="31" s="1"/>
  <c r="J13" i="31"/>
  <c r="J21" i="31" s="1"/>
  <c r="K13" i="31"/>
  <c r="K21" i="31" s="1"/>
  <c r="D31" i="31"/>
  <c r="J31" i="31"/>
  <c r="M31" i="31"/>
  <c r="D35" i="31"/>
  <c r="G35" i="31"/>
  <c r="J35" i="31"/>
  <c r="M35" i="31"/>
  <c r="D39" i="31"/>
  <c r="G39" i="31"/>
  <c r="J39" i="31"/>
  <c r="M39" i="31"/>
  <c r="D43" i="31"/>
  <c r="G43" i="31"/>
  <c r="J43" i="31"/>
  <c r="M43" i="31"/>
  <c r="E9" i="30"/>
  <c r="E11" i="30"/>
  <c r="E13" i="30"/>
  <c r="D30" i="30"/>
  <c r="F30" i="30"/>
  <c r="D34" i="30"/>
  <c r="F34" i="30"/>
  <c r="D38" i="30"/>
  <c r="F38" i="30"/>
  <c r="D42" i="30"/>
  <c r="F42" i="30"/>
  <c r="Y30" i="38"/>
  <c r="C38" i="38"/>
  <c r="B42" i="38"/>
  <c r="B49" i="38" s="1"/>
  <c r="C42" i="38"/>
  <c r="D42" i="38"/>
  <c r="D49" i="38" s="1"/>
  <c r="E42" i="38"/>
  <c r="F42" i="38"/>
  <c r="F49" i="38" s="1"/>
  <c r="G42" i="38"/>
  <c r="G49" i="38" s="1"/>
  <c r="H42" i="38"/>
  <c r="H49" i="38" s="1"/>
  <c r="I42" i="38"/>
  <c r="I49" i="38" s="1"/>
  <c r="K42" i="38"/>
  <c r="K49" i="38" s="1"/>
  <c r="L42" i="38"/>
  <c r="L49" i="38" s="1"/>
  <c r="C44" i="38"/>
  <c r="E44" i="38"/>
  <c r="Y48" i="38"/>
  <c r="Y46" i="38"/>
  <c r="AG43" i="38"/>
  <c r="Y44" i="38"/>
  <c r="Y40" i="38"/>
  <c r="Y38" i="38"/>
  <c r="Y31" i="38"/>
  <c r="C28" i="37"/>
  <c r="D28" i="37"/>
  <c r="D45" i="37" s="1"/>
  <c r="F28" i="37"/>
  <c r="I28" i="37"/>
  <c r="D32" i="37"/>
  <c r="F32" i="37"/>
  <c r="I32" i="37"/>
  <c r="J32" i="37"/>
  <c r="J45" i="37" s="1"/>
  <c r="C36" i="37"/>
  <c r="F36" i="37"/>
  <c r="G36" i="37"/>
  <c r="G45" i="37" s="1"/>
  <c r="H36" i="37"/>
  <c r="H45" i="37" s="1"/>
  <c r="I36" i="37"/>
  <c r="L36" i="37"/>
  <c r="L45" i="37" s="1"/>
  <c r="M36" i="37"/>
  <c r="M45" i="37" s="1"/>
  <c r="C40" i="37"/>
  <c r="D40" i="37"/>
  <c r="F40" i="37"/>
  <c r="I40" i="37"/>
  <c r="Y43" i="37"/>
  <c r="Y42" i="37"/>
  <c r="Y41" i="37"/>
  <c r="Y39" i="37"/>
  <c r="Y38" i="37"/>
  <c r="Y37" i="37"/>
  <c r="Y35" i="37"/>
  <c r="Y34" i="37"/>
  <c r="Y33" i="37"/>
  <c r="Y31" i="37"/>
  <c r="Y30" i="37"/>
  <c r="Y29" i="37"/>
  <c r="I45" i="37" l="1"/>
  <c r="K25" i="32"/>
  <c r="F45" i="37"/>
  <c r="C45" i="37"/>
  <c r="E49" i="38"/>
  <c r="E19" i="30"/>
  <c r="C49" i="38"/>
  <c r="Y45" i="38"/>
  <c r="Y36" i="37"/>
  <c r="M48" i="31"/>
  <c r="J48" i="31"/>
  <c r="G48" i="31"/>
  <c r="D48" i="31"/>
  <c r="C47" i="30"/>
  <c r="F47" i="30"/>
  <c r="Y43" i="38"/>
  <c r="Y39" i="38"/>
  <c r="Y40" i="37"/>
  <c r="Y32" i="37"/>
  <c r="Y28" i="37"/>
  <c r="AS22" i="25"/>
  <c r="AQ22" i="25"/>
  <c r="AS18" i="25"/>
  <c r="AQ18" i="25"/>
  <c r="AS14" i="25"/>
  <c r="AQ14" i="25"/>
  <c r="AS10" i="25"/>
  <c r="AQ10" i="25"/>
  <c r="M8" i="27"/>
  <c r="M10" i="27"/>
  <c r="M12" i="27"/>
  <c r="M16" i="27"/>
  <c r="M20" i="27"/>
  <c r="M23" i="27"/>
  <c r="M27" i="27"/>
  <c r="M29" i="27"/>
  <c r="M31" i="27"/>
  <c r="M35" i="27"/>
  <c r="M37" i="27"/>
  <c r="M39" i="27"/>
  <c r="K39" i="27"/>
  <c r="K37" i="27"/>
  <c r="K35" i="27"/>
  <c r="K31" i="27"/>
  <c r="K29" i="27"/>
  <c r="K27" i="27"/>
  <c r="K23" i="27"/>
  <c r="K20" i="27"/>
  <c r="K16" i="27"/>
  <c r="K12" i="27"/>
  <c r="K10" i="27"/>
  <c r="K8" i="27"/>
  <c r="W9" i="26"/>
  <c r="U21" i="26"/>
  <c r="S21" i="26"/>
  <c r="U17" i="26"/>
  <c r="S17" i="26"/>
  <c r="U13" i="26"/>
  <c r="S13" i="26"/>
  <c r="U9" i="26"/>
  <c r="S9" i="26"/>
  <c r="S26" i="26" l="1"/>
  <c r="U26" i="26"/>
  <c r="M42" i="27"/>
  <c r="AQ27" i="25"/>
  <c r="AS27" i="25"/>
  <c r="K42" i="27"/>
  <c r="Y50" i="38"/>
  <c r="Y45" i="37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C12" i="29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C24" i="28"/>
  <c r="AJ74" i="22" l="1"/>
  <c r="AF18" i="38" l="1"/>
  <c r="G13" i="38" l="1"/>
  <c r="Q24" i="38"/>
  <c r="Q27" i="38" s="1"/>
  <c r="H22" i="38"/>
  <c r="Y23" i="38" s="1"/>
  <c r="P19" i="38"/>
  <c r="P27" i="38" s="1"/>
  <c r="E19" i="38"/>
  <c r="C19" i="38"/>
  <c r="B19" i="38"/>
  <c r="R17" i="38"/>
  <c r="R27" i="38" s="1"/>
  <c r="D17" i="38"/>
  <c r="D27" i="38" s="1"/>
  <c r="E17" i="38"/>
  <c r="F17" i="38"/>
  <c r="G17" i="38"/>
  <c r="H17" i="38"/>
  <c r="I17" i="38"/>
  <c r="I27" i="38" s="1"/>
  <c r="J17" i="38"/>
  <c r="J27" i="38" s="1"/>
  <c r="K17" i="38"/>
  <c r="K27" i="38" s="1"/>
  <c r="L17" i="38"/>
  <c r="M17" i="38"/>
  <c r="M27" i="38" s="1"/>
  <c r="N17" i="38"/>
  <c r="N27" i="38" s="1"/>
  <c r="C17" i="38"/>
  <c r="B17" i="38"/>
  <c r="O15" i="38"/>
  <c r="O27" i="38" s="1"/>
  <c r="H15" i="38"/>
  <c r="F15" i="38"/>
  <c r="C15" i="38"/>
  <c r="L11" i="38"/>
  <c r="F11" i="38"/>
  <c r="E11" i="38"/>
  <c r="E9" i="38"/>
  <c r="C11" i="38"/>
  <c r="Y19" i="38"/>
  <c r="Y13" i="38"/>
  <c r="Y15" i="38"/>
  <c r="Y17" i="38"/>
  <c r="Y21" i="38"/>
  <c r="Y22" i="38"/>
  <c r="Y24" i="38"/>
  <c r="Y26" i="38"/>
  <c r="Y11" i="38"/>
  <c r="C9" i="37"/>
  <c r="D9" i="37"/>
  <c r="E17" i="37"/>
  <c r="E26" i="37" s="1"/>
  <c r="F13" i="37"/>
  <c r="S21" i="37"/>
  <c r="S26" i="37" s="1"/>
  <c r="R21" i="37"/>
  <c r="R26" i="37" s="1"/>
  <c r="Q17" i="37"/>
  <c r="Q26" i="37" s="1"/>
  <c r="P9" i="37"/>
  <c r="M17" i="37"/>
  <c r="L9" i="37"/>
  <c r="K21" i="37"/>
  <c r="K17" i="37"/>
  <c r="J13" i="37"/>
  <c r="J26" i="37" s="1"/>
  <c r="G21" i="37"/>
  <c r="G17" i="37"/>
  <c r="G13" i="37"/>
  <c r="G9" i="37"/>
  <c r="Y24" i="37"/>
  <c r="Y23" i="37"/>
  <c r="Y22" i="37"/>
  <c r="I21" i="37"/>
  <c r="F21" i="37"/>
  <c r="D21" i="37"/>
  <c r="C21" i="37"/>
  <c r="Y20" i="37"/>
  <c r="Y19" i="37"/>
  <c r="Y18" i="37"/>
  <c r="L17" i="37"/>
  <c r="I17" i="37"/>
  <c r="H17" i="37"/>
  <c r="F17" i="37"/>
  <c r="C17" i="37"/>
  <c r="Y16" i="37"/>
  <c r="Y15" i="37"/>
  <c r="Y14" i="37"/>
  <c r="N13" i="37"/>
  <c r="N26" i="37" s="1"/>
  <c r="L13" i="37"/>
  <c r="I13" i="37"/>
  <c r="D13" i="37"/>
  <c r="C13" i="37"/>
  <c r="Y12" i="37"/>
  <c r="Y11" i="37"/>
  <c r="Y10" i="37"/>
  <c r="O9" i="37"/>
  <c r="O26" i="37" s="1"/>
  <c r="M9" i="37"/>
  <c r="I9" i="37"/>
  <c r="H9" i="37"/>
  <c r="F9" i="37"/>
  <c r="L87" i="22"/>
  <c r="M85" i="22"/>
  <c r="L81" i="22"/>
  <c r="K81" i="22"/>
  <c r="J81" i="22"/>
  <c r="G81" i="22"/>
  <c r="E81" i="22"/>
  <c r="D81" i="22"/>
  <c r="H79" i="22"/>
  <c r="I79" i="22"/>
  <c r="J79" i="22"/>
  <c r="K79" i="22"/>
  <c r="L79" i="22"/>
  <c r="M79" i="22"/>
  <c r="M90" i="22" s="1"/>
  <c r="N79" i="22"/>
  <c r="N90" i="22" s="1"/>
  <c r="E79" i="22"/>
  <c r="F79" i="22"/>
  <c r="C79" i="22"/>
  <c r="I75" i="22"/>
  <c r="H75" i="22"/>
  <c r="F75" i="22"/>
  <c r="E75" i="22"/>
  <c r="D75" i="22"/>
  <c r="C75" i="22"/>
  <c r="E72" i="22"/>
  <c r="C66" i="22"/>
  <c r="F66" i="22"/>
  <c r="G66" i="22"/>
  <c r="J66" i="22"/>
  <c r="K66" i="22"/>
  <c r="K64" i="22"/>
  <c r="G64" i="22"/>
  <c r="C90" i="22" l="1"/>
  <c r="H26" i="37"/>
  <c r="G27" i="38"/>
  <c r="I26" i="37"/>
  <c r="C26" i="37"/>
  <c r="M26" i="37"/>
  <c r="L26" i="37"/>
  <c r="K26" i="37"/>
  <c r="G26" i="37"/>
  <c r="F26" i="37"/>
  <c r="E27" i="38"/>
  <c r="L90" i="22"/>
  <c r="D26" i="37"/>
  <c r="J90" i="22"/>
  <c r="F90" i="22"/>
  <c r="H90" i="22"/>
  <c r="K90" i="22"/>
  <c r="I90" i="22"/>
  <c r="F27" i="38"/>
  <c r="H27" i="38"/>
  <c r="B27" i="38"/>
  <c r="E90" i="22"/>
  <c r="P26" i="37"/>
  <c r="L27" i="38"/>
  <c r="C27" i="38"/>
  <c r="Y25" i="38"/>
  <c r="Y20" i="38"/>
  <c r="Y18" i="38"/>
  <c r="Y16" i="38"/>
  <c r="Y12" i="38"/>
  <c r="Y21" i="37"/>
  <c r="Y17" i="37"/>
  <c r="Y9" i="37"/>
  <c r="Y13" i="37"/>
  <c r="W16" i="36"/>
  <c r="U15" i="36"/>
  <c r="S15" i="36"/>
  <c r="Q15" i="36"/>
  <c r="O11" i="36"/>
  <c r="I37" i="27"/>
  <c r="G37" i="27"/>
  <c r="E37" i="27"/>
  <c r="C37" i="27"/>
  <c r="I35" i="27"/>
  <c r="G35" i="27"/>
  <c r="E35" i="27"/>
  <c r="C35" i="27"/>
  <c r="Y28" i="38" l="1"/>
  <c r="Y10" i="38"/>
  <c r="Y26" i="37"/>
  <c r="Q22" i="25"/>
  <c r="Q18" i="25"/>
  <c r="Q14" i="25"/>
  <c r="Q10" i="25"/>
  <c r="Q27" i="25" s="1"/>
  <c r="AO22" i="25" l="1"/>
  <c r="AM22" i="25"/>
  <c r="AO18" i="25"/>
  <c r="AM18" i="25"/>
  <c r="AO14" i="25"/>
  <c r="AM14" i="25"/>
  <c r="AO10" i="25"/>
  <c r="AM10" i="25"/>
  <c r="D79" i="22"/>
  <c r="D90" i="22" s="1"/>
  <c r="G79" i="22"/>
  <c r="G90" i="22" s="1"/>
  <c r="I39" i="27"/>
  <c r="I31" i="27"/>
  <c r="I29" i="27"/>
  <c r="I27" i="27"/>
  <c r="I23" i="27"/>
  <c r="I20" i="27"/>
  <c r="I16" i="27"/>
  <c r="I12" i="27"/>
  <c r="I10" i="27"/>
  <c r="I8" i="27"/>
  <c r="W13" i="26"/>
  <c r="W17" i="26"/>
  <c r="W21" i="26"/>
  <c r="Q21" i="26"/>
  <c r="O21" i="26"/>
  <c r="Q17" i="26"/>
  <c r="O17" i="26"/>
  <c r="Q13" i="26"/>
  <c r="O13" i="26"/>
  <c r="Q9" i="26"/>
  <c r="O9" i="26"/>
  <c r="I42" i="27" l="1"/>
  <c r="O26" i="26"/>
  <c r="Q26" i="26"/>
  <c r="AM27" i="25"/>
  <c r="W26" i="26"/>
  <c r="AO27" i="25"/>
  <c r="H11" i="22"/>
  <c r="H27" i="22" s="1"/>
  <c r="L11" i="22"/>
  <c r="L27" i="22" s="1"/>
  <c r="I18" i="22"/>
  <c r="I27" i="22" s="1"/>
  <c r="G18" i="22"/>
  <c r="G27" i="22" s="1"/>
  <c r="D18" i="22"/>
  <c r="D27" i="22" s="1"/>
  <c r="O11" i="22"/>
  <c r="Z22" i="22"/>
  <c r="W22" i="22"/>
  <c r="S22" i="22"/>
  <c r="W20" i="22"/>
  <c r="Q20" i="22"/>
  <c r="Y18" i="22"/>
  <c r="Y27" i="22" s="1"/>
  <c r="X18" i="22"/>
  <c r="V18" i="22"/>
  <c r="U18" i="22"/>
  <c r="T18" i="22"/>
  <c r="T27" i="22" s="1"/>
  <c r="S18" i="22"/>
  <c r="Q18" i="22"/>
  <c r="P18" i="22"/>
  <c r="Z16" i="22"/>
  <c r="V16" i="22"/>
  <c r="S16" i="22"/>
  <c r="P16" i="22"/>
  <c r="O16" i="22"/>
  <c r="X13" i="22"/>
  <c r="W13" i="22"/>
  <c r="U13" i="22"/>
  <c r="O13" i="22"/>
  <c r="Q11" i="22"/>
  <c r="P11" i="22"/>
  <c r="G45" i="22"/>
  <c r="E45" i="22"/>
  <c r="F43" i="22"/>
  <c r="F53" i="22" s="1"/>
  <c r="G40" i="22"/>
  <c r="H40" i="22"/>
  <c r="K47" i="22"/>
  <c r="J47" i="22"/>
  <c r="N47" i="22"/>
  <c r="X47" i="22"/>
  <c r="V47" i="22"/>
  <c r="T47" i="22"/>
  <c r="P47" i="22"/>
  <c r="X50" i="22"/>
  <c r="R40" i="22"/>
  <c r="R53" i="22" s="1"/>
  <c r="Z43" i="22"/>
  <c r="Z53" i="22" s="1"/>
  <c r="Y43" i="22"/>
  <c r="Y53" i="22" s="1"/>
  <c r="X43" i="22"/>
  <c r="W43" i="22"/>
  <c r="V43" i="22"/>
  <c r="U43" i="22"/>
  <c r="T43" i="22"/>
  <c r="S43" i="22"/>
  <c r="Q43" i="22"/>
  <c r="P43" i="22"/>
  <c r="O43" i="22"/>
  <c r="S38" i="22"/>
  <c r="Q38" i="22"/>
  <c r="O38" i="22"/>
  <c r="U36" i="22"/>
  <c r="W34" i="22"/>
  <c r="C43" i="22"/>
  <c r="C53" i="22" s="1"/>
  <c r="D43" i="22"/>
  <c r="E43" i="22"/>
  <c r="G43" i="22"/>
  <c r="H43" i="22"/>
  <c r="I43" i="22"/>
  <c r="I53" i="22" s="1"/>
  <c r="J43" i="22"/>
  <c r="K43" i="22"/>
  <c r="L43" i="22"/>
  <c r="L53" i="22" s="1"/>
  <c r="M43" i="22"/>
  <c r="M53" i="22" s="1"/>
  <c r="N43" i="22"/>
  <c r="D47" i="22"/>
  <c r="W53" i="22" l="1"/>
  <c r="K53" i="22"/>
  <c r="N53" i="22"/>
  <c r="X27" i="22"/>
  <c r="Z27" i="22"/>
  <c r="U27" i="22"/>
  <c r="G53" i="22"/>
  <c r="S27" i="22"/>
  <c r="H53" i="22"/>
  <c r="E53" i="22"/>
  <c r="O27" i="22"/>
  <c r="W27" i="22"/>
  <c r="Q53" i="22"/>
  <c r="P27" i="22"/>
  <c r="V27" i="22"/>
  <c r="Q27" i="22"/>
  <c r="S53" i="22"/>
  <c r="J53" i="22"/>
  <c r="X53" i="22"/>
  <c r="T53" i="22"/>
  <c r="D53" i="22"/>
  <c r="V53" i="22"/>
  <c r="O53" i="22"/>
  <c r="P53" i="22"/>
  <c r="U53" i="22"/>
  <c r="U26" i="34" l="1"/>
  <c r="U37" i="34" s="1"/>
  <c r="W30" i="34"/>
  <c r="W37" i="34" s="1"/>
  <c r="V30" i="34"/>
  <c r="V37" i="34" s="1"/>
  <c r="J30" i="34"/>
  <c r="J37" i="34" s="1"/>
  <c r="G30" i="34"/>
  <c r="G37" i="34" s="1"/>
  <c r="E30" i="34"/>
  <c r="H28" i="34"/>
  <c r="F32" i="34"/>
  <c r="E22" i="34"/>
  <c r="T26" i="34"/>
  <c r="T37" i="34" s="1"/>
  <c r="S26" i="34"/>
  <c r="S37" i="34" s="1"/>
  <c r="D26" i="34"/>
  <c r="D24" i="34"/>
  <c r="D34" i="34"/>
  <c r="R30" i="34"/>
  <c r="Q30" i="34"/>
  <c r="Q37" i="34" s="1"/>
  <c r="N30" i="34"/>
  <c r="N37" i="34" s="1"/>
  <c r="M30" i="34"/>
  <c r="M37" i="34" s="1"/>
  <c r="L30" i="34"/>
  <c r="L37" i="34" s="1"/>
  <c r="K30" i="34"/>
  <c r="K37" i="34" s="1"/>
  <c r="I30" i="34"/>
  <c r="I37" i="34" s="1"/>
  <c r="H30" i="34"/>
  <c r="F30" i="34"/>
  <c r="D30" i="34"/>
  <c r="C30" i="34"/>
  <c r="C37" i="34" s="1"/>
  <c r="S12" i="34"/>
  <c r="S20" i="34" s="1"/>
  <c r="R12" i="34"/>
  <c r="R20" i="34" s="1"/>
  <c r="Q12" i="34"/>
  <c r="Q20" i="34" s="1"/>
  <c r="O12" i="34"/>
  <c r="O20" i="34" s="1"/>
  <c r="N12" i="34"/>
  <c r="N20" i="34" s="1"/>
  <c r="M12" i="34"/>
  <c r="M20" i="34" s="1"/>
  <c r="L9" i="34"/>
  <c r="K12" i="34"/>
  <c r="J14" i="34"/>
  <c r="J20" i="34" s="1"/>
  <c r="H12" i="34"/>
  <c r="H20" i="34" s="1"/>
  <c r="F12" i="34"/>
  <c r="C25" i="29"/>
  <c r="D25" i="29"/>
  <c r="O25" i="29"/>
  <c r="O29" i="29" s="1"/>
  <c r="D23" i="29"/>
  <c r="N23" i="29"/>
  <c r="J21" i="29"/>
  <c r="J29" i="29" s="1"/>
  <c r="K21" i="29"/>
  <c r="K29" i="29" s="1"/>
  <c r="L21" i="29"/>
  <c r="L29" i="29" s="1"/>
  <c r="M21" i="29"/>
  <c r="M29" i="29" s="1"/>
  <c r="G21" i="29"/>
  <c r="G29" i="29" s="1"/>
  <c r="H21" i="29"/>
  <c r="C21" i="29"/>
  <c r="N19" i="29"/>
  <c r="H19" i="29"/>
  <c r="F19" i="29"/>
  <c r="E19" i="29"/>
  <c r="E29" i="29" s="1"/>
  <c r="D19" i="29"/>
  <c r="N16" i="29"/>
  <c r="P16" i="29"/>
  <c r="P29" i="29" s="1"/>
  <c r="I14" i="29"/>
  <c r="D14" i="29"/>
  <c r="C14" i="29"/>
  <c r="R37" i="34"/>
  <c r="F16" i="34"/>
  <c r="D16" i="34"/>
  <c r="C16" i="34"/>
  <c r="I14" i="34"/>
  <c r="P12" i="34"/>
  <c r="P20" i="34" s="1"/>
  <c r="L12" i="34"/>
  <c r="I12" i="34"/>
  <c r="D12" i="34"/>
  <c r="C12" i="34"/>
  <c r="I21" i="29"/>
  <c r="F21" i="29"/>
  <c r="D21" i="29"/>
  <c r="F16" i="29"/>
  <c r="D16" i="29"/>
  <c r="Z27" i="33"/>
  <c r="Z28" i="33"/>
  <c r="Z29" i="33"/>
  <c r="Z31" i="33"/>
  <c r="Z32" i="33"/>
  <c r="Z33" i="33"/>
  <c r="Z35" i="33"/>
  <c r="Z36" i="33"/>
  <c r="Z37" i="33"/>
  <c r="Z39" i="33"/>
  <c r="Z40" i="33"/>
  <c r="Z41" i="33"/>
  <c r="W40" i="33"/>
  <c r="W45" i="33" s="1"/>
  <c r="N40" i="33"/>
  <c r="M40" i="33"/>
  <c r="H40" i="33"/>
  <c r="G40" i="33"/>
  <c r="F40" i="33"/>
  <c r="E40" i="33"/>
  <c r="D40" i="33"/>
  <c r="C40" i="33"/>
  <c r="V36" i="33"/>
  <c r="V45" i="33" s="1"/>
  <c r="Q36" i="33"/>
  <c r="Q45" i="33" s="1"/>
  <c r="L36" i="33"/>
  <c r="L45" i="33" s="1"/>
  <c r="J36" i="33"/>
  <c r="J45" i="33" s="1"/>
  <c r="G36" i="33"/>
  <c r="F36" i="33"/>
  <c r="E36" i="33"/>
  <c r="D36" i="33"/>
  <c r="C36" i="33"/>
  <c r="U32" i="33"/>
  <c r="U45" i="33" s="1"/>
  <c r="R32" i="33"/>
  <c r="R45" i="33" s="1"/>
  <c r="M32" i="33"/>
  <c r="H32" i="33"/>
  <c r="I32" i="33"/>
  <c r="G32" i="33"/>
  <c r="F32" i="33"/>
  <c r="E32" i="33"/>
  <c r="D32" i="33"/>
  <c r="C32" i="33"/>
  <c r="T28" i="33"/>
  <c r="T45" i="33" s="1"/>
  <c r="S28" i="33"/>
  <c r="S45" i="33" s="1"/>
  <c r="N28" i="33"/>
  <c r="M28" i="33"/>
  <c r="K28" i="33"/>
  <c r="K45" i="33" s="1"/>
  <c r="I28" i="33"/>
  <c r="F28" i="33"/>
  <c r="D28" i="33"/>
  <c r="S21" i="33"/>
  <c r="S26" i="33" s="1"/>
  <c r="R21" i="33"/>
  <c r="R26" i="33" s="1"/>
  <c r="Q21" i="33"/>
  <c r="Q26" i="33" s="1"/>
  <c r="P13" i="33"/>
  <c r="P26" i="33" s="1"/>
  <c r="O9" i="33"/>
  <c r="O26" i="33" s="1"/>
  <c r="N13" i="33"/>
  <c r="N9" i="33"/>
  <c r="M21" i="33"/>
  <c r="M9" i="33"/>
  <c r="L17" i="33"/>
  <c r="L13" i="33"/>
  <c r="K9" i="33"/>
  <c r="K26" i="33" s="1"/>
  <c r="J9" i="33"/>
  <c r="J26" i="33" s="1"/>
  <c r="I21" i="33"/>
  <c r="I17" i="33"/>
  <c r="I13" i="33"/>
  <c r="I9" i="33"/>
  <c r="H21" i="33"/>
  <c r="H17" i="33"/>
  <c r="H9" i="33"/>
  <c r="Q19" i="29" l="1"/>
  <c r="H29" i="29"/>
  <c r="N29" i="29"/>
  <c r="Q23" i="29"/>
  <c r="D29" i="29"/>
  <c r="E37" i="34"/>
  <c r="D20" i="34"/>
  <c r="F37" i="34"/>
  <c r="N26" i="33"/>
  <c r="G45" i="33"/>
  <c r="Q14" i="29"/>
  <c r="E45" i="33"/>
  <c r="H45" i="33"/>
  <c r="P13" i="31"/>
  <c r="Q16" i="29"/>
  <c r="Q25" i="29"/>
  <c r="F29" i="29"/>
  <c r="Q21" i="29"/>
  <c r="I45" i="33"/>
  <c r="C29" i="29"/>
  <c r="D37" i="34"/>
  <c r="I29" i="29"/>
  <c r="H26" i="33"/>
  <c r="C45" i="33"/>
  <c r="F45" i="33"/>
  <c r="M45" i="33"/>
  <c r="H37" i="34"/>
  <c r="X24" i="34"/>
  <c r="N45" i="33"/>
  <c r="D45" i="33"/>
  <c r="X26" i="34"/>
  <c r="X28" i="34"/>
  <c r="F20" i="34"/>
  <c r="X32" i="34"/>
  <c r="X22" i="34"/>
  <c r="L20" i="34"/>
  <c r="X12" i="34"/>
  <c r="X16" i="34"/>
  <c r="I20" i="34"/>
  <c r="K20" i="34"/>
  <c r="X34" i="34"/>
  <c r="C20" i="34"/>
  <c r="X30" i="34"/>
  <c r="X14" i="34"/>
  <c r="X9" i="34"/>
  <c r="I26" i="33"/>
  <c r="M26" i="33"/>
  <c r="Z43" i="33"/>
  <c r="L26" i="33"/>
  <c r="Z22" i="33"/>
  <c r="Z21" i="33"/>
  <c r="Z20" i="33"/>
  <c r="F21" i="33"/>
  <c r="D21" i="33"/>
  <c r="C21" i="33"/>
  <c r="Z18" i="33"/>
  <c r="Z17" i="33"/>
  <c r="Z16" i="33"/>
  <c r="F17" i="33"/>
  <c r="D17" i="33"/>
  <c r="C17" i="33"/>
  <c r="Z14" i="33"/>
  <c r="Z13" i="33"/>
  <c r="Z12" i="33"/>
  <c r="D13" i="33"/>
  <c r="C13" i="33"/>
  <c r="Z10" i="33"/>
  <c r="Z9" i="33"/>
  <c r="Z8" i="33"/>
  <c r="F9" i="33"/>
  <c r="M22" i="25"/>
  <c r="K22" i="25"/>
  <c r="M18" i="25"/>
  <c r="K18" i="25"/>
  <c r="M14" i="25"/>
  <c r="K14" i="25"/>
  <c r="M10" i="25"/>
  <c r="K10" i="25"/>
  <c r="AK22" i="25"/>
  <c r="AI22" i="25"/>
  <c r="AK18" i="25"/>
  <c r="AI18" i="25"/>
  <c r="AK14" i="25"/>
  <c r="AI14" i="25"/>
  <c r="AK10" i="25"/>
  <c r="AI10" i="25"/>
  <c r="G39" i="27"/>
  <c r="E39" i="27"/>
  <c r="C39" i="27"/>
  <c r="G12" i="27"/>
  <c r="E12" i="27"/>
  <c r="C12" i="27"/>
  <c r="G10" i="27"/>
  <c r="E10" i="27"/>
  <c r="C10" i="27"/>
  <c r="G8" i="27"/>
  <c r="E8" i="27"/>
  <c r="C8" i="27"/>
  <c r="G31" i="27"/>
  <c r="G29" i="27"/>
  <c r="G27" i="27"/>
  <c r="G23" i="27"/>
  <c r="G20" i="27"/>
  <c r="G16" i="27"/>
  <c r="M21" i="26"/>
  <c r="K21" i="26"/>
  <c r="M17" i="26"/>
  <c r="K17" i="26"/>
  <c r="M13" i="26"/>
  <c r="K13" i="26"/>
  <c r="M9" i="26"/>
  <c r="K9" i="26"/>
  <c r="R29" i="29" l="1"/>
  <c r="X20" i="34"/>
  <c r="AA43" i="33"/>
  <c r="K26" i="26"/>
  <c r="M26" i="26"/>
  <c r="G42" i="27"/>
  <c r="Q29" i="29"/>
  <c r="K27" i="25"/>
  <c r="M27" i="25"/>
  <c r="AI27" i="25"/>
  <c r="X37" i="34"/>
  <c r="AK27" i="25"/>
  <c r="X8" i="34"/>
  <c r="Y37" i="34"/>
  <c r="Z19" i="33"/>
  <c r="Z15" i="33"/>
  <c r="C26" i="33"/>
  <c r="Z7" i="33"/>
  <c r="D26" i="33"/>
  <c r="Z11" i="33"/>
  <c r="F26" i="33"/>
  <c r="Z24" i="33" l="1"/>
  <c r="P21" i="31"/>
  <c r="E31" i="27"/>
  <c r="I47" i="30" l="1"/>
  <c r="P26" i="28"/>
  <c r="P43" i="28" s="1"/>
  <c r="C9" i="26" l="1"/>
  <c r="E9" i="26"/>
  <c r="G9" i="26"/>
  <c r="I9" i="26"/>
  <c r="C13" i="26"/>
  <c r="E13" i="26"/>
  <c r="G13" i="26"/>
  <c r="I13" i="26"/>
  <c r="C17" i="26"/>
  <c r="E17" i="26"/>
  <c r="G17" i="26"/>
  <c r="I17" i="26"/>
  <c r="C21" i="26"/>
  <c r="E21" i="26"/>
  <c r="G21" i="26"/>
  <c r="I21" i="26"/>
  <c r="C16" i="27"/>
  <c r="E16" i="27"/>
  <c r="C20" i="27"/>
  <c r="E20" i="27"/>
  <c r="C23" i="27"/>
  <c r="E23" i="27"/>
  <c r="C27" i="27"/>
  <c r="E27" i="27"/>
  <c r="C29" i="27"/>
  <c r="E29" i="27"/>
  <c r="C31" i="27"/>
  <c r="C10" i="25"/>
  <c r="E10" i="25"/>
  <c r="G10" i="25"/>
  <c r="I10" i="25"/>
  <c r="O10" i="25"/>
  <c r="AA10" i="25"/>
  <c r="AC10" i="25"/>
  <c r="AE10" i="25"/>
  <c r="AG10" i="25"/>
  <c r="C14" i="25"/>
  <c r="E14" i="25"/>
  <c r="G14" i="25"/>
  <c r="I14" i="25"/>
  <c r="O14" i="25"/>
  <c r="AA14" i="25"/>
  <c r="AC14" i="25"/>
  <c r="AE14" i="25"/>
  <c r="AG14" i="25"/>
  <c r="C18" i="25"/>
  <c r="E18" i="25"/>
  <c r="G18" i="25"/>
  <c r="I18" i="25"/>
  <c r="O18" i="25"/>
  <c r="AA18" i="25"/>
  <c r="AC18" i="25"/>
  <c r="AE18" i="25"/>
  <c r="AG18" i="25"/>
  <c r="C22" i="25"/>
  <c r="E22" i="25"/>
  <c r="G22" i="25"/>
  <c r="I22" i="25"/>
  <c r="O22" i="25"/>
  <c r="AA22" i="25"/>
  <c r="AC22" i="25"/>
  <c r="AE22" i="25"/>
  <c r="AG22" i="25"/>
  <c r="C26" i="28"/>
  <c r="D26" i="28"/>
  <c r="E26" i="28"/>
  <c r="E43" i="28" s="1"/>
  <c r="F26" i="28"/>
  <c r="G26" i="28"/>
  <c r="G43" i="28" s="1"/>
  <c r="H26" i="28"/>
  <c r="I26" i="28"/>
  <c r="C30" i="28"/>
  <c r="F30" i="28"/>
  <c r="H30" i="28"/>
  <c r="N30" i="28"/>
  <c r="D34" i="28"/>
  <c r="F34" i="28"/>
  <c r="I34" i="28"/>
  <c r="J34" i="28"/>
  <c r="J43" i="28" s="1"/>
  <c r="N34" i="28"/>
  <c r="O34" i="28"/>
  <c r="O43" i="28" s="1"/>
  <c r="D38" i="28"/>
  <c r="F38" i="28"/>
  <c r="K38" i="28"/>
  <c r="K43" i="28" s="1"/>
  <c r="L38" i="28"/>
  <c r="L43" i="28" s="1"/>
  <c r="M38" i="28"/>
  <c r="M43" i="28" s="1"/>
  <c r="N38" i="28"/>
  <c r="AE27" i="25" l="1"/>
  <c r="E42" i="27"/>
  <c r="AG27" i="25"/>
  <c r="C27" i="25"/>
  <c r="I27" i="25"/>
  <c r="AC27" i="25"/>
  <c r="G26" i="26"/>
  <c r="E27" i="25"/>
  <c r="E26" i="26"/>
  <c r="I26" i="26"/>
  <c r="C26" i="26"/>
  <c r="C42" i="27"/>
  <c r="C43" i="28"/>
  <c r="G27" i="25"/>
  <c r="H43" i="28"/>
  <c r="D43" i="28"/>
  <c r="I43" i="28"/>
  <c r="AA27" i="25"/>
  <c r="F43" i="28"/>
  <c r="N43" i="28"/>
  <c r="O27" i="25"/>
</calcChain>
</file>

<file path=xl/sharedStrings.xml><?xml version="1.0" encoding="utf-8"?>
<sst xmlns="http://schemas.openxmlformats.org/spreadsheetml/2006/main" count="4970" uniqueCount="164">
  <si>
    <t>-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</si>
  <si>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</si>
  <si>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</si>
  <si>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</si>
  <si>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</si>
  <si>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</si>
  <si>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</si>
  <si>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</si>
  <si>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</si>
  <si>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</si>
  <si>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</si>
  <si>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</si>
  <si>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</si>
  <si>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TOTAL</t>
  </si>
  <si>
    <t xml:space="preserve">TOTAL </t>
  </si>
  <si>
    <t xml:space="preserve">ENERO </t>
  </si>
  <si>
    <t xml:space="preserve">FEBRERO </t>
  </si>
  <si>
    <t>LIMA METROPOLITANA</t>
  </si>
  <si>
    <t xml:space="preserve">PIURA </t>
  </si>
  <si>
    <t xml:space="preserve">HUACHO </t>
  </si>
  <si>
    <t>ICA</t>
  </si>
  <si>
    <t>AREQUIPA</t>
  </si>
  <si>
    <t>JUNÍN</t>
  </si>
  <si>
    <t>TALARA</t>
  </si>
  <si>
    <t>PISCO</t>
  </si>
  <si>
    <t>HUANCAYO</t>
  </si>
  <si>
    <t>AÑOS</t>
  </si>
  <si>
    <t>PERÚ</t>
  </si>
  <si>
    <t>SULLANA</t>
  </si>
  <si>
    <t>HUACHO</t>
  </si>
  <si>
    <t>FUENTE :   MINISTERIO DE TRABAJO Y PROMOCIÓN DEL EMPLEO / OGETIC / OFICINA DE ESTADÍSTICA</t>
  </si>
  <si>
    <t>REGISTRO DE AUDITORES INSCRITOS</t>
  </si>
  <si>
    <t>MASCULINO</t>
  </si>
  <si>
    <t>FEMENINO</t>
  </si>
  <si>
    <t>NIVEL NACIONAL</t>
  </si>
  <si>
    <t>I  TRIMESTRE</t>
  </si>
  <si>
    <t>II TRIMESTRE</t>
  </si>
  <si>
    <t>III TRIMESTRE</t>
  </si>
  <si>
    <t>IV TRIMESTRE</t>
  </si>
  <si>
    <t>PROFESIONES</t>
  </si>
  <si>
    <t>ING. QUÍMICO</t>
  </si>
  <si>
    <t>ING. MINAS</t>
  </si>
  <si>
    <t>ING. AGRÓNOMO</t>
  </si>
  <si>
    <t>ING. MECÁNICO ELÉCTRICO</t>
  </si>
  <si>
    <t>ING. INDUSTRIAL</t>
  </si>
  <si>
    <t>ING. PESQUERO</t>
  </si>
  <si>
    <t>ING. METALÚRGICO</t>
  </si>
  <si>
    <t>ABOGADO</t>
  </si>
  <si>
    <t>TECNÓLOGO MÉDICO</t>
  </si>
  <si>
    <t>ING. AMBIENTAL</t>
  </si>
  <si>
    <t>ING. SANITARIO</t>
  </si>
  <si>
    <t>MÉDICO CIRUJANO</t>
  </si>
  <si>
    <t>ING.  INDUSTRIAS ALIMENTARIAS</t>
  </si>
  <si>
    <t>PIURA</t>
  </si>
  <si>
    <t>IV  TRIMESTRE</t>
  </si>
  <si>
    <t>III  TRIMESTRE</t>
  </si>
  <si>
    <t>II  TRIMESTRE</t>
  </si>
  <si>
    <t>NN</t>
  </si>
  <si>
    <t>LM</t>
  </si>
  <si>
    <t>TRIMESTRES                                  MESES</t>
  </si>
  <si>
    <t>REGISTRO DE AUDITORES INSCRITOS AUTORIZADOS PARA LA EVALUACIÓN PERIÓDICA DEL SISTEMA DE GESTIÓN DE LA SEGURIDAD Y SALUD EN EL TRABAJO POR AÑOS, SEGÚN TRIMESTRES / MESES</t>
  </si>
  <si>
    <t>REGISTRO DE AUDITORES INSCRITOS AUTORIZADOS PARA LA EVALUACIÓN PERIÓDICA DEL SISTEMA DE GESTIÓN DE LA SEGURIDAD Y SALUD EN EL TRABAJO POR AÑOS, SEGÚN DIRECCIONES REGIONALES Y ZONAS DE TRABAJO</t>
  </si>
  <si>
    <t>PSICÓLOGO</t>
  </si>
  <si>
    <t>AÑOS  /  TRIMESTRES  /  MESES</t>
  </si>
  <si>
    <t>REGISTRO DE AUDITORES INSCRITOS AUTORIZADOS PARA LA EVALUACIÓN PERÍODICA DEL SISTEMA DE GESTIÓN DE LA SEGURIDAD Y SALUD EN EL TRABAJO POR AÑOS / TRIMESTRES / MESES, SEGÚN DIRECCIONES REGIONALES Y ZONAS DE TRABAJO</t>
  </si>
  <si>
    <t>REGISTRO DE AUDITORES INSCRITOS AUTORIZADOS PARA LA EVALUACIÓN PERÍODICA DEL SISTEMA DE GESTIÓN DE LA SEGURIDAD Y SALUD EN EL TRABAJO POR AÑOS / SEXO, SEGÚN TRIMESTRES / MESES</t>
  </si>
  <si>
    <t>REGISTRO DE AUDITORES INSCRITOS AUTORIZADOS PARA LA EVALUACIÓN PERÍODICA DEL SISTEMA DE GESTIÓN DE LA SEGURIDAD Y SALUD EN EL TRABAJO POR PROFESIONES,  SEGÚN  AÑOS / TRIMESTRES / MESES</t>
  </si>
  <si>
    <t>ING. GEOLOGO</t>
  </si>
  <si>
    <t>FÍSICO</t>
  </si>
  <si>
    <t>ING. GEOGRÁFO</t>
  </si>
  <si>
    <t>QUÍMICO FARMACEÚTICO</t>
  </si>
  <si>
    <t>BIOLÓGO</t>
  </si>
  <si>
    <t>ING. ZOOTECNISTA</t>
  </si>
  <si>
    <t>REGISTRO DE AUDITORES INSCRITOS (RENOVACIÓN)</t>
  </si>
  <si>
    <t>CHIMBOTE</t>
  </si>
  <si>
    <t>AYACUCHO</t>
  </si>
  <si>
    <t>CALLAO</t>
  </si>
  <si>
    <t>TACNA</t>
  </si>
  <si>
    <t>M</t>
  </si>
  <si>
    <t>F</t>
  </si>
  <si>
    <t>ING. ADMINISTRATIVO</t>
  </si>
  <si>
    <t>ING.  CIVIL</t>
  </si>
  <si>
    <t>LIC. EN CIENCIAS MILITARES</t>
  </si>
  <si>
    <t>LIC. EN RELACIONES INDUSTRIALES</t>
  </si>
  <si>
    <t>…Conclusión</t>
  </si>
  <si>
    <t>Continúa…</t>
  </si>
  <si>
    <t>JUNIÍN</t>
  </si>
  <si>
    <t xml:space="preserve">LIMA </t>
  </si>
  <si>
    <t>DIRECCIONES REGIONALES  ZONAS DE TRABAJO</t>
  </si>
  <si>
    <t>REGISTRO DE AUDITORES INSCRITOS (RENOVACIÓN) AUTORIZADOS PARA LA EVALUACIÓN PERIÓDICA DEL SISTEMA DE GESTIÓN DE LA SEGURIDAD Y SALUD EN EL TRABAJO POR AÑO, SEGÚN DIRECCIONES REGIONALES Y ZONAS DE TRABAJO</t>
  </si>
  <si>
    <t>REGISTRO DE AUDITORES INSCRITOS (RENOVACIÓN) AUTORIZADOS PARA LA EVALUACIÓN PERIÓDICA DEL SISTEMA DE GESTIÓN DE LA SEGURIDAD Y SALUD EN EL TRABAJO POR AÑO, SEGÚN TRIMESTRES / MESES</t>
  </si>
  <si>
    <t>REGISTRO DE AUDITORES INSCRITOS (RENOVACIÓN) AUTORIZADOS PARA LA EVALUACIÓN PERÍODICA DEL SISTEMA DE GESTIÓN DE LA SEGURIDAD Y SALUD EN EL TRABAJO POR AÑO / TRIMESTRES / MESES, SEGÚN DIRECCIONES REGIONALES Y ZONAS DE TRABAJO</t>
  </si>
  <si>
    <t>REGISTRO DE AUDITORES INSCRITOS (RENOVACIÓN) AUTORIZADOS PARA LA EVALUACIÓN PERÍODICA DEL SISTEMA DE GESTIÓN DE LA SEGURIDAD Y SALUD EN EL TRABAJO POR AÑO / SEXO, SEGÚN TRIMESTRES / MESES</t>
  </si>
  <si>
    <t>REGISTRO DE AUDITORES INSCRITOS (RENOVACIÓN) AUTORIZADOS PARA LA EVALUACIÓN PERÍODICA DEL SISTEMA DE GESTIÓN DE LA SEGURIDAD Y SALUD EN EL TRABAJO POR PROFESIONES,  SEGÚN  AÑO / TRIMESTRES / MESES</t>
  </si>
  <si>
    <t>REGISTRO DE AUDITORES INSCRITOS AUTORIZADOS PARA LA EVALUACIÓN PERÍODICA DEL SISTEMA DE GESTIÓN DE LA SEGURIDAD Y SALUD                                                                                                                                                                                                                                           EN EL TRABAJO POR PROFESIONES,  SEGÚN AÑOS, DIRECCIONES REGIONALES Y ZONAS DE TRABAJO</t>
  </si>
  <si>
    <t>REGISTRO DE AUDITORES INSCRITOS AUTORIZADOS PARA LA EVALUACIÓN PERÍODICA DEL SISTEMA DE GESTIÓN DE LA SEGURIDAD Y SALUD EN EL TRABAJO POR PROFESIONES,  SEGÚN  AÑOS, DIRECCIONES REGIONALES Y ZONAS DE TRABAJO</t>
  </si>
  <si>
    <t>REGISTRO DE AUDITORES INSCRITOS AUTORIZADOS PARA LA EVALUACIÓN PERÍODICA DEL SISTEMA DE GESTIÓN DE LA SEGURIDAD Y SALUD EN EL TRABAJO POR AÑOS / SEXO</t>
  </si>
  <si>
    <t>TUMBES</t>
  </si>
  <si>
    <t>UCAYALI</t>
  </si>
  <si>
    <t>PUCALLPA</t>
  </si>
  <si>
    <t xml:space="preserve">UCAYALI </t>
  </si>
  <si>
    <t>…Continuación</t>
  </si>
  <si>
    <t>ING. GEÓLOGO</t>
  </si>
  <si>
    <t>OBSTETRIZ</t>
  </si>
  <si>
    <t>ING. PETRÓLERO</t>
  </si>
  <si>
    <t>ING. DE SISTEMA INFORMÁTICO</t>
  </si>
  <si>
    <t>LIC. EN CIENCIAS MARÍTIMAS</t>
  </si>
  <si>
    <t>OTROS</t>
  </si>
  <si>
    <t>RESTO NACIONAL</t>
  </si>
  <si>
    <t>ÁNCASH</t>
  </si>
  <si>
    <t xml:space="preserve">ÁNCASH </t>
  </si>
  <si>
    <t>DIRECCIONES REGIONALES
ZONAS DE TRABAJO</t>
  </si>
  <si>
    <t xml:space="preserve">DIRECCIONES REGIONALES
ZONAS DE TRABAJO </t>
  </si>
  <si>
    <t>TRIMESTRES
MESES</t>
  </si>
  <si>
    <t>AÑOS
TRIMESTRES
MESES</t>
  </si>
  <si>
    <t>DIRECCIONES REGIONALES  
ZONAS DE TRABAJO</t>
  </si>
  <si>
    <t>AÑO
TRIMESTRES
MESES</t>
  </si>
  <si>
    <t>DIRECCIONES REGIONALES
  ZONAS DE TRABAJO</t>
  </si>
  <si>
    <t>2014 - 19</t>
  </si>
  <si>
    <t>2016 - 19</t>
  </si>
  <si>
    <t>2019</t>
  </si>
  <si>
    <t>ING. DE MINAS</t>
  </si>
  <si>
    <t>ING. ELECTRICISTA</t>
  </si>
  <si>
    <t>ING. ELECTRÓNICO</t>
  </si>
  <si>
    <t>ING. AGRONOMO</t>
  </si>
  <si>
    <t>ING. METALURGICO</t>
  </si>
  <si>
    <t>ING. CIVIL</t>
  </si>
  <si>
    <t>QUIMICO FARMACEUTICO</t>
  </si>
  <si>
    <t>MEDICO CIRUJANO</t>
  </si>
  <si>
    <t>ING. DE INDUSTRIAS ALIMENTARIAS</t>
  </si>
  <si>
    <t>JUNIN</t>
  </si>
  <si>
    <t xml:space="preserve">FUENTE: MINISTERIO DE TRABAJO Y PROMOCIÓN DEL EMPLEO </t>
  </si>
  <si>
    <t>Dirección de Promoción y Protección de los Derechos Fundamentales y de la Seguridad y Salud en el Trabajo</t>
  </si>
  <si>
    <t>Elaborado: OGETIC-OFICINA DE ESTADÍSTICA</t>
  </si>
  <si>
    <r>
      <t xml:space="preserve">FUENTE: MINISTERIO DE TRABAJO Y PROMOCIÓN DEL EMPLEO 
</t>
    </r>
    <r>
      <rPr>
        <sz val="9"/>
        <rFont val="Arial"/>
        <family val="2"/>
      </rPr>
      <t>Dirección Regional de Trabajo y Promoción del Empleo de Lima Metropolitana 
Dirección de Promoción y Protección de los Derechos Fundamentales y de la Seguridad y Salud en el Trabajo
Direcciones y/o Gerencias Regionales / Zonas de Trabajo y Promoción del Empleo</t>
    </r>
    <r>
      <rPr>
        <b/>
        <sz val="9"/>
        <rFont val="Arial"/>
        <family val="2"/>
      </rPr>
      <t xml:space="preserve">
Elaborado: OGETIC-OFICINA DE ESTADÍSTICA</t>
    </r>
  </si>
  <si>
    <r>
      <t xml:space="preserve">FUENTE: MINISTERIO DE TRABAJO Y PROMOCIÓN DEL EMPLEO 
</t>
    </r>
    <r>
      <rPr>
        <sz val="12"/>
        <rFont val="Arial"/>
        <family val="2"/>
      </rPr>
      <t>Dirección Regional de Trabajo y Promoción del Empleo de Lima Metropolitana 
Dirección de Promoción y Protección de los Derechos Fundamentales y de la Seguridad y Salud en el Trabajo
Direcciones y/o Gerencias Regionales / Zonas de Trabajo y Promoción del Empleo</t>
    </r>
    <r>
      <rPr>
        <b/>
        <sz val="12"/>
        <rFont val="Arial"/>
        <family val="2"/>
      </rPr>
      <t xml:space="preserve">
Elaborado: OGETIC-OFICINA DE ESTADÍSTICA</t>
    </r>
  </si>
  <si>
    <t>CAJAMARCA</t>
  </si>
  <si>
    <t>HUÁNUCO</t>
  </si>
  <si>
    <t>LAMBAYEQUE</t>
  </si>
  <si>
    <t>CHICLAYO</t>
  </si>
  <si>
    <r>
      <t xml:space="preserve">FUENTE: MINISTERIO DE TRABAJO Y PROMOCIÓN DEL EMPLEO 
</t>
    </r>
    <r>
      <rPr>
        <sz val="14"/>
        <rFont val="Arial"/>
        <family val="2"/>
      </rPr>
      <t>Dirección Regional de Trabajo y Promoción del Empleo de Lima Metropolitana 
Dirección de Promoción y Protección de los Derechos Fundamentales y de la Seguridad y Salud en el Trabajo
Direcciones y/o Gerencias Regionales / Zonas de Trabajo y Promoción del Empleo</t>
    </r>
    <r>
      <rPr>
        <b/>
        <sz val="14"/>
        <rFont val="Arial"/>
        <family val="2"/>
      </rPr>
      <t xml:space="preserve">
Elaborado: OGETIC-OFICINA DE ESTADÍSTICA</t>
    </r>
  </si>
  <si>
    <t>M: MASCULINO</t>
  </si>
  <si>
    <t>F: FEMENINO</t>
  </si>
  <si>
    <r>
      <t xml:space="preserve">FUENTE: MINISTERIO DE TRABAJO Y PROMOCIÓN DEL EMPLEO 
</t>
    </r>
    <r>
      <rPr>
        <sz val="8"/>
        <rFont val="Arial"/>
        <family val="2"/>
      </rPr>
      <t>Dirección Regional de Trabajo y Promoción del Empleo de Lima Metropolitana 
Dirección de Promoción y Protección de los Derechos Fundamentales y de la Seguridad y Salud en el Trabajo
Direcciones y/o Gerencias Regionales / Zonas de Trabajo y Promoción del Empleo</t>
    </r>
    <r>
      <rPr>
        <b/>
        <sz val="8"/>
        <rFont val="Arial"/>
        <family val="2"/>
      </rPr>
      <t xml:space="preserve">
Elaborado: OGETIC-OFICINA DE ESTADÍSTICA</t>
    </r>
  </si>
  <si>
    <t>ANCASH</t>
  </si>
  <si>
    <t xml:space="preserve">Dirección Regional de Trabajo y Promoción del Empleo de Lima Metropolitana </t>
  </si>
  <si>
    <t>Direcciones y/o Gerencias Regionales / Zonas de Trabajo y Promoción del Empleo</t>
  </si>
  <si>
    <t>PROFESOR</t>
  </si>
  <si>
    <t>ING. DE MATERIALES</t>
  </si>
  <si>
    <r>
      <t xml:space="preserve">FUENTE: MINISTERIO DE TRABAJO Y PROMOCIÓN DEL EMPLEO 
</t>
    </r>
    <r>
      <rPr>
        <sz val="10"/>
        <rFont val="Arial"/>
        <family val="2"/>
      </rPr>
      <t>Dirección Regional de Trabajo y Promoción del Empleo de Lima Metropolitana 
Dirección de Promoción y Protección de los Derechos Fundamentales y de la Seguridad y Salud en el Trabajo
Direcciones y/o Gerencias Regionales / Zonas de Trabajo y Promoción del Empleo</t>
    </r>
    <r>
      <rPr>
        <b/>
        <sz val="10"/>
        <rFont val="Arial"/>
        <family val="2"/>
      </rPr>
      <t xml:space="preserve">
Elaborado: OGETIC-OFICINA DE ESTADÍSTICA</t>
    </r>
  </si>
  <si>
    <t>GRÁFICO  Nº 29</t>
  </si>
  <si>
    <t>CUADRO Nº 242</t>
  </si>
  <si>
    <t>CUADRO Nº 243</t>
  </si>
  <si>
    <t>GRÁFICO Nº 30</t>
  </si>
  <si>
    <t>CUADRO Nº 244</t>
  </si>
  <si>
    <t>CUADRO Nº 245</t>
  </si>
  <si>
    <t>CUADRO Nº 246</t>
  </si>
  <si>
    <t>CUADRO Nº 247</t>
  </si>
  <si>
    <t>CUADRO Nº 248</t>
  </si>
  <si>
    <t>CUADRO Nº 249</t>
  </si>
  <si>
    <t>CUADRO Nº 250</t>
  </si>
  <si>
    <t>CUADRO Nº 251</t>
  </si>
  <si>
    <t>CUADRO Nº 252</t>
  </si>
  <si>
    <t>CUADRO Nº 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</si>
</sst>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64" formatCode="#,##0_ ;\-#,##0\ "/>
    <numFmt numFmtId="165" formatCode="_([$€]* #,##0.00_);_([$€]* \(#,##0.00\);_([$€]* &quot;-&quot;??_);_(@_)"/>
    <numFmt numFmtId="166" formatCode="_ * #,##0________\ ;_ * \-#,##0_ ;_ * &quot;-&quot;????_ ;_ @_ "/>
  </numFmts>
  <fonts count="3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.5"/>
      <name val="Arial"/>
      <family val="2"/>
    </font>
    <font>
      <b/>
      <sz val="7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theme="0"/>
      <name val="Arial"/>
      <family val="2"/>
    </font>
    <font>
      <b/>
      <sz val="10.5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sz val="10"/>
      <name val="Arial"/>
    </font>
    <font>
      <b/>
      <sz val="11"/>
      <color theme="0"/>
      <name val="Arial"/>
      <family val="2"/>
    </font>
    <font>
      <b/>
      <sz val="13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9"/>
      <color theme="0"/>
      <name val="Arial"/>
      <family val="2"/>
    </font>
    <font>
      <b/>
      <sz val="7"/>
      <color theme="0"/>
      <name val="Arial"/>
      <family val="2"/>
    </font>
    <font>
      <b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/>
      <top/>
      <bottom style="medium">
        <color theme="0" tint="-0.14996795556505021"/>
      </bottom>
      <diagonal/>
    </border>
    <border>
      <left/>
      <right/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/>
      <diagonal/>
    </border>
    <border>
      <left/>
      <right style="medium">
        <color theme="0" tint="-0.14993743705557422"/>
      </right>
      <top style="medium">
        <color theme="0" tint="-0.14996795556505021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6795556505021"/>
      </top>
      <bottom/>
      <diagonal/>
    </border>
    <border>
      <left style="medium">
        <color theme="0" tint="-0.14993743705557422"/>
      </left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6795556505021"/>
      </bottom>
      <diagonal/>
    </border>
    <border>
      <left style="medium">
        <color theme="0"/>
      </left>
      <right/>
      <top/>
      <bottom/>
      <diagonal/>
    </border>
    <border>
      <left/>
      <right/>
      <top/>
      <bottom style="medium">
        <color theme="0" tint="-0.14993743705557422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/>
      <top style="medium">
        <color theme="0" tint="-0.14993743705557422"/>
      </top>
      <bottom/>
      <diagonal/>
    </border>
    <border>
      <left style="medium">
        <color theme="0" tint="-0.14996795556505021"/>
      </left>
      <right/>
      <top/>
      <bottom style="medium">
        <color theme="0" tint="-0.14993743705557422"/>
      </bottom>
      <diagonal/>
    </border>
    <border>
      <left style="medium">
        <color theme="0" tint="-0.14990691854609822"/>
      </left>
      <right/>
      <top style="medium">
        <color theme="0" tint="-0.14993743705557422"/>
      </top>
      <bottom/>
      <diagonal/>
    </border>
    <border>
      <left/>
      <right style="medium">
        <color theme="0" tint="-0.14990691854609822"/>
      </right>
      <top style="medium">
        <color theme="0" tint="-0.14993743705557422"/>
      </top>
      <bottom/>
      <diagonal/>
    </border>
    <border>
      <left style="medium">
        <color theme="0" tint="-0.14990691854609822"/>
      </left>
      <right/>
      <top/>
      <bottom/>
      <diagonal/>
    </border>
    <border>
      <left/>
      <right style="medium">
        <color theme="0" tint="-0.14990691854609822"/>
      </right>
      <top/>
      <bottom/>
      <diagonal/>
    </border>
    <border>
      <left style="medium">
        <color theme="0" tint="-0.14990691854609822"/>
      </left>
      <right/>
      <top/>
      <bottom style="medium">
        <color theme="0" tint="-0.14993743705557422"/>
      </bottom>
      <diagonal/>
    </border>
    <border>
      <left/>
      <right style="medium">
        <color theme="0" tint="-0.14990691854609822"/>
      </right>
      <top/>
      <bottom style="medium">
        <color theme="0" tint="-0.14993743705557422"/>
      </bottom>
      <diagonal/>
    </border>
    <border>
      <left style="medium">
        <color theme="0"/>
      </left>
      <right/>
      <top style="medium">
        <color theme="0" tint="-0.14996795556505021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 tint="-0.14996795556505021"/>
      </bottom>
      <diagonal/>
    </border>
    <border>
      <left/>
      <right style="medium">
        <color theme="0"/>
      </right>
      <top style="medium">
        <color theme="0" tint="-0.14996795556505021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 tint="-0.149967955565050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436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1" fontId="5" fillId="0" borderId="0" xfId="0" applyNumberFormat="1" applyFont="1" applyAlignment="1">
      <alignment horizontal="center" vertical="center"/>
    </xf>
    <xf numFmtId="41" fontId="5" fillId="0" borderId="2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41" fontId="0" fillId="0" borderId="0" xfId="0" applyNumberFormat="1" applyAlignment="1">
      <alignment vertical="center"/>
    </xf>
    <xf numFmtId="0" fontId="3" fillId="0" borderId="0" xfId="0" applyFont="1"/>
    <xf numFmtId="41" fontId="5" fillId="0" borderId="5" xfId="0" applyNumberFormat="1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1" fontId="9" fillId="0" borderId="2" xfId="0" applyNumberFormat="1" applyFont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vertical="center"/>
    </xf>
    <xf numFmtId="41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2" fillId="2" borderId="0" xfId="0" applyFont="1" applyFill="1" applyAlignment="1">
      <alignment horizontal="left" vertical="center" indent="1"/>
    </xf>
    <xf numFmtId="0" fontId="20" fillId="2" borderId="0" xfId="0" applyFont="1" applyFill="1" applyAlignment="1">
      <alignment horizontal="left" vertical="center" indent="1"/>
    </xf>
    <xf numFmtId="0" fontId="17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" fillId="0" borderId="0" xfId="0" applyFont="1"/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21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16" fillId="0" borderId="0" xfId="0" applyFont="1"/>
    <xf numFmtId="0" fontId="17" fillId="0" borderId="0" xfId="0" applyFont="1" applyAlignment="1">
      <alignment horizontal="left" vertical="center" indent="2"/>
    </xf>
    <xf numFmtId="1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top"/>
    </xf>
    <xf numFmtId="1" fontId="15" fillId="0" borderId="0" xfId="0" applyNumberFormat="1" applyFont="1" applyAlignment="1">
      <alignment vertical="center"/>
    </xf>
    <xf numFmtId="164" fontId="5" fillId="0" borderId="0" xfId="0" applyNumberFormat="1" applyFont="1"/>
    <xf numFmtId="164" fontId="0" fillId="0" borderId="0" xfId="0" applyNumberFormat="1" applyAlignment="1">
      <alignment vertical="center"/>
    </xf>
    <xf numFmtId="164" fontId="9" fillId="0" borderId="0" xfId="0" applyNumberFormat="1" applyFont="1"/>
    <xf numFmtId="41" fontId="5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1"/>
    </xf>
    <xf numFmtId="4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41" fontId="10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9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0" fillId="3" borderId="0" xfId="0" applyFont="1" applyFill="1" applyAlignment="1">
      <alignment horizontal="left" vertical="center" indent="1"/>
    </xf>
    <xf numFmtId="0" fontId="12" fillId="3" borderId="0" xfId="0" applyFont="1" applyFill="1" applyAlignment="1">
      <alignment horizontal="left" vertical="center" indent="1"/>
    </xf>
    <xf numFmtId="41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1" fontId="22" fillId="0" borderId="0" xfId="0" applyNumberFormat="1" applyFont="1" applyAlignment="1">
      <alignment vertical="center"/>
    </xf>
    <xf numFmtId="0" fontId="23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indent="1"/>
    </xf>
    <xf numFmtId="1" fontId="5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center" vertical="center" wrapText="1"/>
    </xf>
    <xf numFmtId="164" fontId="17" fillId="0" borderId="0" xfId="0" applyNumberFormat="1" applyFont="1"/>
    <xf numFmtId="0" fontId="17" fillId="3" borderId="0" xfId="0" applyFont="1" applyFill="1" applyAlignment="1">
      <alignment horizontal="left" vertical="center" indent="1"/>
    </xf>
    <xf numFmtId="0" fontId="17" fillId="0" borderId="0" xfId="0" applyFont="1" applyAlignment="1">
      <alignment vertical="center"/>
    </xf>
    <xf numFmtId="0" fontId="17" fillId="0" borderId="0" xfId="0" applyFont="1"/>
    <xf numFmtId="1" fontId="6" fillId="0" borderId="0" xfId="0" applyNumberFormat="1" applyFont="1" applyBorder="1" applyAlignment="1">
      <alignment horizontal="center" vertical="center"/>
    </xf>
    <xf numFmtId="166" fontId="6" fillId="0" borderId="0" xfId="2" applyNumberFormat="1" applyFont="1" applyBorder="1" applyAlignment="1">
      <alignment horizontal="center" vertical="center"/>
    </xf>
    <xf numFmtId="166" fontId="6" fillId="0" borderId="0" xfId="2" quotePrefix="1" applyNumberFormat="1" applyFont="1" applyBorder="1" applyAlignment="1">
      <alignment horizontal="center" vertical="center"/>
    </xf>
    <xf numFmtId="166" fontId="7" fillId="0" borderId="0" xfId="2" quotePrefix="1" applyNumberFormat="1" applyFont="1" applyBorder="1" applyAlignment="1">
      <alignment horizontal="center" vertical="center"/>
    </xf>
    <xf numFmtId="1" fontId="6" fillId="0" borderId="0" xfId="0" quotePrefix="1" applyNumberFormat="1" applyFont="1" applyBorder="1" applyAlignment="1">
      <alignment horizontal="center" vertical="center"/>
    </xf>
    <xf numFmtId="1" fontId="7" fillId="0" borderId="0" xfId="0" quotePrefix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7" fillId="0" borderId="0" xfId="0" quotePrefix="1" applyNumberFormat="1" applyFont="1" applyBorder="1" applyAlignment="1">
      <alignment horizontal="center" vertical="center"/>
    </xf>
    <xf numFmtId="164" fontId="6" fillId="0" borderId="0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0" xfId="0" applyFont="1" applyFill="1" applyBorder="1" applyAlignment="1">
      <alignment horizontal="left" vertical="center" indent="1"/>
    </xf>
    <xf numFmtId="0" fontId="19" fillId="0" borderId="0" xfId="0" applyFont="1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3" borderId="0" xfId="0" applyFont="1" applyFill="1" applyBorder="1" applyAlignment="1">
      <alignment horizontal="left" vertical="center" indent="1"/>
    </xf>
    <xf numFmtId="164" fontId="9" fillId="0" borderId="0" xfId="0" quotePrefix="1" applyNumberFormat="1" applyFont="1" applyBorder="1" applyAlignment="1">
      <alignment horizontal="center" vertical="center"/>
    </xf>
    <xf numFmtId="164" fontId="5" fillId="0" borderId="0" xfId="0" quotePrefix="1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1" fontId="8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" fontId="9" fillId="0" borderId="0" xfId="0" quotePrefix="1" applyNumberFormat="1" applyFont="1" applyBorder="1" applyAlignment="1">
      <alignment horizontal="center" vertical="center"/>
    </xf>
    <xf numFmtId="1" fontId="5" fillId="0" borderId="0" xfId="0" quotePrefix="1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16" fillId="0" borderId="0" xfId="0" applyFont="1" applyAlignment="1">
      <alignment wrapText="1"/>
    </xf>
    <xf numFmtId="0" fontId="11" fillId="0" borderId="0" xfId="0" applyFont="1" applyAlignment="1">
      <alignment vertical="center"/>
    </xf>
    <xf numFmtId="41" fontId="5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1" fontId="9" fillId="0" borderId="0" xfId="0" applyNumberFormat="1" applyFont="1" applyBorder="1" applyAlignment="1">
      <alignment horizontal="center" vertical="center"/>
    </xf>
    <xf numFmtId="0" fontId="20" fillId="5" borderId="0" xfId="0" applyFont="1" applyFill="1" applyBorder="1" applyAlignment="1">
      <alignment horizontal="left" vertical="center" indent="1"/>
    </xf>
    <xf numFmtId="0" fontId="12" fillId="5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41" fontId="5" fillId="0" borderId="10" xfId="0" applyNumberFormat="1" applyFont="1" applyBorder="1" applyAlignment="1">
      <alignment horizontal="center" vertical="center"/>
    </xf>
    <xf numFmtId="41" fontId="5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41" fontId="5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41" fontId="9" fillId="0" borderId="13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41" fontId="5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41" fontId="5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41" fontId="9" fillId="0" borderId="20" xfId="0" applyNumberFormat="1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41" fontId="5" fillId="0" borderId="24" xfId="0" applyNumberFormat="1" applyFont="1" applyBorder="1" applyAlignment="1">
      <alignment horizontal="center" vertical="center"/>
    </xf>
    <xf numFmtId="41" fontId="5" fillId="0" borderId="25" xfId="0" applyNumberFormat="1" applyFont="1" applyBorder="1" applyAlignment="1">
      <alignment horizontal="center" vertical="center"/>
    </xf>
    <xf numFmtId="41" fontId="9" fillId="0" borderId="25" xfId="0" applyNumberFormat="1" applyFont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 indent="1"/>
    </xf>
    <xf numFmtId="41" fontId="25" fillId="4" borderId="0" xfId="0" applyNumberFormat="1" applyFont="1" applyFill="1" applyBorder="1" applyAlignment="1">
      <alignment horizontal="center" vertical="center"/>
    </xf>
    <xf numFmtId="41" fontId="25" fillId="4" borderId="27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/>
    <xf numFmtId="0" fontId="1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 wrapText="1"/>
    </xf>
    <xf numFmtId="0" fontId="26" fillId="4" borderId="0" xfId="0" applyFont="1" applyFill="1" applyBorder="1" applyAlignment="1">
      <alignment horizontal="center" vertical="center"/>
    </xf>
    <xf numFmtId="164" fontId="28" fillId="4" borderId="0" xfId="0" quotePrefix="1" applyNumberFormat="1" applyFont="1" applyFill="1" applyBorder="1" applyAlignment="1">
      <alignment horizontal="center" vertical="center"/>
    </xf>
    <xf numFmtId="164" fontId="28" fillId="4" borderId="0" xfId="0" applyNumberFormat="1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 indent="1"/>
    </xf>
    <xf numFmtId="0" fontId="10" fillId="5" borderId="0" xfId="0" applyFont="1" applyFill="1" applyBorder="1" applyAlignment="1">
      <alignment horizontal="left" vertical="center" indent="1"/>
    </xf>
    <xf numFmtId="0" fontId="23" fillId="4" borderId="9" xfId="0" applyFont="1" applyFill="1" applyBorder="1" applyAlignment="1">
      <alignment horizontal="center" vertical="center" wrapText="1"/>
    </xf>
    <xf numFmtId="41" fontId="5" fillId="0" borderId="12" xfId="0" applyNumberFormat="1" applyFont="1" applyBorder="1" applyAlignment="1">
      <alignment horizontal="center" vertical="center"/>
    </xf>
    <xf numFmtId="164" fontId="6" fillId="0" borderId="13" xfId="0" quotePrefix="1" applyNumberFormat="1" applyFont="1" applyBorder="1" applyAlignment="1">
      <alignment horizontal="center" vertical="center"/>
    </xf>
    <xf numFmtId="164" fontId="6" fillId="0" borderId="14" xfId="0" quotePrefix="1" applyNumberFormat="1" applyFont="1" applyBorder="1" applyAlignment="1">
      <alignment horizontal="center" vertical="center"/>
    </xf>
    <xf numFmtId="164" fontId="7" fillId="0" borderId="13" xfId="0" quotePrefix="1" applyNumberFormat="1" applyFont="1" applyBorder="1" applyAlignment="1">
      <alignment horizontal="center" vertical="center"/>
    </xf>
    <xf numFmtId="164" fontId="7" fillId="0" borderId="14" xfId="0" quotePrefix="1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41" fontId="5" fillId="0" borderId="19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164" fontId="6" fillId="0" borderId="21" xfId="0" quotePrefix="1" applyNumberFormat="1" applyFont="1" applyBorder="1" applyAlignment="1">
      <alignment horizontal="center" vertical="center"/>
    </xf>
    <xf numFmtId="164" fontId="7" fillId="0" borderId="20" xfId="0" applyNumberFormat="1" applyFont="1" applyBorder="1" applyAlignment="1">
      <alignment horizontal="center" vertical="center"/>
    </xf>
    <xf numFmtId="164" fontId="7" fillId="0" borderId="21" xfId="0" quotePrefix="1" applyNumberFormat="1" applyFont="1" applyBorder="1" applyAlignment="1">
      <alignment horizontal="center" vertical="center"/>
    </xf>
    <xf numFmtId="164" fontId="7" fillId="0" borderId="20" xfId="0" quotePrefix="1" applyNumberFormat="1" applyFont="1" applyBorder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 vertical="center"/>
    </xf>
    <xf numFmtId="164" fontId="6" fillId="0" borderId="20" xfId="0" quotePrefix="1" applyNumberFormat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4" fontId="7" fillId="0" borderId="28" xfId="0" applyNumberFormat="1" applyFont="1" applyBorder="1" applyAlignment="1">
      <alignment horizontal="center" vertical="center"/>
    </xf>
    <xf numFmtId="164" fontId="7" fillId="0" borderId="23" xfId="0" applyNumberFormat="1" applyFont="1" applyBorder="1" applyAlignment="1">
      <alignment horizontal="center" vertical="center"/>
    </xf>
    <xf numFmtId="41" fontId="5" fillId="0" borderId="29" xfId="0" applyNumberFormat="1" applyFont="1" applyBorder="1" applyAlignment="1">
      <alignment horizontal="center" vertical="center"/>
    </xf>
    <xf numFmtId="41" fontId="5" fillId="0" borderId="30" xfId="0" applyNumberFormat="1" applyFont="1" applyBorder="1" applyAlignment="1">
      <alignment horizontal="center" vertical="center"/>
    </xf>
    <xf numFmtId="41" fontId="5" fillId="0" borderId="31" xfId="0" applyNumberFormat="1" applyFont="1" applyBorder="1" applyAlignment="1">
      <alignment horizontal="center" vertical="center"/>
    </xf>
    <xf numFmtId="164" fontId="7" fillId="0" borderId="26" xfId="0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/>
    </xf>
    <xf numFmtId="41" fontId="5" fillId="0" borderId="33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34" xfId="0" quotePrefix="1" applyNumberFormat="1" applyFont="1" applyBorder="1" applyAlignment="1">
      <alignment horizontal="center" vertical="center"/>
    </xf>
    <xf numFmtId="164" fontId="7" fillId="0" borderId="28" xfId="0" quotePrefix="1" applyNumberFormat="1" applyFont="1" applyBorder="1" applyAlignment="1">
      <alignment horizontal="center" vertical="center"/>
    </xf>
    <xf numFmtId="41" fontId="5" fillId="0" borderId="35" xfId="0" applyNumberFormat="1" applyFont="1" applyBorder="1" applyAlignment="1">
      <alignment horizontal="center" vertical="center"/>
    </xf>
    <xf numFmtId="41" fontId="5" fillId="0" borderId="36" xfId="0" applyNumberFormat="1" applyFont="1" applyBorder="1" applyAlignment="1">
      <alignment horizontal="center" vertical="center"/>
    </xf>
    <xf numFmtId="164" fontId="6" fillId="0" borderId="37" xfId="0" quotePrefix="1" applyNumberFormat="1" applyFont="1" applyBorder="1" applyAlignment="1">
      <alignment horizontal="center" vertical="center"/>
    </xf>
    <xf numFmtId="164" fontId="6" fillId="0" borderId="38" xfId="0" quotePrefix="1" applyNumberFormat="1" applyFont="1" applyBorder="1" applyAlignment="1">
      <alignment horizontal="center" vertical="center"/>
    </xf>
    <xf numFmtId="164" fontId="7" fillId="0" borderId="37" xfId="0" quotePrefix="1" applyNumberFormat="1" applyFont="1" applyBorder="1" applyAlignment="1">
      <alignment horizontal="center" vertical="center"/>
    </xf>
    <xf numFmtId="164" fontId="7" fillId="0" borderId="38" xfId="0" quotePrefix="1" applyNumberFormat="1" applyFont="1" applyBorder="1" applyAlignment="1">
      <alignment horizontal="center" vertical="center"/>
    </xf>
    <xf numFmtId="164" fontId="7" fillId="0" borderId="39" xfId="0" applyNumberFormat="1" applyFont="1" applyBorder="1" applyAlignment="1">
      <alignment horizontal="center" vertical="center"/>
    </xf>
    <xf numFmtId="164" fontId="7" fillId="0" borderId="40" xfId="0" applyNumberFormat="1" applyFont="1" applyBorder="1" applyAlignment="1">
      <alignment horizontal="center" vertical="center"/>
    </xf>
    <xf numFmtId="164" fontId="28" fillId="4" borderId="41" xfId="0" quotePrefix="1" applyNumberFormat="1" applyFont="1" applyFill="1" applyBorder="1" applyAlignment="1">
      <alignment horizontal="center" vertical="center"/>
    </xf>
    <xf numFmtId="164" fontId="28" fillId="4" borderId="27" xfId="0" quotePrefix="1" applyNumberFormat="1" applyFont="1" applyFill="1" applyBorder="1" applyAlignment="1">
      <alignment horizontal="center" vertical="center"/>
    </xf>
    <xf numFmtId="41" fontId="1" fillId="0" borderId="0" xfId="0" applyNumberFormat="1" applyFont="1" applyBorder="1" applyAlignment="1">
      <alignment horizontal="center" vertical="center"/>
    </xf>
    <xf numFmtId="41" fontId="2" fillId="0" borderId="0" xfId="0" applyNumberFormat="1" applyFont="1" applyBorder="1" applyAlignment="1">
      <alignment horizontal="center" vertical="center"/>
    </xf>
    <xf numFmtId="0" fontId="23" fillId="4" borderId="0" xfId="0" applyFont="1" applyFill="1" applyBorder="1" applyAlignment="1">
      <alignment horizontal="left" vertical="center" indent="1"/>
    </xf>
    <xf numFmtId="41" fontId="23" fillId="4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 indent="1"/>
    </xf>
    <xf numFmtId="0" fontId="2" fillId="5" borderId="0" xfId="0" applyFont="1" applyFill="1" applyBorder="1" applyAlignment="1">
      <alignment horizontal="left" vertical="center" indent="1"/>
    </xf>
    <xf numFmtId="41" fontId="1" fillId="0" borderId="10" xfId="0" applyNumberFormat="1" applyFont="1" applyBorder="1" applyAlignment="1">
      <alignment horizontal="center" vertical="center"/>
    </xf>
    <xf numFmtId="41" fontId="1" fillId="0" borderId="11" xfId="0" applyNumberFormat="1" applyFont="1" applyBorder="1" applyAlignment="1">
      <alignment horizontal="center" vertical="center"/>
    </xf>
    <xf numFmtId="41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41" fontId="1" fillId="0" borderId="13" xfId="0" applyNumberFormat="1" applyFont="1" applyBorder="1" applyAlignment="1">
      <alignment horizontal="center" vertical="center"/>
    </xf>
    <xf numFmtId="41" fontId="1" fillId="0" borderId="14" xfId="0" applyNumberFormat="1" applyFont="1" applyBorder="1" applyAlignment="1">
      <alignment horizontal="center" vertical="center"/>
    </xf>
    <xf numFmtId="41" fontId="2" fillId="0" borderId="15" xfId="0" applyNumberFormat="1" applyFont="1" applyBorder="1" applyAlignment="1">
      <alignment horizontal="center" vertical="center"/>
    </xf>
    <xf numFmtId="41" fontId="2" fillId="0" borderId="16" xfId="0" applyNumberFormat="1" applyFont="1" applyBorder="1" applyAlignment="1">
      <alignment horizontal="center" vertical="center"/>
    </xf>
    <xf numFmtId="41" fontId="1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41" fontId="23" fillId="4" borderId="41" xfId="0" applyNumberFormat="1" applyFont="1" applyFill="1" applyBorder="1" applyAlignment="1">
      <alignment horizontal="center" vertical="center"/>
    </xf>
    <xf numFmtId="41" fontId="1" fillId="0" borderId="18" xfId="0" applyNumberFormat="1" applyFont="1" applyBorder="1" applyAlignment="1">
      <alignment horizontal="center" vertical="center"/>
    </xf>
    <xf numFmtId="41" fontId="2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41" fontId="1" fillId="0" borderId="20" xfId="0" applyNumberFormat="1" applyFont="1" applyBorder="1" applyAlignment="1">
      <alignment horizontal="center" vertical="center"/>
    </xf>
    <xf numFmtId="41" fontId="1" fillId="0" borderId="21" xfId="0" applyNumberFormat="1" applyFont="1" applyBorder="1" applyAlignment="1">
      <alignment horizontal="center" vertical="center"/>
    </xf>
    <xf numFmtId="41" fontId="2" fillId="0" borderId="26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41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8" fillId="5" borderId="0" xfId="0" applyFont="1" applyFill="1" applyBorder="1" applyAlignment="1">
      <alignment horizontal="left" vertical="center" indent="1"/>
    </xf>
    <xf numFmtId="0" fontId="30" fillId="4" borderId="0" xfId="0" applyFont="1" applyFill="1" applyBorder="1" applyAlignment="1">
      <alignment horizontal="left" vertical="center" indent="1"/>
    </xf>
    <xf numFmtId="41" fontId="30" fillId="4" borderId="0" xfId="0" applyNumberFormat="1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vertical="center"/>
    </xf>
    <xf numFmtId="41" fontId="8" fillId="0" borderId="10" xfId="0" applyNumberFormat="1" applyFont="1" applyBorder="1" applyAlignment="1">
      <alignment horizontal="center" vertical="center"/>
    </xf>
    <xf numFmtId="41" fontId="8" fillId="0" borderId="1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41" fontId="8" fillId="0" borderId="12" xfId="0" applyNumberFormat="1" applyFont="1" applyBorder="1" applyAlignment="1">
      <alignment horizontal="center" vertical="center"/>
    </xf>
    <xf numFmtId="41" fontId="10" fillId="0" borderId="13" xfId="0" applyNumberFormat="1" applyFont="1" applyBorder="1" applyAlignment="1">
      <alignment horizontal="center" vertical="center"/>
    </xf>
    <xf numFmtId="41" fontId="8" fillId="0" borderId="14" xfId="0" applyNumberFormat="1" applyFont="1" applyBorder="1" applyAlignment="1">
      <alignment horizontal="center" vertical="center"/>
    </xf>
    <xf numFmtId="41" fontId="8" fillId="0" borderId="13" xfId="0" applyNumberFormat="1" applyFont="1" applyBorder="1" applyAlignment="1">
      <alignment horizontal="center" vertical="center"/>
    </xf>
    <xf numFmtId="41" fontId="10" fillId="0" borderId="15" xfId="0" applyNumberFormat="1" applyFont="1" applyBorder="1" applyAlignment="1">
      <alignment horizontal="center" vertical="center"/>
    </xf>
    <xf numFmtId="41" fontId="10" fillId="0" borderId="16" xfId="0" applyNumberFormat="1" applyFont="1" applyBorder="1" applyAlignment="1">
      <alignment horizontal="center" vertical="center"/>
    </xf>
    <xf numFmtId="41" fontId="8" fillId="0" borderId="16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41" fontId="8" fillId="0" borderId="17" xfId="0" applyNumberFormat="1" applyFont="1" applyBorder="1" applyAlignment="1">
      <alignment horizontal="center" vertical="center"/>
    </xf>
    <xf numFmtId="41" fontId="8" fillId="0" borderId="18" xfId="0" applyNumberFormat="1" applyFont="1" applyBorder="1" applyAlignment="1">
      <alignment horizontal="center" vertical="center"/>
    </xf>
    <xf numFmtId="41" fontId="10" fillId="0" borderId="20" xfId="0" applyNumberFormat="1" applyFont="1" applyBorder="1" applyAlignment="1">
      <alignment horizontal="center" vertical="center"/>
    </xf>
    <xf numFmtId="41" fontId="8" fillId="0" borderId="20" xfId="0" applyNumberFormat="1" applyFont="1" applyBorder="1" applyAlignment="1">
      <alignment horizontal="center" vertical="center"/>
    </xf>
    <xf numFmtId="41" fontId="10" fillId="0" borderId="26" xfId="0" applyNumberFormat="1" applyFont="1" applyBorder="1" applyAlignment="1">
      <alignment horizontal="center" vertical="center"/>
    </xf>
    <xf numFmtId="41" fontId="30" fillId="4" borderId="41" xfId="0" applyNumberFormat="1" applyFont="1" applyFill="1" applyBorder="1" applyAlignment="1">
      <alignment horizontal="center" vertical="center"/>
    </xf>
    <xf numFmtId="41" fontId="30" fillId="4" borderId="11" xfId="0" applyNumberFormat="1" applyFont="1" applyFill="1" applyBorder="1" applyAlignment="1">
      <alignment horizontal="center" vertical="center"/>
    </xf>
    <xf numFmtId="41" fontId="30" fillId="4" borderId="43" xfId="0" applyNumberFormat="1" applyFont="1" applyFill="1" applyBorder="1" applyAlignment="1">
      <alignment horizontal="center" vertical="center"/>
    </xf>
    <xf numFmtId="166" fontId="28" fillId="4" borderId="0" xfId="2" applyNumberFormat="1" applyFont="1" applyFill="1" applyBorder="1" applyAlignment="1">
      <alignment horizontal="center" vertical="center"/>
    </xf>
    <xf numFmtId="166" fontId="28" fillId="4" borderId="0" xfId="2" applyNumberFormat="1" applyFont="1" applyFill="1" applyBorder="1" applyAlignment="1">
      <alignment horizontal="left" vertical="center" indent="2"/>
    </xf>
    <xf numFmtId="0" fontId="17" fillId="5" borderId="0" xfId="0" applyFont="1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left" vertical="center" indent="2"/>
    </xf>
    <xf numFmtId="0" fontId="7" fillId="5" borderId="0" xfId="0" applyFont="1" applyFill="1" applyBorder="1" applyAlignment="1">
      <alignment horizontal="left" vertical="center" indent="2"/>
    </xf>
    <xf numFmtId="0" fontId="6" fillId="5" borderId="0" xfId="0" applyFont="1" applyFill="1" applyBorder="1" applyAlignment="1">
      <alignment horizontal="left" vertical="center" indent="1"/>
    </xf>
    <xf numFmtId="1" fontId="28" fillId="4" borderId="0" xfId="0" applyNumberFormat="1" applyFont="1" applyFill="1" applyBorder="1" applyAlignment="1">
      <alignment horizontal="center" vertical="center"/>
    </xf>
    <xf numFmtId="1" fontId="28" fillId="4" borderId="0" xfId="0" applyNumberFormat="1" applyFont="1" applyFill="1" applyBorder="1" applyAlignment="1">
      <alignment horizontal="left" vertical="center" indent="2"/>
    </xf>
    <xf numFmtId="0" fontId="28" fillId="4" borderId="44" xfId="0" applyFont="1" applyFill="1" applyBorder="1" applyAlignment="1">
      <alignment horizontal="center" vertical="center"/>
    </xf>
    <xf numFmtId="0" fontId="28" fillId="4" borderId="44" xfId="0" applyFont="1" applyFill="1" applyBorder="1" applyAlignment="1">
      <alignment horizontal="left" vertical="center" indent="1"/>
    </xf>
    <xf numFmtId="1" fontId="6" fillId="0" borderId="10" xfId="0" applyNumberFormat="1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66" fontId="6" fillId="0" borderId="13" xfId="2" applyNumberFormat="1" applyFont="1" applyBorder="1" applyAlignment="1">
      <alignment horizontal="center" vertical="center"/>
    </xf>
    <xf numFmtId="166" fontId="6" fillId="0" borderId="14" xfId="2" applyNumberFormat="1" applyFont="1" applyBorder="1" applyAlignment="1">
      <alignment horizontal="center" vertical="center"/>
    </xf>
    <xf numFmtId="166" fontId="7" fillId="0" borderId="13" xfId="2" quotePrefix="1" applyNumberFormat="1" applyFont="1" applyBorder="1" applyAlignment="1">
      <alignment horizontal="center" vertical="center"/>
    </xf>
    <xf numFmtId="166" fontId="7" fillId="0" borderId="14" xfId="2" quotePrefix="1" applyNumberFormat="1" applyFont="1" applyBorder="1" applyAlignment="1">
      <alignment horizontal="center" vertical="center"/>
    </xf>
    <xf numFmtId="166" fontId="6" fillId="0" borderId="14" xfId="2" quotePrefix="1" applyNumberFormat="1" applyFont="1" applyBorder="1" applyAlignment="1">
      <alignment horizontal="center" vertical="center"/>
    </xf>
    <xf numFmtId="166" fontId="6" fillId="0" borderId="13" xfId="2" quotePrefix="1" applyNumberFormat="1" applyFont="1" applyBorder="1" applyAlignment="1">
      <alignment horizontal="center" vertical="center"/>
    </xf>
    <xf numFmtId="166" fontId="7" fillId="0" borderId="15" xfId="2" quotePrefix="1" applyNumberFormat="1" applyFont="1" applyBorder="1" applyAlignment="1">
      <alignment horizontal="center" vertical="center"/>
    </xf>
    <xf numFmtId="166" fontId="7" fillId="0" borderId="16" xfId="2" quotePrefix="1" applyNumberFormat="1" applyFont="1" applyBorder="1" applyAlignment="1">
      <alignment horizontal="center" vertical="center"/>
    </xf>
    <xf numFmtId="166" fontId="7" fillId="0" borderId="17" xfId="2" quotePrefix="1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7" fillId="0" borderId="13" xfId="0" quotePrefix="1" applyNumberFormat="1" applyFont="1" applyBorder="1" applyAlignment="1">
      <alignment horizontal="center" vertical="center"/>
    </xf>
    <xf numFmtId="1" fontId="7" fillId="0" borderId="14" xfId="0" quotePrefix="1" applyNumberFormat="1" applyFont="1" applyBorder="1" applyAlignment="1">
      <alignment horizontal="center" vertical="center"/>
    </xf>
    <xf numFmtId="1" fontId="6" fillId="0" borderId="14" xfId="0" quotePrefix="1" applyNumberFormat="1" applyFont="1" applyBorder="1" applyAlignment="1">
      <alignment horizontal="center" vertical="center"/>
    </xf>
    <xf numFmtId="1" fontId="6" fillId="0" borderId="13" xfId="0" quotePrefix="1" applyNumberFormat="1" applyFont="1" applyBorder="1" applyAlignment="1">
      <alignment horizontal="center" vertical="center"/>
    </xf>
    <xf numFmtId="1" fontId="7" fillId="0" borderId="15" xfId="0" applyNumberFormat="1" applyFont="1" applyBorder="1" applyAlignment="1">
      <alignment horizontal="center" vertical="center"/>
    </xf>
    <xf numFmtId="1" fontId="7" fillId="0" borderId="16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 wrapText="1"/>
    </xf>
    <xf numFmtId="1" fontId="28" fillId="4" borderId="0" xfId="0" quotePrefix="1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4" borderId="0" xfId="0" applyFill="1" applyAlignment="1">
      <alignment vertical="center"/>
    </xf>
    <xf numFmtId="0" fontId="23" fillId="4" borderId="4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30" fillId="4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left" vertical="center" wrapText="1" indent="1"/>
    </xf>
    <xf numFmtId="0" fontId="7" fillId="5" borderId="0" xfId="0" applyFont="1" applyFill="1" applyBorder="1" applyAlignment="1">
      <alignment horizontal="left" vertical="center" wrapText="1" indent="1"/>
    </xf>
    <xf numFmtId="0" fontId="9" fillId="5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wrapText="1" indent="1"/>
    </xf>
    <xf numFmtId="0" fontId="9" fillId="5" borderId="0" xfId="0" applyFont="1" applyFill="1" applyBorder="1" applyAlignment="1">
      <alignment horizontal="left" vertical="center" wrapText="1" indent="1"/>
    </xf>
    <xf numFmtId="0" fontId="0" fillId="0" borderId="12" xfId="0" applyBorder="1"/>
    <xf numFmtId="164" fontId="5" fillId="0" borderId="13" xfId="0" quotePrefix="1" applyNumberFormat="1" applyFont="1" applyBorder="1" applyAlignment="1">
      <alignment horizontal="center" vertical="center"/>
    </xf>
    <xf numFmtId="164" fontId="5" fillId="0" borderId="14" xfId="0" quotePrefix="1" applyNumberFormat="1" applyFont="1" applyBorder="1" applyAlignment="1">
      <alignment horizontal="center" vertical="center"/>
    </xf>
    <xf numFmtId="164" fontId="9" fillId="0" borderId="13" xfId="0" quotePrefix="1" applyNumberFormat="1" applyFont="1" applyBorder="1" applyAlignment="1">
      <alignment horizontal="center" vertical="center"/>
    </xf>
    <xf numFmtId="164" fontId="9" fillId="0" borderId="14" xfId="0" quotePrefix="1" applyNumberFormat="1" applyFont="1" applyBorder="1" applyAlignment="1">
      <alignment horizontal="center" vertical="center"/>
    </xf>
    <xf numFmtId="164" fontId="9" fillId="0" borderId="15" xfId="0" quotePrefix="1" applyNumberFormat="1" applyFont="1" applyBorder="1" applyAlignment="1">
      <alignment horizontal="center" vertical="center"/>
    </xf>
    <xf numFmtId="164" fontId="9" fillId="0" borderId="16" xfId="0" quotePrefix="1" applyNumberFormat="1" applyFont="1" applyBorder="1" applyAlignment="1">
      <alignment horizontal="center" vertical="center"/>
    </xf>
    <xf numFmtId="164" fontId="9" fillId="0" borderId="17" xfId="0" quotePrefix="1" applyNumberFormat="1" applyFont="1" applyBorder="1" applyAlignment="1">
      <alignment horizontal="center" vertical="center"/>
    </xf>
    <xf numFmtId="164" fontId="5" fillId="0" borderId="20" xfId="0" quotePrefix="1" applyNumberFormat="1" applyFont="1" applyBorder="1" applyAlignment="1">
      <alignment horizontal="center" vertical="center"/>
    </xf>
    <xf numFmtId="164" fontId="5" fillId="0" borderId="21" xfId="0" quotePrefix="1" applyNumberFormat="1" applyFont="1" applyBorder="1" applyAlignment="1">
      <alignment horizontal="center" vertical="center"/>
    </xf>
    <xf numFmtId="164" fontId="9" fillId="0" borderId="20" xfId="0" quotePrefix="1" applyNumberFormat="1" applyFont="1" applyBorder="1" applyAlignment="1">
      <alignment horizontal="center" vertical="center"/>
    </xf>
    <xf numFmtId="164" fontId="9" fillId="0" borderId="21" xfId="0" quotePrefix="1" applyNumberFormat="1" applyFont="1" applyBorder="1" applyAlignment="1">
      <alignment horizontal="center" vertical="center"/>
    </xf>
    <xf numFmtId="164" fontId="9" fillId="0" borderId="26" xfId="0" quotePrefix="1" applyNumberFormat="1" applyFont="1" applyBorder="1" applyAlignment="1">
      <alignment horizontal="center" vertical="center"/>
    </xf>
    <xf numFmtId="164" fontId="9" fillId="0" borderId="32" xfId="0" quotePrefix="1" applyNumberFormat="1" applyFont="1" applyBorder="1" applyAlignment="1">
      <alignment horizontal="center" vertical="center"/>
    </xf>
    <xf numFmtId="164" fontId="28" fillId="4" borderId="41" xfId="0" applyNumberFormat="1" applyFont="1" applyFill="1" applyBorder="1" applyAlignment="1">
      <alignment horizontal="center" vertical="center"/>
    </xf>
    <xf numFmtId="164" fontId="28" fillId="4" borderId="11" xfId="0" applyNumberFormat="1" applyFont="1" applyFill="1" applyBorder="1" applyAlignment="1">
      <alignment horizontal="center" vertical="center"/>
    </xf>
    <xf numFmtId="164" fontId="28" fillId="4" borderId="43" xfId="0" applyNumberFormat="1" applyFont="1" applyFill="1" applyBorder="1" applyAlignment="1">
      <alignment horizontal="center" vertical="center"/>
    </xf>
    <xf numFmtId="164" fontId="28" fillId="4" borderId="27" xfId="0" applyNumberFormat="1" applyFont="1" applyFill="1" applyBorder="1" applyAlignment="1">
      <alignment horizontal="center" vertical="center"/>
    </xf>
    <xf numFmtId="164" fontId="28" fillId="4" borderId="4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41" fontId="5" fillId="0" borderId="14" xfId="0" applyNumberFormat="1" applyFont="1" applyBorder="1" applyAlignment="1">
      <alignment horizontal="center" vertical="center"/>
    </xf>
    <xf numFmtId="41" fontId="9" fillId="0" borderId="15" xfId="0" applyNumberFormat="1" applyFont="1" applyBorder="1" applyAlignment="1">
      <alignment horizontal="center" vertical="center"/>
    </xf>
    <xf numFmtId="41" fontId="9" fillId="0" borderId="16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41" fontId="5" fillId="0" borderId="21" xfId="0" applyNumberFormat="1" applyFont="1" applyBorder="1" applyAlignment="1">
      <alignment horizontal="center" vertical="center"/>
    </xf>
    <xf numFmtId="41" fontId="9" fillId="0" borderId="26" xfId="0" applyNumberFormat="1" applyFont="1" applyBorder="1" applyAlignment="1">
      <alignment horizontal="center" vertical="center"/>
    </xf>
    <xf numFmtId="41" fontId="5" fillId="0" borderId="32" xfId="0" applyNumberFormat="1" applyFont="1" applyBorder="1" applyAlignment="1">
      <alignment horizontal="center" vertical="center"/>
    </xf>
    <xf numFmtId="0" fontId="25" fillId="4" borderId="0" xfId="0" applyFont="1" applyFill="1" applyBorder="1" applyAlignment="1">
      <alignment horizontal="left" vertical="center" indent="1"/>
    </xf>
    <xf numFmtId="1" fontId="25" fillId="4" borderId="0" xfId="0" applyNumberFormat="1" applyFont="1" applyFill="1" applyBorder="1" applyAlignment="1">
      <alignment horizontal="center" vertical="center"/>
    </xf>
    <xf numFmtId="41" fontId="6" fillId="0" borderId="10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" fontId="5" fillId="0" borderId="13" xfId="0" quotePrefix="1" applyNumberFormat="1" applyFont="1" applyBorder="1" applyAlignment="1">
      <alignment horizontal="center" vertical="center"/>
    </xf>
    <xf numFmtId="1" fontId="9" fillId="0" borderId="14" xfId="0" quotePrefix="1" applyNumberFormat="1" applyFont="1" applyBorder="1" applyAlignment="1">
      <alignment horizontal="center" vertical="center"/>
    </xf>
    <xf numFmtId="1" fontId="9" fillId="0" borderId="13" xfId="0" quotePrefix="1" applyNumberFormat="1" applyFont="1" applyBorder="1" applyAlignment="1">
      <alignment horizontal="center" vertical="center"/>
    </xf>
    <xf numFmtId="1" fontId="5" fillId="0" borderId="14" xfId="0" quotePrefix="1" applyNumberFormat="1" applyFont="1" applyBorder="1" applyAlignment="1">
      <alignment horizontal="center" vertical="center"/>
    </xf>
    <xf numFmtId="1" fontId="9" fillId="0" borderId="15" xfId="0" applyNumberFormat="1" applyFont="1" applyBorder="1" applyAlignment="1">
      <alignment horizontal="center" vertical="center"/>
    </xf>
    <xf numFmtId="1" fontId="9" fillId="0" borderId="16" xfId="0" applyNumberFormat="1" applyFont="1" applyBorder="1" applyAlignment="1">
      <alignment horizontal="center" vertical="center"/>
    </xf>
    <xf numFmtId="1" fontId="9" fillId="0" borderId="17" xfId="0" applyNumberFormat="1" applyFont="1" applyBorder="1" applyAlignment="1">
      <alignment horizontal="center" vertical="center"/>
    </xf>
    <xf numFmtId="1" fontId="25" fillId="4" borderId="41" xfId="0" applyNumberFormat="1" applyFont="1" applyFill="1" applyBorder="1" applyAlignment="1">
      <alignment horizontal="center" vertical="center"/>
    </xf>
    <xf numFmtId="0" fontId="30" fillId="4" borderId="42" xfId="0" applyFont="1" applyFill="1" applyBorder="1" applyAlignment="1">
      <alignment horizontal="center" vertical="center" wrapText="1"/>
    </xf>
    <xf numFmtId="0" fontId="30" fillId="4" borderId="46" xfId="0" applyFont="1" applyFill="1" applyBorder="1" applyAlignment="1">
      <alignment horizontal="center" vertical="center" wrapText="1"/>
    </xf>
    <xf numFmtId="1" fontId="9" fillId="0" borderId="10" xfId="0" quotePrefix="1" applyNumberFormat="1" applyFont="1" applyBorder="1" applyAlignment="1">
      <alignment horizontal="center" vertical="center"/>
    </xf>
    <xf numFmtId="1" fontId="9" fillId="0" borderId="11" xfId="0" quotePrefix="1" applyNumberFormat="1" applyFont="1" applyBorder="1" applyAlignment="1">
      <alignment horizontal="center" vertical="center"/>
    </xf>
    <xf numFmtId="1" fontId="5" fillId="0" borderId="11" xfId="0" quotePrefix="1" applyNumberFormat="1" applyFont="1" applyBorder="1" applyAlignment="1">
      <alignment horizontal="center" vertical="center"/>
    </xf>
    <xf numFmtId="1" fontId="5" fillId="0" borderId="12" xfId="0" quotePrefix="1" applyNumberFormat="1" applyFont="1" applyBorder="1" applyAlignment="1">
      <alignment horizontal="center" vertical="center"/>
    </xf>
    <xf numFmtId="1" fontId="9" fillId="0" borderId="15" xfId="0" quotePrefix="1" applyNumberFormat="1" applyFont="1" applyBorder="1" applyAlignment="1">
      <alignment horizontal="center" vertical="center"/>
    </xf>
    <xf numFmtId="1" fontId="9" fillId="0" borderId="16" xfId="0" quotePrefix="1" applyNumberFormat="1" applyFont="1" applyBorder="1" applyAlignment="1">
      <alignment horizontal="center" vertical="center"/>
    </xf>
    <xf numFmtId="1" fontId="9" fillId="0" borderId="17" xfId="0" quotePrefix="1" applyNumberFormat="1" applyFont="1" applyBorder="1" applyAlignment="1">
      <alignment horizontal="center" vertical="center"/>
    </xf>
    <xf numFmtId="0" fontId="25" fillId="4" borderId="48" xfId="0" applyFont="1" applyFill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top"/>
    </xf>
    <xf numFmtId="0" fontId="28" fillId="4" borderId="0" xfId="0" applyFont="1" applyFill="1" applyBorder="1" applyAlignment="1">
      <alignment horizontal="center" vertical="center" wrapText="1"/>
    </xf>
    <xf numFmtId="0" fontId="29" fillId="4" borderId="0" xfId="0" applyFont="1" applyFill="1" applyBorder="1" applyAlignment="1">
      <alignment horizontal="center" vertical="center" wrapText="1"/>
    </xf>
    <xf numFmtId="0" fontId="28" fillId="4" borderId="7" xfId="0" applyFont="1" applyFill="1" applyBorder="1" applyAlignment="1">
      <alignment horizontal="center" vertical="center"/>
    </xf>
    <xf numFmtId="0" fontId="28" fillId="4" borderId="8" xfId="0" applyFont="1" applyFill="1" applyBorder="1" applyAlignment="1">
      <alignment horizontal="center" vertical="center"/>
    </xf>
    <xf numFmtId="0" fontId="28" fillId="4" borderId="8" xfId="0" applyFont="1" applyFill="1" applyBorder="1" applyAlignment="1">
      <alignment horizontal="center" vertical="center" wrapText="1"/>
    </xf>
    <xf numFmtId="0" fontId="30" fillId="4" borderId="4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 wrapText="1"/>
    </xf>
    <xf numFmtId="0" fontId="19" fillId="4" borderId="0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6" fillId="4" borderId="0" xfId="0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31" fillId="4" borderId="9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/>
    </xf>
    <xf numFmtId="0" fontId="32" fillId="4" borderId="0" xfId="0" applyFont="1" applyFill="1" applyBorder="1" applyAlignment="1">
      <alignment horizontal="center" vertical="center" wrapText="1"/>
    </xf>
    <xf numFmtId="0" fontId="32" fillId="4" borderId="7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top"/>
    </xf>
    <xf numFmtId="0" fontId="28" fillId="4" borderId="7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3" fillId="4" borderId="42" xfId="0" applyFont="1" applyFill="1" applyBorder="1" applyAlignment="1">
      <alignment horizontal="center" vertical="center" wrapText="1"/>
    </xf>
    <xf numFmtId="0" fontId="27" fillId="4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14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0" fillId="4" borderId="46" xfId="0" applyFont="1" applyFill="1" applyBorder="1" applyAlignment="1">
      <alignment horizontal="center" vertical="center" wrapText="1"/>
    </xf>
    <xf numFmtId="0" fontId="14" fillId="0" borderId="0" xfId="0" quotePrefix="1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28" fillId="4" borderId="45" xfId="0" applyFont="1" applyFill="1" applyBorder="1" applyAlignment="1">
      <alignment horizontal="center" vertical="center" wrapText="1"/>
    </xf>
    <xf numFmtId="164" fontId="23" fillId="4" borderId="41" xfId="0" applyNumberFormat="1" applyFont="1" applyFill="1" applyBorder="1" applyAlignment="1">
      <alignment horizontal="center" vertical="center"/>
    </xf>
    <xf numFmtId="164" fontId="23" fillId="4" borderId="11" xfId="0" applyNumberFormat="1" applyFont="1" applyFill="1" applyBorder="1" applyAlignment="1">
      <alignment horizontal="center" vertical="center"/>
    </xf>
    <xf numFmtId="164" fontId="23" fillId="4" borderId="43" xfId="0" applyNumberFormat="1" applyFont="1" applyFill="1" applyBorder="1" applyAlignment="1">
      <alignment horizontal="center" vertical="center"/>
    </xf>
    <xf numFmtId="164" fontId="23" fillId="4" borderId="0" xfId="0" applyNumberFormat="1" applyFont="1" applyFill="1" applyBorder="1" applyAlignment="1">
      <alignment horizontal="center" vertical="center"/>
    </xf>
    <xf numFmtId="0" fontId="14" fillId="0" borderId="0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28" fillId="4" borderId="42" xfId="0" applyFont="1" applyFill="1" applyBorder="1" applyAlignment="1">
      <alignment horizontal="center" vertical="center"/>
    </xf>
    <xf numFmtId="0" fontId="28" fillId="4" borderId="46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top"/>
    </xf>
    <xf numFmtId="0" fontId="28" fillId="4" borderId="45" xfId="0" applyFont="1" applyFill="1" applyBorder="1" applyAlignment="1">
      <alignment horizontal="center" vertical="center"/>
    </xf>
    <xf numFmtId="0" fontId="28" fillId="4" borderId="4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17" fillId="0" borderId="0" xfId="0" quotePrefix="1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20" fillId="2" borderId="6" xfId="0" applyFont="1" applyFill="1" applyBorder="1" applyAlignment="1">
      <alignment horizontal="left" vertical="center" indent="1"/>
    </xf>
    <xf numFmtId="0" fontId="12" fillId="2" borderId="6" xfId="0" applyFont="1" applyFill="1" applyBorder="1" applyAlignment="1">
      <alignment horizontal="left" vertical="center" indent="1"/>
    </xf>
    <xf numFmtId="0" fontId="23" fillId="4" borderId="49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23" fillId="4" borderId="50" xfId="0" applyFont="1" applyFill="1" applyBorder="1" applyAlignment="1">
      <alignment horizontal="center" vertical="center"/>
    </xf>
    <xf numFmtId="0" fontId="25" fillId="4" borderId="51" xfId="0" applyFont="1" applyFill="1" applyBorder="1" applyAlignment="1">
      <alignment horizontal="left" vertical="center" indent="1"/>
    </xf>
    <xf numFmtId="41" fontId="25" fillId="4" borderId="52" xfId="0" applyNumberFormat="1" applyFont="1" applyFill="1" applyBorder="1" applyAlignment="1">
      <alignment horizontal="center" vertical="center"/>
    </xf>
    <xf numFmtId="41" fontId="25" fillId="4" borderId="3" xfId="0" applyNumberFormat="1" applyFont="1" applyFill="1" applyBorder="1" applyAlignment="1">
      <alignment horizontal="center" vertical="center"/>
    </xf>
    <xf numFmtId="41" fontId="25" fillId="4" borderId="53" xfId="0" applyNumberFormat="1" applyFont="1" applyFill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41" fontId="9" fillId="0" borderId="52" xfId="0" applyNumberFormat="1" applyFont="1" applyBorder="1" applyAlignment="1">
      <alignment horizontal="center" vertical="center"/>
    </xf>
    <xf numFmtId="41" fontId="9" fillId="0" borderId="3" xfId="0" applyNumberFormat="1" applyFont="1" applyBorder="1" applyAlignment="1">
      <alignment horizontal="center" vertical="center"/>
    </xf>
    <xf numFmtId="0" fontId="0" fillId="0" borderId="53" xfId="0" applyBorder="1" applyAlignment="1">
      <alignment vertical="center"/>
    </xf>
    <xf numFmtId="0" fontId="20" fillId="2" borderId="49" xfId="0" applyFont="1" applyFill="1" applyBorder="1" applyAlignment="1">
      <alignment horizontal="left" vertical="center" indent="1"/>
    </xf>
    <xf numFmtId="0" fontId="12" fillId="2" borderId="51" xfId="0" applyFont="1" applyFill="1" applyBorder="1" applyAlignment="1">
      <alignment horizontal="left" vertical="center" indent="1"/>
    </xf>
  </cellXfs>
  <cellStyles count="3">
    <cellStyle name="Euro" xfId="1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FF8585"/>
      <color rgb="FFFF4343"/>
      <color rgb="FFFF6161"/>
      <color rgb="FFC26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solidFill>
          <a:schemeClr val="bg1">
            <a:lumMod val="85000"/>
          </a:schemeClr>
        </a:solidFill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4.5300608868209337E-2"/>
          <c:y val="0.10711423862714835"/>
          <c:w val="0.93554240229298435"/>
          <c:h val="0.75000664451827248"/>
        </c:manualLayout>
      </c:layout>
      <c:bar3DChart>
        <c:barDir val="col"/>
        <c:grouping val="clustered"/>
        <c:varyColors val="0"/>
        <c:ser>
          <c:idx val="1"/>
          <c:order val="0"/>
          <c:tx>
            <c:strRef>
              <c:f>'C-267 AUDITORES'!$AB$9</c:f>
              <c:strCache>
                <c:ptCount val="1"/>
                <c:pt idx="0">
                  <c:v>LIMA METROPOLITANA</c:v>
                </c:pt>
              </c:strCache>
            </c:strRef>
          </c:tx>
          <c:spPr>
            <a:solidFill>
              <a:srgbClr val="FF8585"/>
            </a:solidFill>
            <a:ln w="50800">
              <a:noFill/>
            </a:ln>
          </c:spPr>
          <c:invertIfNegative val="0"/>
          <c:dLbls>
            <c:dLbl>
              <c:idx val="0"/>
              <c:layout>
                <c:manualLayout>
                  <c:x val="1.2167354845927883E-2"/>
                  <c:y val="-2.346195097705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A96-4B04-9205-A76E828215A7}"/>
                </c:ext>
              </c:extLst>
            </c:dLbl>
            <c:dLbl>
              <c:idx val="1"/>
              <c:layout>
                <c:manualLayout>
                  <c:x val="1.5209082342510527E-2"/>
                  <c:y val="-2.2209433123185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96-4B04-9205-A76E828215A7}"/>
                </c:ext>
              </c:extLst>
            </c:dLbl>
            <c:dLbl>
              <c:idx val="2"/>
              <c:layout>
                <c:manualLayout>
                  <c:x val="5.6497168857915295E-3"/>
                  <c:y val="-1.59468438538205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D82-4486-A5BD-FA7009F96CCD}"/>
                </c:ext>
              </c:extLst>
            </c:dLbl>
            <c:dLbl>
              <c:idx val="3"/>
              <c:layout>
                <c:manualLayout>
                  <c:x val="1.255492656801385E-2"/>
                  <c:y val="-1.59468438538205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82-4486-A5BD-FA7009F96CCD}"/>
                </c:ext>
              </c:extLst>
            </c:dLbl>
            <c:dLbl>
              <c:idx val="4"/>
              <c:layout>
                <c:manualLayout>
                  <c:x val="8.0776491051737735E-3"/>
                  <c:y val="-1.62968472872058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8B-4A8F-AFD3-13E33DC34D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'C-267 AUDITORES'!$AC$8:$AH$8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'C-267 AUDITORES'!$AC$9:$AH$9</c:f>
              <c:numCache>
                <c:formatCode>General</c:formatCode>
                <c:ptCount val="6"/>
                <c:pt idx="0">
                  <c:v>3</c:v>
                </c:pt>
                <c:pt idx="1">
                  <c:v>20</c:v>
                </c:pt>
                <c:pt idx="2">
                  <c:v>37</c:v>
                </c:pt>
                <c:pt idx="3">
                  <c:v>56</c:v>
                </c:pt>
                <c:pt idx="4">
                  <c:v>56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96-4B04-9205-A76E828215A7}"/>
            </c:ext>
          </c:extLst>
        </c:ser>
        <c:ser>
          <c:idx val="2"/>
          <c:order val="1"/>
          <c:tx>
            <c:strRef>
              <c:f>'C-267 AUDITORES'!$AB$10</c:f>
              <c:strCache>
                <c:ptCount val="1"/>
                <c:pt idx="0">
                  <c:v>NIVEL NACIONAL</c:v>
                </c:pt>
              </c:strCache>
            </c:strRef>
          </c:tx>
          <c:spPr>
            <a:solidFill>
              <a:srgbClr val="FF4343"/>
            </a:solidFill>
            <a:ln w="38100">
              <a:noFill/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1.8576447064321471E-2"/>
                  <c:y val="-2.6119758286028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96-4B04-9205-A76E828215A7}"/>
                </c:ext>
              </c:extLst>
            </c:dLbl>
            <c:dLbl>
              <c:idx val="1"/>
              <c:layout>
                <c:manualLayout>
                  <c:x val="1.8250921053992498E-2"/>
                  <c:y val="-1.73674104690402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96-4B04-9205-A76E828215A7}"/>
                </c:ext>
              </c:extLst>
            </c:dLbl>
            <c:dLbl>
              <c:idx val="2"/>
              <c:layout>
                <c:manualLayout>
                  <c:x val="1.9774009100270353E-2"/>
                  <c:y val="-1.32890365448504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82-4486-A5BD-FA7009F96CCD}"/>
                </c:ext>
              </c:extLst>
            </c:dLbl>
            <c:dLbl>
              <c:idx val="3"/>
              <c:layout>
                <c:manualLayout>
                  <c:x val="1.7576897195219428E-2"/>
                  <c:y val="-1.32890365448504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82-4486-A5BD-FA7009F96CCD}"/>
                </c:ext>
              </c:extLst>
            </c:dLbl>
            <c:dLbl>
              <c:idx val="4"/>
              <c:layout>
                <c:manualLayout>
                  <c:x val="1.5145592072200826E-2"/>
                  <c:y val="-1.08645648581372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B8B-4A8F-AFD3-13E33DC34D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'C-267 AUDITORES'!$AC$8:$AH$8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'C-267 AUDITORES'!$AC$10:$AH$10</c:f>
              <c:numCache>
                <c:formatCode>General</c:formatCode>
                <c:ptCount val="6"/>
                <c:pt idx="0">
                  <c:v>6</c:v>
                </c:pt>
                <c:pt idx="1">
                  <c:v>39</c:v>
                </c:pt>
                <c:pt idx="2">
                  <c:v>46</c:v>
                </c:pt>
                <c:pt idx="3">
                  <c:v>69</c:v>
                </c:pt>
                <c:pt idx="4">
                  <c:v>83</c:v>
                </c:pt>
                <c:pt idx="5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96-4B04-9205-A76E82821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28848640"/>
        <c:axId val="128850176"/>
        <c:axId val="0"/>
      </c:bar3DChart>
      <c:catAx>
        <c:axId val="12884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8850176"/>
        <c:crosses val="autoZero"/>
        <c:auto val="1"/>
        <c:lblAlgn val="ctr"/>
        <c:lblOffset val="100"/>
        <c:noMultiLvlLbl val="0"/>
      </c:catAx>
      <c:valAx>
        <c:axId val="1288501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288486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3014478437481203"/>
          <c:y val="0.8820590847196732"/>
          <c:w val="0.23500460733977946"/>
          <c:h val="5.8376656369430145E-2"/>
        </c:manualLayout>
      </c:layout>
      <c:overlay val="0"/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343"/>
      </a:solidFill>
    </a:ln>
    <a:effectLst/>
    <a:scene3d>
      <a:camera prst="orthographicFront"/>
      <a:lightRig rig="threePt" dir="t"/>
    </a:scene3d>
    <a:sp3d>
      <a:bevelT/>
    </a:sp3d>
  </c:spPr>
  <c:txPr>
    <a:bodyPr/>
    <a:lstStyle/>
    <a:p>
      <a:pPr>
        <a:defRPr sz="9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view3D>
      <c:rotX val="30"/>
      <c:rotY val="20"/>
      <c:rAngAx val="0"/>
    </c:view3D>
    <c:floor>
      <c:thickness val="0"/>
      <c:spPr>
        <a:solidFill>
          <a:schemeClr val="bg1"/>
        </a:solidFill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9715247858168683E-2"/>
          <c:y val="0.10448030310210392"/>
          <c:w val="0.84454281877556003"/>
          <c:h val="0.8075468077999322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'GRÁF. N°268'!$P$8</c:f>
              <c:strCache>
                <c:ptCount val="1"/>
                <c:pt idx="0">
                  <c:v>AREQUIPA</c:v>
                </c:pt>
              </c:strCache>
            </c:strRef>
          </c:tx>
          <c:spPr>
            <a:solidFill>
              <a:srgbClr val="FF8585"/>
            </a:solidFill>
          </c:spPr>
          <c:invertIfNegative val="0"/>
          <c:dLbls>
            <c:dLbl>
              <c:idx val="0"/>
              <c:layout>
                <c:manualLayout>
                  <c:x val="1.0482180293501049E-2"/>
                  <c:y val="-6.19621678410385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EC5-40D7-B2DD-348F42BC9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N°268'!$Q$8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5-40D7-B2DD-348F42BC9294}"/>
            </c:ext>
          </c:extLst>
        </c:ser>
        <c:ser>
          <c:idx val="1"/>
          <c:order val="1"/>
          <c:tx>
            <c:strRef>
              <c:f>'GRÁF. N°268'!$P$9</c:f>
              <c:strCache>
                <c:ptCount val="1"/>
                <c:pt idx="0">
                  <c:v>ICA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Lbl>
              <c:idx val="0"/>
              <c:layout>
                <c:manualLayout>
                  <c:x val="1.2578616352201259E-2"/>
                  <c:y val="-4.81927972096966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C5-40D7-B2DD-348F42BC9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N°268'!$Q$9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5-40D7-B2DD-348F42BC9294}"/>
            </c:ext>
          </c:extLst>
        </c:ser>
        <c:ser>
          <c:idx val="2"/>
          <c:order val="2"/>
          <c:tx>
            <c:strRef>
              <c:f>'GRÁF. N°268'!$P$10</c:f>
              <c:strCache>
                <c:ptCount val="1"/>
                <c:pt idx="0">
                  <c:v>JUNÍN</c:v>
                </c:pt>
              </c:strCache>
            </c:strRef>
          </c:tx>
          <c:spPr>
            <a:solidFill>
              <a:srgbClr val="FF6161"/>
            </a:solidFill>
          </c:spPr>
          <c:invertIfNegative val="0"/>
          <c:dLbls>
            <c:dLbl>
              <c:idx val="0"/>
              <c:layout>
                <c:manualLayout>
                  <c:x val="2.0964360587002098E-3"/>
                  <c:y val="-4.1308111894025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C5-40D7-B2DD-348F42BC9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N°268'!$Q$10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C5-40D7-B2DD-348F42BC9294}"/>
            </c:ext>
          </c:extLst>
        </c:ser>
        <c:ser>
          <c:idx val="3"/>
          <c:order val="3"/>
          <c:tx>
            <c:strRef>
              <c:f>'GRÁF. N°268'!$P$11</c:f>
              <c:strCache>
                <c:ptCount val="1"/>
                <c:pt idx="0">
                  <c:v>LIMA METROPOLITANA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dLbl>
              <c:idx val="0"/>
              <c:layout>
                <c:manualLayout>
                  <c:x val="1.8867924528301886E-2"/>
                  <c:y val="-3.44234265783547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C5-40D7-B2DD-348F42BC9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N°268'!$Q$11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EC5-40D7-B2DD-348F42BC9294}"/>
            </c:ext>
          </c:extLst>
        </c:ser>
        <c:ser>
          <c:idx val="4"/>
          <c:order val="4"/>
          <c:tx>
            <c:strRef>
              <c:f>'GRÁF. N°268'!$P$12</c:f>
              <c:strCache>
                <c:ptCount val="1"/>
                <c:pt idx="0">
                  <c:v>HUACHO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Lbl>
              <c:idx val="0"/>
              <c:layout>
                <c:manualLayout>
                  <c:x val="1.2261795763901606E-2"/>
                  <c:y val="-4.13078328731245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EC5-40D7-B2DD-348F42BC9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N°268'!$Q$12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EC5-40D7-B2DD-348F42BC9294}"/>
            </c:ext>
          </c:extLst>
        </c:ser>
        <c:ser>
          <c:idx val="5"/>
          <c:order val="5"/>
          <c:tx>
            <c:strRef>
              <c:f>'GRÁF. N°268'!$P$13</c:f>
              <c:strCache>
                <c:ptCount val="1"/>
                <c:pt idx="0">
                  <c:v>PIURA</c:v>
                </c:pt>
              </c:strCache>
            </c:strRef>
          </c:tx>
          <c:spPr>
            <a:solidFill>
              <a:srgbClr val="FF4343"/>
            </a:solidFill>
          </c:spPr>
          <c:invertIfNegative val="0"/>
          <c:dLbls>
            <c:dLbl>
              <c:idx val="0"/>
              <c:layout>
                <c:manualLayout>
                  <c:x val="1.0482180293501049E-2"/>
                  <c:y val="-2.065405594701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EC5-40D7-B2DD-348F42BC92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N°268'!$Q$13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EC5-40D7-B2DD-348F42BC9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cylinder"/>
        <c:axId val="129473152"/>
        <c:axId val="129483136"/>
        <c:axId val="0"/>
      </c:bar3DChart>
      <c:catAx>
        <c:axId val="129473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9483136"/>
        <c:crosses val="autoZero"/>
        <c:auto val="1"/>
        <c:lblAlgn val="ctr"/>
        <c:lblOffset val="100"/>
        <c:noMultiLvlLbl val="0"/>
      </c:catAx>
      <c:valAx>
        <c:axId val="129483136"/>
        <c:scaling>
          <c:orientation val="minMax"/>
        </c:scaling>
        <c:delete val="0"/>
        <c:axPos val="l"/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 b="1"/>
            </a:pPr>
            <a:endParaRPr lang="es-PE"/>
          </a:p>
        </c:txPr>
        <c:crossAx val="129473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763352255386683"/>
          <c:y val="0.11175040771532629"/>
          <c:w val="0.26236647744613317"/>
          <c:h val="0.74714136943805209"/>
        </c:manualLayout>
      </c:layout>
      <c:overlay val="0"/>
      <c:txPr>
        <a:bodyPr/>
        <a:lstStyle/>
        <a:p>
          <a:pPr>
            <a:defRPr sz="600" b="1"/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343"/>
      </a:solidFill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r>
              <a:rPr lang="en-US" sz="1200">
                <a:latin typeface="Arial" pitchFamily="34" charset="0"/>
                <a:cs typeface="Arial" pitchFamily="34" charset="0"/>
              </a:rPr>
              <a:t>2014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1"/>
        </a:solidFill>
      </c:spPr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0632645383906914E-2"/>
          <c:y val="0.19751843868678426"/>
          <c:w val="0.90687268930093412"/>
          <c:h val="0.6790076100822592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'GRÁF. N°268'!$N$8</c:f>
              <c:strCache>
                <c:ptCount val="1"/>
                <c:pt idx="0">
                  <c:v>AREQUIPA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0-CA9D-4DA1-A1EE-7E20CBEABB67}"/>
              </c:ext>
            </c:extLst>
          </c:dPt>
          <c:dLbls>
            <c:dLbl>
              <c:idx val="0"/>
              <c:layout>
                <c:manualLayout>
                  <c:x val="0"/>
                  <c:y val="-8.5568656249575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A9D-4DA1-A1EE-7E20CBEABB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'GRÁF. N°268'!$O$6:$O$7</c:f>
              <c:numCache>
                <c:formatCode>General</c:formatCode>
                <c:ptCount val="2"/>
                <c:pt idx="0">
                  <c:v>2014</c:v>
                </c:pt>
              </c:numCache>
            </c:numRef>
          </c:cat>
          <c:val>
            <c:numRef>
              <c:f>'GRÁF. N°268'!$O$8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D-4DA1-A1EE-7E20CBEABB67}"/>
            </c:ext>
          </c:extLst>
        </c:ser>
        <c:ser>
          <c:idx val="1"/>
          <c:order val="1"/>
          <c:tx>
            <c:strRef>
              <c:f>'GRÁF. N°268'!$N$9</c:f>
              <c:strCache>
                <c:ptCount val="1"/>
                <c:pt idx="0">
                  <c:v>LIMA METROPOLITANA</c:v>
                </c:pt>
              </c:strCache>
            </c:strRef>
          </c:tx>
          <c:spPr>
            <a:solidFill>
              <a:srgbClr val="FF6161"/>
            </a:solidFill>
          </c:spPr>
          <c:invertIfNegative val="0"/>
          <c:dLbls>
            <c:dLbl>
              <c:idx val="0"/>
              <c:layout>
                <c:manualLayout>
                  <c:x val="2.4000037629704891E-2"/>
                  <c:y val="-9.93855819835992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9D-4DA1-A1EE-7E20CBEABB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'GRÁF. N°268'!$O$6:$O$7</c:f>
              <c:numCache>
                <c:formatCode>General</c:formatCode>
                <c:ptCount val="2"/>
                <c:pt idx="0">
                  <c:v>2014</c:v>
                </c:pt>
              </c:numCache>
            </c:numRef>
          </c:cat>
          <c:val>
            <c:numRef>
              <c:f>'GRÁF. N°268'!$O$9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9D-4DA1-A1EE-7E20CBEAB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29782144"/>
        <c:axId val="129783680"/>
        <c:axId val="0"/>
      </c:bar3DChart>
      <c:catAx>
        <c:axId val="12978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783680"/>
        <c:crosses val="autoZero"/>
        <c:auto val="1"/>
        <c:lblAlgn val="ctr"/>
        <c:lblOffset val="100"/>
        <c:noMultiLvlLbl val="0"/>
      </c:catAx>
      <c:valAx>
        <c:axId val="129783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129782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475552512457685"/>
          <c:y val="0.15406912124811215"/>
          <c:w val="0.28524468674781128"/>
          <c:h val="0.12220548610383798"/>
        </c:manualLayout>
      </c:layout>
      <c:overlay val="0"/>
      <c:txPr>
        <a:bodyPr/>
        <a:lstStyle/>
        <a:p>
          <a:pPr>
            <a:defRPr sz="600" b="1">
              <a:latin typeface="Arial" pitchFamily="34" charset="0"/>
              <a:cs typeface="Arial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343"/>
      </a:solidFill>
    </a:ln>
    <a:effectLst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view3D>
      <c:rotX val="30"/>
      <c:rotY val="20"/>
      <c:rAngAx val="0"/>
    </c:view3D>
    <c:floor>
      <c:thickness val="0"/>
      <c:spPr>
        <a:solidFill>
          <a:schemeClr val="bg1"/>
        </a:solidFill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1329469012778859E-2"/>
          <c:y val="9.7140741399293323E-2"/>
          <c:w val="0.9181862328312087"/>
          <c:h val="0.8334043776589978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'GRÁF. N°268'!$R$8</c:f>
              <c:strCache>
                <c:ptCount val="1"/>
                <c:pt idx="0">
                  <c:v>ICA</c:v>
                </c:pt>
              </c:strCache>
            </c:strRef>
          </c:tx>
          <c:spPr>
            <a:solidFill>
              <a:srgbClr val="FF8585"/>
            </a:solidFill>
          </c:spPr>
          <c:invertIfNegative val="0"/>
          <c:dLbls>
            <c:dLbl>
              <c:idx val="0"/>
              <c:layout>
                <c:manualLayout>
                  <c:x val="1.0432968179447054E-2"/>
                  <c:y val="-3.58527647812139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5A2-49C8-8524-3290418E50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N°268'!$S$8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A2-49C8-8524-3290418E5020}"/>
            </c:ext>
          </c:extLst>
        </c:ser>
        <c:ser>
          <c:idx val="1"/>
          <c:order val="1"/>
          <c:tx>
            <c:strRef>
              <c:f>'GRÁF. N°268'!$R$9</c:f>
              <c:strCache>
                <c:ptCount val="1"/>
                <c:pt idx="0">
                  <c:v>LIMA METROPOLITANA</c:v>
                </c:pt>
              </c:strCache>
            </c:strRef>
          </c:tx>
          <c:spPr>
            <a:solidFill>
              <a:srgbClr val="FF4343"/>
            </a:solidFill>
          </c:spPr>
          <c:invertIfNegative val="0"/>
          <c:dLbls>
            <c:dLbl>
              <c:idx val="0"/>
              <c:layout>
                <c:manualLayout>
                  <c:x val="1.6730044894622913E-2"/>
                  <c:y val="-4.24644020946657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A2-49C8-8524-3290418E50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N°268'!$S$9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A2-49C8-8524-3290418E5020}"/>
            </c:ext>
          </c:extLst>
        </c:ser>
        <c:ser>
          <c:idx val="2"/>
          <c:order val="2"/>
          <c:tx>
            <c:strRef>
              <c:f>'GRÁF. N°268'!$R$10</c:f>
              <c:strCache>
                <c:ptCount val="1"/>
                <c:pt idx="0">
                  <c:v>HUACHO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Lbl>
              <c:idx val="0"/>
              <c:layout>
                <c:manualLayout>
                  <c:x val="1.4830258893694626E-2"/>
                  <c:y val="-5.5346849759722067E-2"/>
                </c:manualLayout>
              </c:layout>
              <c:spPr/>
              <c:txPr>
                <a:bodyPr/>
                <a:lstStyle/>
                <a:p>
                  <a:pPr>
                    <a:defRPr sz="800" b="1"/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5A2-49C8-8524-3290418E50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N°268'!$S$10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A2-49C8-8524-3290418E5020}"/>
            </c:ext>
          </c:extLst>
        </c:ser>
        <c:ser>
          <c:idx val="3"/>
          <c:order val="3"/>
          <c:tx>
            <c:strRef>
              <c:f>'GRÁF. N°268'!$R$11</c:f>
              <c:strCache>
                <c:ptCount val="1"/>
                <c:pt idx="0">
                  <c:v>PIURA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dLbl>
              <c:idx val="0"/>
              <c:layout>
                <c:manualLayout>
                  <c:x val="1.9152793694215454E-2"/>
                  <c:y val="-5.5176436278798487E-2"/>
                </c:manualLayout>
              </c:layout>
              <c:spPr/>
              <c:txPr>
                <a:bodyPr/>
                <a:lstStyle/>
                <a:p>
                  <a:pPr>
                    <a:defRPr sz="800" b="1"/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5A2-49C8-8524-3290418E50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N°268'!$S$11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A2-49C8-8524-3290418E5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cylinder"/>
        <c:axId val="180984064"/>
        <c:axId val="180998144"/>
        <c:axId val="0"/>
      </c:bar3DChart>
      <c:catAx>
        <c:axId val="1809840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0998144"/>
        <c:crosses val="autoZero"/>
        <c:auto val="1"/>
        <c:lblAlgn val="ctr"/>
        <c:lblOffset val="100"/>
        <c:noMultiLvlLbl val="0"/>
      </c:catAx>
      <c:valAx>
        <c:axId val="180998144"/>
        <c:scaling>
          <c:orientation val="minMax"/>
        </c:scaling>
        <c:delete val="0"/>
        <c:axPos val="l"/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 b="1"/>
            </a:pPr>
            <a:endParaRPr lang="es-PE"/>
          </a:p>
        </c:txPr>
        <c:crossAx val="180984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201719350298607"/>
          <c:y val="0.15885187185191413"/>
          <c:w val="0.28479440069991252"/>
          <c:h val="0.54649336711705687"/>
        </c:manualLayout>
      </c:layout>
      <c:overlay val="0"/>
      <c:txPr>
        <a:bodyPr/>
        <a:lstStyle/>
        <a:p>
          <a:pPr>
            <a:defRPr sz="600" b="1"/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343"/>
      </a:solidFill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view3D>
      <c:rotX val="30"/>
      <c:rotY val="20"/>
      <c:rAngAx val="0"/>
    </c:view3D>
    <c:floor>
      <c:thickness val="0"/>
      <c:spPr>
        <a:solidFill>
          <a:schemeClr val="bg1"/>
        </a:solidFill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6.1329469012778859E-2"/>
          <c:y val="9.7140741399293323E-2"/>
          <c:w val="0.9181862328312087"/>
          <c:h val="0.81488599069537493"/>
        </c:manualLayout>
      </c:layout>
      <c:bar3DChart>
        <c:barDir val="col"/>
        <c:grouping val="clustered"/>
        <c:varyColors val="0"/>
        <c:ser>
          <c:idx val="4"/>
          <c:order val="0"/>
          <c:tx>
            <c:strRef>
              <c:f>'GRÁF. N°268'!$T$8</c:f>
              <c:strCache>
                <c:ptCount val="1"/>
                <c:pt idx="0">
                  <c:v>ÁNCASH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Lbl>
              <c:idx val="0"/>
              <c:layout>
                <c:manualLayout>
                  <c:x val="1.1594202898550725E-2"/>
                  <c:y val="-1.23456730117269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68D-4F14-8745-2C0034724E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N°268'!$U$8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8D-4F14-8745-2C0034724E45}"/>
            </c:ext>
          </c:extLst>
        </c:ser>
        <c:ser>
          <c:idx val="5"/>
          <c:order val="1"/>
          <c:tx>
            <c:strRef>
              <c:f>'GRÁF. N°268'!$T$9</c:f>
              <c:strCache>
                <c:ptCount val="1"/>
                <c:pt idx="0">
                  <c:v>AYACUCHO</c:v>
                </c:pt>
              </c:strCache>
            </c:strRef>
          </c:tx>
          <c:spPr>
            <a:solidFill>
              <a:srgbClr val="FF8585"/>
            </a:solidFill>
          </c:spPr>
          <c:invertIfNegative val="0"/>
          <c:dLbls>
            <c:dLbl>
              <c:idx val="0"/>
              <c:layout>
                <c:manualLayout>
                  <c:x val="3.8647342995169081E-3"/>
                  <c:y val="-3.7037019035180793E-2"/>
                </c:manualLayout>
              </c:layout>
              <c:spPr/>
              <c:txPr>
                <a:bodyPr/>
                <a:lstStyle/>
                <a:p>
                  <a:pPr>
                    <a:defRPr sz="800" b="1"/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8D-4F14-8745-2C0034724E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N°268'!$U$9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8D-4F14-8745-2C0034724E45}"/>
            </c:ext>
          </c:extLst>
        </c:ser>
        <c:ser>
          <c:idx val="6"/>
          <c:order val="2"/>
          <c:tx>
            <c:strRef>
              <c:f>'GRÁF. N°268'!$T$10</c:f>
              <c:strCache>
                <c:ptCount val="1"/>
                <c:pt idx="0">
                  <c:v>CALLAO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Lbl>
              <c:idx val="0"/>
              <c:layout>
                <c:manualLayout>
                  <c:x val="1.5458861120620738E-2"/>
                  <c:y val="-3.0864182529317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68D-4F14-8745-2C0034724E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N°268'!$U$10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8D-4F14-8745-2C0034724E45}"/>
            </c:ext>
          </c:extLst>
        </c:ser>
        <c:ser>
          <c:idx val="0"/>
          <c:order val="3"/>
          <c:tx>
            <c:strRef>
              <c:f>'GRÁF. N°268'!$T$11</c:f>
              <c:strCache>
                <c:ptCount val="1"/>
                <c:pt idx="0">
                  <c:v>ICA</c:v>
                </c:pt>
              </c:strCache>
            </c:strRef>
          </c:tx>
          <c:spPr>
            <a:solidFill>
              <a:srgbClr val="FF8585"/>
            </a:solidFill>
          </c:spPr>
          <c:invertIfNegative val="0"/>
          <c:dLbls>
            <c:dLbl>
              <c:idx val="0"/>
              <c:layout>
                <c:manualLayout>
                  <c:x val="1.5458937198067632E-2"/>
                  <c:y val="-1.8518509517590397E-2"/>
                </c:manualLayout>
              </c:layout>
              <c:spPr/>
              <c:txPr>
                <a:bodyPr/>
                <a:lstStyle/>
                <a:p>
                  <a:pPr>
                    <a:defRPr sz="800" b="1"/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68D-4F14-8745-2C0034724E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N°268'!$U$11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8D-4F14-8745-2C0034724E45}"/>
            </c:ext>
          </c:extLst>
        </c:ser>
        <c:ser>
          <c:idx val="1"/>
          <c:order val="4"/>
          <c:tx>
            <c:strRef>
              <c:f>'GRÁF. N°268'!$T$12</c:f>
              <c:strCache>
                <c:ptCount val="1"/>
                <c:pt idx="0">
                  <c:v>LIMA METROPOLITANA</c:v>
                </c:pt>
              </c:strCache>
            </c:strRef>
          </c:tx>
          <c:spPr>
            <a:solidFill>
              <a:srgbClr val="FF4343"/>
            </a:solidFill>
          </c:spPr>
          <c:invertIfNegative val="0"/>
          <c:dLbls>
            <c:dLbl>
              <c:idx val="0"/>
              <c:layout>
                <c:manualLayout>
                  <c:x val="2.3188405797101342E-2"/>
                  <c:y val="-4.3209855541044256E-2"/>
                </c:manualLayout>
              </c:layout>
              <c:spPr/>
              <c:txPr>
                <a:bodyPr/>
                <a:lstStyle/>
                <a:p>
                  <a:pPr>
                    <a:defRPr sz="800" b="1"/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68D-4F14-8745-2C0034724E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N°268'!$U$12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8D-4F14-8745-2C0034724E45}"/>
            </c:ext>
          </c:extLst>
        </c:ser>
        <c:ser>
          <c:idx val="2"/>
          <c:order val="5"/>
          <c:tx>
            <c:strRef>
              <c:f>'GRÁF. N°268'!$T$13</c:f>
              <c:strCache>
                <c:ptCount val="1"/>
                <c:pt idx="0">
                  <c:v>PIURA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dLbl>
              <c:idx val="0"/>
              <c:layout>
                <c:manualLayout>
                  <c:x val="2.3188405797101377E-2"/>
                  <c:y val="-2.4691346023453863E-2"/>
                </c:manualLayout>
              </c:layout>
              <c:spPr/>
              <c:txPr>
                <a:bodyPr/>
                <a:lstStyle/>
                <a:p>
                  <a:pPr>
                    <a:defRPr sz="800" b="1"/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68D-4F14-8745-2C0034724E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N°268'!$U$13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8D-4F14-8745-2C0034724E45}"/>
            </c:ext>
          </c:extLst>
        </c:ser>
        <c:ser>
          <c:idx val="3"/>
          <c:order val="6"/>
          <c:tx>
            <c:strRef>
              <c:f>'GRÁF. N°268'!$T$14</c:f>
              <c:strCache>
                <c:ptCount val="1"/>
                <c:pt idx="0">
                  <c:v>TACNA</c:v>
                </c:pt>
              </c:strCache>
            </c:strRef>
          </c:tx>
          <c:spPr>
            <a:solidFill>
              <a:srgbClr val="FF6161"/>
            </a:solidFill>
          </c:spPr>
          <c:invertIfNegative val="0"/>
          <c:dLbls>
            <c:dLbl>
              <c:idx val="0"/>
              <c:layout>
                <c:manualLayout>
                  <c:x val="1.1594202898550725E-2"/>
                  <c:y val="-2.4691346023453863E-2"/>
                </c:manualLayout>
              </c:layout>
              <c:spPr/>
              <c:txPr>
                <a:bodyPr/>
                <a:lstStyle/>
                <a:p>
                  <a:pPr>
                    <a:defRPr sz="800" b="1"/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68D-4F14-8745-2C0034724E4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N°268'!$U$14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68D-4F14-8745-2C0034724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cylinder"/>
        <c:axId val="181087616"/>
        <c:axId val="181109888"/>
        <c:axId val="0"/>
      </c:bar3DChart>
      <c:catAx>
        <c:axId val="181087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109888"/>
        <c:crosses val="autoZero"/>
        <c:auto val="1"/>
        <c:lblAlgn val="ctr"/>
        <c:lblOffset val="100"/>
        <c:noMultiLvlLbl val="0"/>
      </c:catAx>
      <c:valAx>
        <c:axId val="181109888"/>
        <c:scaling>
          <c:orientation val="minMax"/>
        </c:scaling>
        <c:delete val="0"/>
        <c:axPos val="l"/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 b="1"/>
            </a:pPr>
            <a:endParaRPr lang="es-PE"/>
          </a:p>
        </c:txPr>
        <c:crossAx val="181087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612347369622278"/>
          <c:y val="0.13447257000458346"/>
          <c:w val="0.24614705770474343"/>
          <c:h val="0.60759812987356376"/>
        </c:manualLayout>
      </c:layout>
      <c:overlay val="0"/>
      <c:txPr>
        <a:bodyPr/>
        <a:lstStyle/>
        <a:p>
          <a:pPr>
            <a:defRPr sz="600" b="1"/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343"/>
      </a:solidFill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s-PE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 w="6350">
          <a:solidFill>
            <a:schemeClr val="tx1"/>
          </a:solidFill>
        </a:ln>
        <a:effectLst/>
        <a:sp3d contourW="6350">
          <a:contourClr>
            <a:schemeClr val="tx1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891071445250835E-2"/>
          <c:y val="0.13224384679541143"/>
          <c:w val="0.69159712537187246"/>
          <c:h val="0.7910220150048147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'GRÁF. N°268'!$V$8</c:f>
              <c:strCache>
                <c:ptCount val="1"/>
                <c:pt idx="0">
                  <c:v>ÁNCASH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BDA3-42FF-A3CE-618B514B6FE2}"/>
            </c:ext>
          </c:extLst>
        </c:ser>
        <c:ser>
          <c:idx val="1"/>
          <c:order val="1"/>
          <c:tx>
            <c:strRef>
              <c:f>'GRÁF. N°268'!$V$9</c:f>
              <c:strCache>
                <c:ptCount val="1"/>
                <c:pt idx="0">
                  <c:v>AREQUIPA</c:v>
                </c:pt>
              </c:strCache>
            </c:strRef>
          </c:tx>
          <c:spPr>
            <a:solidFill>
              <a:srgbClr val="FF6161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N°268'!$W$9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8-BDA3-42FF-A3CE-618B514B6FE2}"/>
            </c:ext>
          </c:extLst>
        </c:ser>
        <c:ser>
          <c:idx val="2"/>
          <c:order val="2"/>
          <c:tx>
            <c:strRef>
              <c:f>'GRÁF. N°268'!$V$10</c:f>
              <c:strCache>
                <c:ptCount val="1"/>
                <c:pt idx="0">
                  <c:v>ICA</c:v>
                </c:pt>
              </c:strCache>
            </c:strRef>
          </c:tx>
          <c:spPr>
            <a:solidFill>
              <a:srgbClr val="FF8585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9-BDA3-42FF-A3CE-618B514B6FE2}"/>
            </c:ext>
          </c:extLst>
        </c:ser>
        <c:ser>
          <c:idx val="3"/>
          <c:order val="3"/>
          <c:tx>
            <c:strRef>
              <c:f>'GRÁF. N°268'!$V$11</c:f>
              <c:strCache>
                <c:ptCount val="1"/>
                <c:pt idx="0">
                  <c:v>JUNÍN</c:v>
                </c:pt>
              </c:strCache>
            </c:strRef>
          </c:tx>
          <c:spPr>
            <a:solidFill>
              <a:srgbClr val="C00000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N°268'!$W$11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A-BDA3-42FF-A3CE-618B514B6FE2}"/>
            </c:ext>
          </c:extLst>
        </c:ser>
        <c:ser>
          <c:idx val="4"/>
          <c:order val="4"/>
          <c:tx>
            <c:strRef>
              <c:f>'GRÁF. N°268'!$V$12</c:f>
              <c:strCache>
                <c:ptCount val="1"/>
                <c:pt idx="0">
                  <c:v>LIMA METROPOLITANA</c:v>
                </c:pt>
              </c:strCache>
            </c:strRef>
          </c:tx>
          <c:spPr>
            <a:solidFill>
              <a:srgbClr val="FF4343"/>
            </a:solidFill>
            <a:ln w="9525" cap="flat" cmpd="sng" algn="ctr">
              <a:solidFill>
                <a:schemeClr val="accent3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N°268'!$W$12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B-BDA3-42FF-A3CE-618B514B6FE2}"/>
            </c:ext>
          </c:extLst>
        </c:ser>
        <c:ser>
          <c:idx val="5"/>
          <c:order val="5"/>
          <c:tx>
            <c:strRef>
              <c:f>'GRÁF. N°268'!$V$13</c:f>
              <c:strCache>
                <c:ptCount val="1"/>
                <c:pt idx="0">
                  <c:v>PIURA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N°268'!$W$13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C-BDA3-42FF-A3CE-618B514B6FE2}"/>
            </c:ext>
          </c:extLst>
        </c:ser>
        <c:ser>
          <c:idx val="6"/>
          <c:order val="6"/>
          <c:tx>
            <c:strRef>
              <c:f>'GRÁF. N°268'!$V$14</c:f>
              <c:strCache>
                <c:ptCount val="1"/>
                <c:pt idx="0">
                  <c:v>TUMBES</c:v>
                </c:pt>
              </c:strCache>
            </c:strRef>
          </c:tx>
          <c:spPr>
            <a:solidFill>
              <a:srgbClr val="FF8585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D-BDA3-42FF-A3CE-618B514B6FE2}"/>
            </c:ext>
          </c:extLst>
        </c:ser>
        <c:ser>
          <c:idx val="7"/>
          <c:order val="7"/>
          <c:tx>
            <c:strRef>
              <c:f>'GRÁF. N°268'!$V$15</c:f>
              <c:strCache>
                <c:ptCount val="1"/>
                <c:pt idx="0">
                  <c:v>UCAYALI</c:v>
                </c:pt>
              </c:strCache>
            </c:strRef>
          </c:tx>
          <c:spPr>
            <a:solidFill>
              <a:srgbClr val="FF0000">
                <a:alpha val="84706"/>
              </a:srgbClr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N°268'!$W$15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E-BDA3-42FF-A3CE-618B514B6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190016"/>
        <c:axId val="180683904"/>
        <c:axId val="0"/>
      </c:bar3DChart>
      <c:catAx>
        <c:axId val="1811900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180683904"/>
        <c:crosses val="autoZero"/>
        <c:auto val="1"/>
        <c:lblAlgn val="ctr"/>
        <c:lblOffset val="100"/>
        <c:noMultiLvlLbl val="0"/>
      </c:catAx>
      <c:valAx>
        <c:axId val="1806839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8119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1618973493843"/>
          <c:y val="0.15166140817763632"/>
          <c:w val="0.26117158084792835"/>
          <c:h val="0.677188034422526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 cap="flat" cmpd="sng" algn="ctr">
      <a:solidFill>
        <a:srgbClr val="FF4343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2019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 w="6350">
          <a:solidFill>
            <a:schemeClr val="tx1"/>
          </a:solidFill>
        </a:ln>
        <a:effectLst/>
        <a:sp3d contourW="6350">
          <a:contourClr>
            <a:schemeClr val="tx1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891071445250835E-2"/>
          <c:y val="0.13224384679541143"/>
          <c:w val="0.69159712537187246"/>
          <c:h val="0.7910220150048147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'GRÁF. N°268'!$V$18</c:f>
              <c:strCache>
                <c:ptCount val="1"/>
                <c:pt idx="0">
                  <c:v>ANCASH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N°268'!$W$18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3-42FF-A3CE-618B514B6FE2}"/>
            </c:ext>
          </c:extLst>
        </c:ser>
        <c:ser>
          <c:idx val="1"/>
          <c:order val="1"/>
          <c:tx>
            <c:strRef>
              <c:f>'GRÁF. N°268'!$V$19</c:f>
              <c:strCache>
                <c:ptCount val="1"/>
                <c:pt idx="0">
                  <c:v>CAJAMARCA</c:v>
                </c:pt>
              </c:strCache>
            </c:strRef>
          </c:tx>
          <c:spPr>
            <a:solidFill>
              <a:srgbClr val="FF4343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A3-42FF-A3CE-618B514B6FE2}"/>
            </c:ext>
          </c:extLst>
        </c:ser>
        <c:ser>
          <c:idx val="2"/>
          <c:order val="2"/>
          <c:tx>
            <c:strRef>
              <c:f>'GRÁF. N°268'!$V$20</c:f>
              <c:strCache>
                <c:ptCount val="1"/>
                <c:pt idx="0">
                  <c:v>ICA</c:v>
                </c:pt>
              </c:strCache>
            </c:strRef>
          </c:tx>
          <c:spPr>
            <a:solidFill>
              <a:srgbClr val="FF6161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A3-42FF-A3CE-618B514B6FE2}"/>
            </c:ext>
          </c:extLst>
        </c:ser>
        <c:ser>
          <c:idx val="3"/>
          <c:order val="3"/>
          <c:tx>
            <c:strRef>
              <c:f>'GRÁF. N°268'!$V$21</c:f>
              <c:strCache>
                <c:ptCount val="1"/>
                <c:pt idx="0">
                  <c:v>HUÁNUCO</c:v>
                </c:pt>
              </c:strCache>
            </c:strRef>
          </c:tx>
          <c:spPr>
            <a:solidFill>
              <a:srgbClr val="FF8585"/>
            </a:solidFill>
            <a:ln w="9525" cap="flat" cmpd="sng" algn="ctr">
              <a:noFill/>
              <a:round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DA3-42FF-A3CE-618B514B6FE2}"/>
            </c:ext>
          </c:extLst>
        </c:ser>
        <c:ser>
          <c:idx val="4"/>
          <c:order val="4"/>
          <c:tx>
            <c:strRef>
              <c:f>'GRÁF. N°268'!$V$22</c:f>
              <c:strCache>
                <c:ptCount val="1"/>
                <c:pt idx="0">
                  <c:v>JUNÍN</c:v>
                </c:pt>
              </c:strCache>
            </c:strRef>
          </c:tx>
          <c:spPr>
            <a:solidFill>
              <a:srgbClr val="C00000"/>
            </a:solidFill>
            <a:ln w="9525" cap="flat" cmpd="sng" algn="ctr">
              <a:solidFill>
                <a:schemeClr val="accent3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'GRÁF. N°268'!$W$22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DA3-42FF-A3CE-618B514B6FE2}"/>
            </c:ext>
          </c:extLst>
        </c:ser>
        <c:ser>
          <c:idx val="5"/>
          <c:order val="5"/>
          <c:tx>
            <c:strRef>
              <c:f>'GRÁF. N°268'!$V$23</c:f>
              <c:strCache>
                <c:ptCount val="1"/>
                <c:pt idx="0">
                  <c:v>LAMBAYEQUE</c:v>
                </c:pt>
              </c:strCache>
            </c:strRef>
          </c:tx>
          <c:spPr>
            <a:solidFill>
              <a:srgbClr val="FF616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N°268'!$W$23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0-4B8E-97C3-2FAF6F5048B3}"/>
            </c:ext>
          </c:extLst>
        </c:ser>
        <c:ser>
          <c:idx val="6"/>
          <c:order val="6"/>
          <c:tx>
            <c:strRef>
              <c:f>'GRÁF. N°268'!$V$24</c:f>
              <c:strCache>
                <c:ptCount val="1"/>
                <c:pt idx="0">
                  <c:v>LIMA METROPOLITANA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N°268'!$W$24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0-4B8E-97C3-2FAF6F5048B3}"/>
            </c:ext>
          </c:extLst>
        </c:ser>
        <c:ser>
          <c:idx val="7"/>
          <c:order val="7"/>
          <c:tx>
            <c:strRef>
              <c:f>'GRÁF. N°268'!$V$25</c:f>
              <c:strCache>
                <c:ptCount val="1"/>
                <c:pt idx="0">
                  <c:v>PIURA</c:v>
                </c:pt>
              </c:strCache>
            </c:strRef>
          </c:tx>
          <c:spPr>
            <a:solidFill>
              <a:srgbClr val="FF4343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'GRÁF. N°268'!$W$25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A0-4B8E-97C3-2FAF6F504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543744"/>
        <c:axId val="230545664"/>
        <c:axId val="0"/>
      </c:bar3DChart>
      <c:catAx>
        <c:axId val="2305437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230545664"/>
        <c:crosses val="autoZero"/>
        <c:auto val="1"/>
        <c:lblAlgn val="ctr"/>
        <c:lblOffset val="100"/>
        <c:noMultiLvlLbl val="0"/>
      </c:catAx>
      <c:valAx>
        <c:axId val="230545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230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16181211136554"/>
          <c:y val="0.14697825042416116"/>
          <c:w val="0.27783818788863446"/>
          <c:h val="0.6736228728792402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 cap="flat" cmpd="sng" algn="ctr">
      <a:solidFill>
        <a:srgbClr val="FF4343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solidFill>
          <a:schemeClr val="bg1">
            <a:lumMod val="85000"/>
          </a:schemeClr>
        </a:solidFill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5.2362707535121331E-2"/>
          <c:y val="9.7750798391580379E-2"/>
          <c:w val="0.9284802043422733"/>
          <c:h val="0.76109615608393777"/>
        </c:manualLayout>
      </c:layout>
      <c:bar3DChart>
        <c:barDir val="col"/>
        <c:grouping val="clustered"/>
        <c:varyColors val="0"/>
        <c:ser>
          <c:idx val="1"/>
          <c:order val="0"/>
          <c:tx>
            <c:strRef>
              <c:f>'GRÁF - 270'!$AQ$10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rgbClr val="FF4343"/>
            </a:solidFill>
          </c:spPr>
          <c:invertIfNegative val="0"/>
          <c:dLbls>
            <c:dLbl>
              <c:idx val="0"/>
              <c:layout>
                <c:manualLayout>
                  <c:x val="1.0426541063877264E-2"/>
                  <c:y val="-7.685648140038099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2188461568686146E-2"/>
                      <c:h val="5.772626147983762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7D3-4658-A557-68354FBF4ACC}"/>
                </c:ext>
              </c:extLst>
            </c:dLbl>
            <c:dLbl>
              <c:idx val="1"/>
              <c:layout>
                <c:manualLayout>
                  <c:x val="7.085716666730588E-3"/>
                  <c:y val="-1.64478033300173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D3-4658-A557-68354FBF4ACC}"/>
                </c:ext>
              </c:extLst>
            </c:dLbl>
            <c:dLbl>
              <c:idx val="2"/>
              <c:layout>
                <c:manualLayout>
                  <c:x val="9.2838751333414841E-3"/>
                  <c:y val="-1.87346893240852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EC-4A90-8700-A0449A1DDBD9}"/>
                </c:ext>
              </c:extLst>
            </c:dLbl>
            <c:dLbl>
              <c:idx val="3"/>
              <c:layout>
                <c:manualLayout>
                  <c:x val="1.0895851917074442E-2"/>
                  <c:y val="-1.40510169930639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D3-4658-A557-68354FBF4ACC}"/>
                </c:ext>
              </c:extLst>
            </c:dLbl>
            <c:dLbl>
              <c:idx val="4"/>
              <c:layout>
                <c:manualLayout>
                  <c:x val="1.276532830834454E-2"/>
                  <c:y val="-7.02550849653196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EC-4A90-8700-A0449A1DDB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'GRÁF - 270'!$AR$9:$AW$9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'GRÁF - 270'!$AR$10:$AW$10</c:f>
              <c:numCache>
                <c:formatCode>General</c:formatCode>
                <c:ptCount val="6"/>
                <c:pt idx="0">
                  <c:v>5</c:v>
                </c:pt>
                <c:pt idx="1">
                  <c:v>32</c:v>
                </c:pt>
                <c:pt idx="2">
                  <c:v>42</c:v>
                </c:pt>
                <c:pt idx="3">
                  <c:v>50</c:v>
                </c:pt>
                <c:pt idx="4">
                  <c:v>63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3-4658-A557-68354FBF4ACC}"/>
            </c:ext>
          </c:extLst>
        </c:ser>
        <c:ser>
          <c:idx val="0"/>
          <c:order val="1"/>
          <c:tx>
            <c:strRef>
              <c:f>'GRÁF - 270'!$AQ$11</c:f>
              <c:strCache>
                <c:ptCount val="1"/>
                <c:pt idx="0">
                  <c:v>FEMENINO</c:v>
                </c:pt>
              </c:strCache>
            </c:strRef>
          </c:tx>
          <c:spPr>
            <a:solidFill>
              <a:srgbClr val="FF8585"/>
            </a:solidFill>
          </c:spPr>
          <c:invertIfNegative val="0"/>
          <c:dLbls>
            <c:dLbl>
              <c:idx val="0"/>
              <c:layout>
                <c:manualLayout>
                  <c:x val="1.1604843916676854E-2"/>
                  <c:y val="-1.8734689324085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EC-4A90-8700-A0449A1DDBD9}"/>
                </c:ext>
              </c:extLst>
            </c:dLbl>
            <c:dLbl>
              <c:idx val="1"/>
              <c:layout>
                <c:manualLayout>
                  <c:x val="1.044435952500917E-2"/>
                  <c:y val="-1.8734689324085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EC-4A90-8700-A0449A1DDBD9}"/>
                </c:ext>
              </c:extLst>
            </c:dLbl>
            <c:dLbl>
              <c:idx val="2"/>
              <c:layout>
                <c:manualLayout>
                  <c:x val="1.044435952500917E-2"/>
                  <c:y val="-2.34183616551065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EC-4A90-8700-A0449A1DDBD9}"/>
                </c:ext>
              </c:extLst>
            </c:dLbl>
            <c:dLbl>
              <c:idx val="3"/>
              <c:layout>
                <c:manualLayout>
                  <c:x val="9.2838751333414841E-3"/>
                  <c:y val="-1.87346893240852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EC-4A90-8700-A0449A1DDBD9}"/>
                </c:ext>
              </c:extLst>
            </c:dLbl>
            <c:dLbl>
              <c:idx val="4"/>
              <c:layout>
                <c:manualLayout>
                  <c:x val="1.1604843916676854E-2"/>
                  <c:y val="-1.8734689324085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EC-4A90-8700-A0449A1DDB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'GRÁF - 270'!$AR$9:$AW$9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'GRÁF - 270'!$AR$11:$AW$11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4</c:v>
                </c:pt>
                <c:pt idx="3">
                  <c:v>19</c:v>
                </c:pt>
                <c:pt idx="4">
                  <c:v>20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D3-4658-A557-68354FBF4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1524352"/>
        <c:axId val="181525888"/>
        <c:axId val="0"/>
      </c:bar3DChart>
      <c:catAx>
        <c:axId val="18152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81525888"/>
        <c:crosses val="autoZero"/>
        <c:auto val="1"/>
        <c:lblAlgn val="ctr"/>
        <c:lblOffset val="100"/>
        <c:noMultiLvlLbl val="0"/>
      </c:catAx>
      <c:valAx>
        <c:axId val="1815258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815243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9661739816475332"/>
          <c:y val="0.93218457541292177"/>
          <c:w val="0.49217806106998863"/>
          <c:h val="4.2544156058486889E-2"/>
        </c:manualLayout>
      </c:layout>
      <c:overlay val="0"/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343"/>
      </a:solidFill>
    </a:ln>
    <a:effectLst/>
    <a:scene3d>
      <a:camera prst="orthographicFront"/>
      <a:lightRig rig="threePt" dir="t"/>
    </a:scene3d>
    <a:sp3d>
      <a:bevelT/>
    </a:sp3d>
  </c:spPr>
  <c:txPr>
    <a:bodyPr/>
    <a:lstStyle/>
    <a:p>
      <a:pPr>
        <a:defRPr sz="9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  <c:spPr>
        <a:solidFill>
          <a:schemeClr val="bg1">
            <a:lumMod val="95000"/>
          </a:schemeClr>
        </a:solidFill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8.2601029202058404E-2"/>
          <c:y val="0.13"/>
          <c:w val="0.88275330150660303"/>
          <c:h val="0.7140834645669291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'GRÁF - 270'!$AQ$15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rgbClr val="FF4343"/>
            </a:solidFill>
            <a:ln>
              <a:solidFill>
                <a:schemeClr val="accent1"/>
              </a:solidFill>
            </a:ln>
          </c:spPr>
          <c:invertIfNegative val="0"/>
          <c:dLbls>
            <c:dLbl>
              <c:idx val="0"/>
              <c:layout>
                <c:manualLayout>
                  <c:x val="3.1496062992125984E-3"/>
                  <c:y val="-2.6666666666666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66D-4373-82BC-233F0180F8B8}"/>
                </c:ext>
              </c:extLst>
            </c:dLbl>
            <c:dLbl>
              <c:idx val="1"/>
              <c:layout>
                <c:manualLayout>
                  <c:x val="3.1496062992125984E-3"/>
                  <c:y val="-2.66666666666666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6D-4373-82BC-233F0180F8B8}"/>
                </c:ext>
              </c:extLst>
            </c:dLbl>
            <c:dLbl>
              <c:idx val="2"/>
              <c:layout>
                <c:manualLayout>
                  <c:x val="9.4267762649726493E-3"/>
                  <c:y val="-2.1017779901180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6D-4373-82BC-233F0180F8B8}"/>
                </c:ext>
              </c:extLst>
            </c:dLbl>
            <c:dLbl>
              <c:idx val="3"/>
              <c:layout>
                <c:manualLayout>
                  <c:x val="2.0744858858391634E-2"/>
                  <c:y val="-1.04533316359244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6D-4373-82BC-233F0180F8B8}"/>
                </c:ext>
              </c:extLst>
            </c:dLbl>
            <c:dLbl>
              <c:idx val="4"/>
              <c:layout>
                <c:manualLayout>
                  <c:x val="8.1991215226939976E-3"/>
                  <c:y val="-1.88801927266287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6D-4373-82BC-233F0180F8B8}"/>
                </c:ext>
              </c:extLst>
            </c:dLbl>
            <c:dLbl>
              <c:idx val="5"/>
              <c:layout>
                <c:manualLayout>
                  <c:x val="4.685212298682284E-3"/>
                  <c:y val="-1.416014454497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66D-4373-82BC-233F0180F8B8}"/>
                </c:ext>
              </c:extLst>
            </c:dLbl>
            <c:spPr>
              <a:noFill/>
            </c:spPr>
            <c:txPr>
              <a:bodyPr/>
              <a:lstStyle/>
              <a:p>
                <a:pPr>
                  <a:defRPr sz="12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'GRÁF - 270'!$AR$14:$AW$14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'GRÁF - 270'!$AR$15:$AW$15</c:f>
              <c:numCache>
                <c:formatCode>General</c:formatCode>
                <c:ptCount val="6"/>
                <c:pt idx="0">
                  <c:v>3</c:v>
                </c:pt>
                <c:pt idx="1">
                  <c:v>16</c:v>
                </c:pt>
                <c:pt idx="2">
                  <c:v>34</c:v>
                </c:pt>
                <c:pt idx="3">
                  <c:v>40</c:v>
                </c:pt>
                <c:pt idx="4">
                  <c:v>38</c:v>
                </c:pt>
                <c:pt idx="5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B7-4B23-BD5A-344BD64AB1B3}"/>
            </c:ext>
          </c:extLst>
        </c:ser>
        <c:ser>
          <c:idx val="1"/>
          <c:order val="1"/>
          <c:tx>
            <c:strRef>
              <c:f>'GRÁF - 270'!$AQ$16</c:f>
              <c:strCache>
                <c:ptCount val="1"/>
                <c:pt idx="0">
                  <c:v>FEMENINO</c:v>
                </c:pt>
              </c:strCache>
            </c:strRef>
          </c:tx>
          <c:spPr>
            <a:solidFill>
              <a:srgbClr val="FF8585"/>
            </a:solidFill>
          </c:spPr>
          <c:invertIfNegative val="0"/>
          <c:dLbls>
            <c:dLbl>
              <c:idx val="1"/>
              <c:layout>
                <c:manualLayout>
                  <c:x val="5.8565153733528552E-3"/>
                  <c:y val="-7.080072272485780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66D-4373-82BC-233F0180F8B8}"/>
                </c:ext>
              </c:extLst>
            </c:dLbl>
            <c:dLbl>
              <c:idx val="2"/>
              <c:layout>
                <c:manualLayout>
                  <c:x val="7.0278184480234264E-3"/>
                  <c:y val="-7.080072272485693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66D-4373-82BC-233F0180F8B8}"/>
                </c:ext>
              </c:extLst>
            </c:dLbl>
            <c:dLbl>
              <c:idx val="3"/>
              <c:layout>
                <c:manualLayout>
                  <c:x val="5.8565153733528552E-3"/>
                  <c:y val="-7.080072272485780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66D-4373-82BC-233F0180F8B8}"/>
                </c:ext>
              </c:extLst>
            </c:dLbl>
            <c:dLbl>
              <c:idx val="4"/>
              <c:layout>
                <c:manualLayout>
                  <c:x val="8.1991215226939976E-3"/>
                  <c:y val="-4.720048181657186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66D-4373-82BC-233F0180F8B8}"/>
                </c:ext>
              </c:extLst>
            </c:dLbl>
            <c:dLbl>
              <c:idx val="5"/>
              <c:layout>
                <c:manualLayout>
                  <c:x val="9.370424597364568E-3"/>
                  <c:y val="-7.080072272485780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66D-4373-82BC-233F0180F8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'GRÁF - 270'!$AR$14:$AW$14</c:f>
              <c:numCache>
                <c:formatCode>General</c:formatCod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numCache>
            </c:numRef>
          </c:cat>
          <c:val>
            <c:numRef>
              <c:f>'GRÁF - 270'!$AR$16:$AW$16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16</c:v>
                </c:pt>
                <c:pt idx="4">
                  <c:v>18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66D-4373-82BC-233F0180F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1839360"/>
        <c:axId val="181840896"/>
        <c:axId val="0"/>
      </c:bar3DChart>
      <c:catAx>
        <c:axId val="18183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181840896"/>
        <c:crosses val="autoZero"/>
        <c:auto val="1"/>
        <c:lblAlgn val="ctr"/>
        <c:lblOffset val="100"/>
        <c:noMultiLvlLbl val="0"/>
      </c:catAx>
      <c:valAx>
        <c:axId val="1818408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18183936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0923777047554097"/>
          <c:y val="0.92312257217847771"/>
          <c:w val="0.22507805997163971"/>
          <c:h val="4.5491601380409676E-2"/>
        </c:manualLayout>
      </c:layout>
      <c:overlay val="0"/>
      <c:txPr>
        <a:bodyPr/>
        <a:lstStyle/>
        <a:p>
          <a:pPr>
            <a:defRPr sz="1200" b="1">
              <a:latin typeface="Arial" pitchFamily="34" charset="0"/>
              <a:cs typeface="Arial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343"/>
      </a:solidFill>
    </a:ln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767309408904532E-2"/>
          <c:y val="4.5595854922279792E-2"/>
          <c:w val="0.97421630683261362"/>
          <c:h val="0.8206777365264573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'C-272 (3)'!$AF$10</c:f>
              <c:strCache>
                <c:ptCount val="1"/>
                <c:pt idx="0">
                  <c:v>LIMA METROPOLITANA</c:v>
                </c:pt>
              </c:strCache>
            </c:strRef>
          </c:tx>
          <c:spPr>
            <a:pattFill prst="wd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4.423963133640553E-3"/>
                  <c:y val="-4.46096654275092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97-4518-9437-DB74A2675AAA}"/>
                </c:ext>
              </c:extLst>
            </c:dLbl>
            <c:dLbl>
              <c:idx val="1"/>
              <c:layout>
                <c:manualLayout>
                  <c:x val="5.1612903225806183E-3"/>
                  <c:y val="-3.86617100371747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97-4518-9437-DB74A2675AAA}"/>
                </c:ext>
              </c:extLst>
            </c:dLbl>
            <c:dLbl>
              <c:idx val="2"/>
              <c:layout>
                <c:manualLayout>
                  <c:x val="5.1612903225806452E-3"/>
                  <c:y val="-3.5687732342007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A97-4518-9437-DB74A2675AAA}"/>
                </c:ext>
              </c:extLst>
            </c:dLbl>
            <c:dLbl>
              <c:idx val="3"/>
              <c:layout>
                <c:manualLayout>
                  <c:x val="4.423963133640553E-3"/>
                  <c:y val="-2.9739776951672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A97-4518-9437-DB74A2675AAA}"/>
                </c:ext>
              </c:extLst>
            </c:dLbl>
            <c:dLbl>
              <c:idx val="4"/>
              <c:layout>
                <c:manualLayout>
                  <c:x val="9.5852534562211981E-3"/>
                  <c:y val="-3.2713754646840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A97-4518-9437-DB74A2675AAA}"/>
                </c:ext>
              </c:extLst>
            </c:dLbl>
            <c:dLbl>
              <c:idx val="5"/>
              <c:layout>
                <c:manualLayout>
                  <c:x val="6.6359447004607211E-3"/>
                  <c:y val="-3.31662672600707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97-4518-9437-DB74A2675AAA}"/>
                </c:ext>
              </c:extLst>
            </c:dLbl>
            <c:dLbl>
              <c:idx val="6"/>
              <c:layout>
                <c:manualLayout>
                  <c:x val="1.0322580645161183E-2"/>
                  <c:y val="-4.20883259157822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A97-4518-9437-DB74A2675A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'C-272 (3)'!$AE$11:$AE$17</c:f>
              <c:strCache>
                <c:ptCount val="7"/>
                <c:pt idx="0">
                  <c:v>ING. QUÍMICO</c:v>
                </c:pt>
                <c:pt idx="1">
                  <c:v>ING. MINAS</c:v>
                </c:pt>
                <c:pt idx="2">
                  <c:v>ING. INDUSTRIAL</c:v>
                </c:pt>
                <c:pt idx="3">
                  <c:v>ING. METALÚRGICO</c:v>
                </c:pt>
                <c:pt idx="4">
                  <c:v>ING. AMBIENTAL</c:v>
                </c:pt>
                <c:pt idx="5">
                  <c:v>ING. GEÓLOGO</c:v>
                </c:pt>
                <c:pt idx="6">
                  <c:v>OTROS</c:v>
                </c:pt>
              </c:strCache>
            </c:strRef>
          </c:cat>
          <c:val>
            <c:numRef>
              <c:f>'C-272 (3)'!$AF$11:$AF$17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17</c:v>
                </c:pt>
                <c:pt idx="5">
                  <c:v>2</c:v>
                </c:pt>
                <c:pt idx="6">
                  <c:v>12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BA97-4518-9437-DB74A2675AAA}"/>
            </c:ext>
          </c:extLst>
        </c:ser>
        <c:ser>
          <c:idx val="1"/>
          <c:order val="1"/>
          <c:tx>
            <c:strRef>
              <c:f>'C-272 (3)'!$AG$10</c:f>
              <c:strCache>
                <c:ptCount val="1"/>
                <c:pt idx="0">
                  <c:v>RESTO NACIONAL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5.1612903225806452E-3"/>
                  <c:y val="-5.05576208178439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2947465437788018E-2"/>
                      <c:h val="1.185141820097766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A97-4518-9437-DB74A2675AAA}"/>
                </c:ext>
              </c:extLst>
            </c:dLbl>
            <c:dLbl>
              <c:idx val="1"/>
              <c:layout>
                <c:manualLayout>
                  <c:x val="8.1105990783410138E-3"/>
                  <c:y val="-3.2713754646840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97-4518-9437-DB74A2675AAA}"/>
                </c:ext>
              </c:extLst>
            </c:dLbl>
            <c:dLbl>
              <c:idx val="2"/>
              <c:layout>
                <c:manualLayout>
                  <c:x val="5.1612903225806452E-3"/>
                  <c:y val="-2.97397769516729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97-4518-9437-DB74A2675AAA}"/>
                </c:ext>
              </c:extLst>
            </c:dLbl>
            <c:dLbl>
              <c:idx val="3"/>
              <c:layout>
                <c:manualLayout>
                  <c:x val="7.3733009180304071E-3"/>
                  <c:y val="-1.18959107806691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36866359447003E-3"/>
                      <c:h val="8.32268828849925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BA97-4518-9437-DB74A2675AAA}"/>
                </c:ext>
              </c:extLst>
            </c:dLbl>
            <c:dLbl>
              <c:idx val="4"/>
              <c:layout>
                <c:manualLayout>
                  <c:x val="1.1059907834101382E-2"/>
                  <c:y val="-3.27137546468401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97-4518-9437-DB74A2675AAA}"/>
                </c:ext>
              </c:extLst>
            </c:dLbl>
            <c:dLbl>
              <c:idx val="5"/>
              <c:layout>
                <c:manualLayout>
                  <c:x val="7.3732718894008132E-3"/>
                  <c:y val="-3.2713754646840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A97-4518-9437-DB74A2675AAA}"/>
                </c:ext>
              </c:extLst>
            </c:dLbl>
            <c:dLbl>
              <c:idx val="6"/>
              <c:layout>
                <c:manualLayout>
                  <c:x val="8.847926267281106E-3"/>
                  <c:y val="-2.3791821561338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97-4518-9437-DB74A2675A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'C-272 (3)'!$AE$11:$AE$17</c:f>
              <c:strCache>
                <c:ptCount val="7"/>
                <c:pt idx="0">
                  <c:v>ING. QUÍMICO</c:v>
                </c:pt>
                <c:pt idx="1">
                  <c:v>ING. MINAS</c:v>
                </c:pt>
                <c:pt idx="2">
                  <c:v>ING. INDUSTRIAL</c:v>
                </c:pt>
                <c:pt idx="3">
                  <c:v>ING. METALÚRGICO</c:v>
                </c:pt>
                <c:pt idx="4">
                  <c:v>ING. AMBIENTAL</c:v>
                </c:pt>
                <c:pt idx="5">
                  <c:v>ING. GEÓLOGO</c:v>
                </c:pt>
                <c:pt idx="6">
                  <c:v>OTROS</c:v>
                </c:pt>
              </c:strCache>
            </c:strRef>
          </c:cat>
          <c:val>
            <c:numRef>
              <c:f>'C-272 (3)'!$AG$11:$AG$17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BA97-4518-9437-DB74A2675A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1748480"/>
        <c:axId val="181750016"/>
        <c:axId val="0"/>
      </c:bar3DChart>
      <c:catAx>
        <c:axId val="18174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81750016"/>
        <c:crosses val="autoZero"/>
        <c:auto val="1"/>
        <c:lblAlgn val="ctr"/>
        <c:lblOffset val="100"/>
        <c:noMultiLvlLbl val="0"/>
      </c:catAx>
      <c:valAx>
        <c:axId val="181750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8174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105894</xdr:colOff>
      <xdr:row>26</xdr:row>
      <xdr:rowOff>143061</xdr:rowOff>
    </xdr:from>
    <xdr:to>
      <xdr:col>25</xdr:col>
      <xdr:colOff>104775</xdr:colOff>
      <xdr:row>38</xdr:row>
      <xdr:rowOff>25586</xdr:rowOff>
    </xdr:to>
    <xdr:graphicFrame macro="">
      <xdr:nvGraphicFramePr>
        <xdr:cNvPr id="2" name="5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605118</xdr:colOff>
      <xdr:row>5</xdr:row>
      <xdr:rowOff>1495</xdr:rowOff>
    </xdr:from>
    <xdr:to>
      <xdr:col>11</xdr:col>
      <xdr:colOff>365125</xdr:colOff>
      <xdr:row>13</xdr:row>
      <xdr:rowOff>145676</xdr:rowOff>
    </xdr:to>
    <xdr:graphicFrame macro="">
      <xdr:nvGraphicFramePr>
        <xdr:cNvPr id="2" name="4 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177798</xdr:colOff>
      <xdr:row>4</xdr:row>
      <xdr:rowOff>200024</xdr:rowOff>
    </xdr:from>
    <xdr:to>
      <xdr:col>4</xdr:col>
      <xdr:colOff>470646</xdr:colOff>
      <xdr:row>13</xdr:row>
      <xdr:rowOff>123263</xdr:rowOff>
    </xdr:to>
    <xdr:graphicFrame macro="">
      <xdr:nvGraphicFramePr>
        <xdr:cNvPr id="3" name="1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180973</xdr:colOff>
      <xdr:row>13</xdr:row>
      <xdr:rowOff>300691</xdr:rowOff>
    </xdr:from>
    <xdr:to>
      <xdr:col>4</xdr:col>
      <xdr:colOff>448235</xdr:colOff>
      <xdr:row>21</xdr:row>
      <xdr:rowOff>235324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593913</xdr:colOff>
      <xdr:row>14</xdr:row>
      <xdr:rowOff>1</xdr:rowOff>
    </xdr:from>
    <xdr:to>
      <xdr:col>11</xdr:col>
      <xdr:colOff>324972</xdr:colOff>
      <xdr:row>21</xdr:row>
      <xdr:rowOff>212912</xdr:rowOff>
    </xdr:to>
    <xdr:graphicFrame macro="">
      <xdr:nvGraphicFramePr>
        <xdr:cNvPr id="5" name="5 Gráfic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151093</xdr:colOff>
      <xdr:row>22</xdr:row>
      <xdr:rowOff>22413</xdr:rowOff>
    </xdr:from>
    <xdr:to>
      <xdr:col>4</xdr:col>
      <xdr:colOff>437030</xdr:colOff>
      <xdr:row>30</xdr:row>
      <xdr:rowOff>224118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638735</xdr:colOff>
      <xdr:row>22</xdr:row>
      <xdr:rowOff>0</xdr:rowOff>
    </xdr:from>
    <xdr:to>
      <xdr:col>11</xdr:col>
      <xdr:colOff>324970</xdr:colOff>
      <xdr:row>30</xdr:row>
      <xdr:rowOff>201705</xdr:rowOff>
    </xdr:to>
    <xdr:graphicFrame macro="">
      <xdr:nvGraphicFramePr>
        <xdr:cNvPr id="7" name="Gráfico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0.33684</cdr:x>
      <cdr:y>0.01667</cdr:y>
    </cdr:from>
    <cdr:to>
      <cdr:x>0.58947</cdr:x>
      <cdr:y>0.12299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1015994" y="49486"/>
          <a:ext cx="761995" cy="3156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s-PE" sz="1200" b="1">
              <a:latin typeface="Arial" pitchFamily="34" charset="0"/>
              <a:cs typeface="Arial" pitchFamily="34" charset="0"/>
            </a:rPr>
            <a:t>2015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0.36522</cdr:x>
      <cdr:y>0.01852</cdr:y>
    </cdr:from>
    <cdr:to>
      <cdr:x>0.58947</cdr:x>
      <cdr:y>0.12299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1200150" y="38101"/>
          <a:ext cx="736922" cy="2149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s-PE" sz="1200" b="1">
              <a:latin typeface="Arial" pitchFamily="34" charset="0"/>
              <a:cs typeface="Arial" pitchFamily="34" charset="0"/>
            </a:rPr>
            <a:t>2016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0.33684</cdr:x>
      <cdr:y>0.01667</cdr:y>
    </cdr:from>
    <cdr:to>
      <cdr:x>0.58947</cdr:x>
      <cdr:y>0.12299</cdr:y>
    </cdr:to>
    <cdr:sp macro="" textlink="">
      <cdr:nvSpPr>
        <cdr:cNvPr id="3" name="2 CuadroTexto"/>
        <cdr:cNvSpPr txBox="1"/>
      </cdr:nvSpPr>
      <cdr:spPr>
        <a:xfrm xmlns:a="http://schemas.openxmlformats.org/drawingml/2006/main">
          <a:off x="1015994" y="49486"/>
          <a:ext cx="761995" cy="3156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s-PE" sz="1200" b="1">
              <a:latin typeface="Arial" pitchFamily="34" charset="0"/>
              <a:cs typeface="Arial" pitchFamily="34" charset="0"/>
            </a:rPr>
            <a:t>2017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200544</xdr:colOff>
      <xdr:row>26</xdr:row>
      <xdr:rowOff>15874</xdr:rowOff>
    </xdr:from>
    <xdr:to>
      <xdr:col>39</xdr:col>
      <xdr:colOff>285750</xdr:colOff>
      <xdr:row>43</xdr:row>
      <xdr:rowOff>41469</xdr:rowOff>
    </xdr:to>
    <xdr:graphicFrame macro="">
      <xdr:nvGraphicFramePr>
        <xdr:cNvPr id="2" name="5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285749</xdr:colOff>
      <xdr:row>6</xdr:row>
      <xdr:rowOff>270199</xdr:rowOff>
    </xdr:from>
    <xdr:to>
      <xdr:col>39</xdr:col>
      <xdr:colOff>269874</xdr:colOff>
      <xdr:row>23</xdr:row>
      <xdr:rowOff>254000</xdr:rowOff>
    </xdr:to>
    <xdr:graphicFrame macro="">
      <xdr:nvGraphicFramePr>
        <xdr:cNvPr id="3" name="3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0.03923</cdr:x>
      <cdr:y>0.02545</cdr:y>
    </cdr:from>
    <cdr:to>
      <cdr:x>0.32769</cdr:x>
      <cdr:y>0.10427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161925" y="98425"/>
          <a:ext cx="1190626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PE" sz="1100" b="1">
              <a:latin typeface="Arial" pitchFamily="34" charset="0"/>
              <a:cs typeface="Arial" pitchFamily="34" charset="0"/>
            </a:rPr>
            <a:t>NIVEL NACIONAL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0.04331</cdr:x>
      <cdr:y>0.025</cdr:y>
    </cdr:from>
    <cdr:to>
      <cdr:x>0.33858</cdr:x>
      <cdr:y>0.1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174625" y="95251"/>
          <a:ext cx="1190626" cy="2857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PE" sz="1200" b="1">
              <a:latin typeface="Arial" pitchFamily="34" charset="0"/>
              <a:cs typeface="Arial" pitchFamily="34" charset="0"/>
            </a:rPr>
            <a:t>LIMA METROPOLITANA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603250</xdr:colOff>
      <xdr:row>55</xdr:row>
      <xdr:rowOff>190501</xdr:rowOff>
    </xdr:from>
    <xdr:to>
      <xdr:col>48</xdr:col>
      <xdr:colOff>476250</xdr:colOff>
      <xdr:row>76</xdr:row>
      <xdr:rowOff>79376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5"/>
  </sheetPr>
  <dimension ref="B2:AX42"/>
  <sheetViews>
    <sheetView showGridLines="0" view="pageBreakPreview" zoomScale="77" zoomScaleNormal="100" zoomScaleSheetLayoutView="77" workbookViewId="0">
      <selection activeCell="AP7" sqref="AP7"/>
    </sheetView>
  </sheetViews>
  <sheetFormatPr baseColWidth="10" defaultColWidth="11.42578125" defaultRowHeight="12.75" x14ac:dyDescent="0.2"/>
  <cols>
    <col min="1" max="1" width="11.42578125" style="1" customWidth="1"/>
    <col min="2" max="2" width="18.85546875" style="1" customWidth="1"/>
    <col min="3" max="3" width="11.28515625" style="1" customWidth="1"/>
    <col min="4" max="4" width="7.5703125" style="1" customWidth="1"/>
    <col min="5" max="5" width="10.7109375" style="1" customWidth="1"/>
    <col min="6" max="6" width="3.7109375" style="1" customWidth="1"/>
    <col min="7" max="7" width="10.7109375" style="1" customWidth="1"/>
    <col min="8" max="8" width="8.5703125" style="1" customWidth="1"/>
    <col min="9" max="9" width="11.28515625" style="1" customWidth="1"/>
    <col min="10" max="10" width="3.7109375" style="1" customWidth="1"/>
    <col min="11" max="11" width="11.28515625" style="1" customWidth="1"/>
    <col min="12" max="12" width="7.85546875" style="1" customWidth="1"/>
    <col min="13" max="13" width="10.7109375" style="1" customWidth="1"/>
    <col min="14" max="14" width="3.7109375" style="1" customWidth="1"/>
    <col min="15" max="15" width="11.28515625" style="1" customWidth="1"/>
    <col min="16" max="16" width="7.85546875" style="1" customWidth="1"/>
    <col min="17" max="17" width="10.7109375" style="1" customWidth="1"/>
    <col min="18" max="18" width="3.7109375" style="1" customWidth="1"/>
    <col min="19" max="19" width="11.28515625" style="1" customWidth="1"/>
    <col min="20" max="20" width="8.42578125" style="1" customWidth="1"/>
    <col min="21" max="21" width="10.7109375" style="1" customWidth="1"/>
    <col min="22" max="22" width="3.7109375" style="1" customWidth="1"/>
    <col min="23" max="23" width="11.28515625" style="1" customWidth="1"/>
    <col min="24" max="24" width="8.28515625" style="1" customWidth="1"/>
    <col min="25" max="25" width="10.7109375" style="1" customWidth="1"/>
    <col min="26" max="26" width="3.7109375" style="1" customWidth="1"/>
    <col min="27" max="28" width="11.42578125" style="1"/>
    <col min="29" max="30" width="8" style="1" customWidth="1"/>
    <col min="31" max="31" width="6.5703125" style="1" customWidth="1"/>
    <col min="32" max="35" width="8" style="1" customWidth="1"/>
    <col min="36" max="16384" width="11.42578125" style="1"/>
  </cols>
  <sheetData>
    <row r="2" spans="2:50" ht="15.75" x14ac:dyDescent="0.2">
      <c r="B2" s="349" t="s">
        <v>151</v>
      </c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49"/>
      <c r="V2" s="349"/>
      <c r="W2" s="349"/>
      <c r="X2" s="349"/>
      <c r="Y2" s="349"/>
      <c r="Z2" s="349"/>
    </row>
    <row r="3" spans="2:50" s="12" customFormat="1" ht="18" x14ac:dyDescent="0.2">
      <c r="B3" s="9" t="s">
        <v>27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92"/>
      <c r="T3" s="92"/>
      <c r="U3" s="92"/>
      <c r="V3" s="92"/>
      <c r="W3" s="8"/>
      <c r="X3" s="8"/>
      <c r="Y3" s="8"/>
      <c r="Z3" s="8"/>
    </row>
    <row r="4" spans="2:50" s="12" customFormat="1" ht="42.75" customHeight="1" x14ac:dyDescent="0.2">
      <c r="B4" s="350" t="s">
        <v>60</v>
      </c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0"/>
      <c r="X4" s="350"/>
      <c r="Y4" s="350"/>
      <c r="Z4" s="350"/>
    </row>
    <row r="5" spans="2:50" s="12" customFormat="1" ht="23.25" customHeight="1" x14ac:dyDescent="0.2">
      <c r="B5" s="351" t="s">
        <v>118</v>
      </c>
      <c r="C5" s="351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51"/>
      <c r="V5" s="351"/>
      <c r="W5" s="351"/>
      <c r="X5" s="351"/>
      <c r="Y5" s="351"/>
      <c r="Z5" s="351"/>
    </row>
    <row r="6" spans="2:50" ht="16.5" thickBot="1" x14ac:dyDescent="0.25">
      <c r="B6" s="352" t="s">
        <v>59</v>
      </c>
      <c r="C6" s="354" t="s">
        <v>26</v>
      </c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</row>
    <row r="7" spans="2:50" ht="24.75" customHeight="1" thickBot="1" x14ac:dyDescent="0.25">
      <c r="B7" s="353"/>
      <c r="C7" s="355">
        <v>2014</v>
      </c>
      <c r="D7" s="355"/>
      <c r="E7" s="355"/>
      <c r="F7" s="355"/>
      <c r="G7" s="356">
        <v>2015</v>
      </c>
      <c r="H7" s="356"/>
      <c r="I7" s="356"/>
      <c r="J7" s="356"/>
      <c r="K7" s="356">
        <v>2016</v>
      </c>
      <c r="L7" s="356"/>
      <c r="M7" s="356"/>
      <c r="N7" s="356"/>
      <c r="O7" s="356">
        <v>2017</v>
      </c>
      <c r="P7" s="356"/>
      <c r="Q7" s="356"/>
      <c r="R7" s="356"/>
      <c r="S7" s="356">
        <v>2018</v>
      </c>
      <c r="T7" s="356"/>
      <c r="U7" s="356"/>
      <c r="V7" s="356"/>
      <c r="W7" s="356">
        <v>2019</v>
      </c>
      <c r="X7" s="356"/>
      <c r="Y7" s="356"/>
      <c r="Z7" s="356"/>
    </row>
    <row r="8" spans="2:50" ht="39.75" customHeight="1" thickBot="1" x14ac:dyDescent="0.25">
      <c r="B8" s="353"/>
      <c r="C8" s="357" t="s">
        <v>17</v>
      </c>
      <c r="D8" s="357"/>
      <c r="E8" s="357" t="s">
        <v>34</v>
      </c>
      <c r="F8" s="357"/>
      <c r="G8" s="357" t="s">
        <v>17</v>
      </c>
      <c r="H8" s="357"/>
      <c r="I8" s="357" t="s">
        <v>34</v>
      </c>
      <c r="J8" s="357"/>
      <c r="K8" s="357" t="s">
        <v>17</v>
      </c>
      <c r="L8" s="357"/>
      <c r="M8" s="357" t="s">
        <v>34</v>
      </c>
      <c r="N8" s="357"/>
      <c r="O8" s="357" t="s">
        <v>17</v>
      </c>
      <c r="P8" s="357"/>
      <c r="Q8" s="357" t="s">
        <v>34</v>
      </c>
      <c r="R8" s="357"/>
      <c r="S8" s="357" t="s">
        <v>17</v>
      </c>
      <c r="T8" s="357"/>
      <c r="U8" s="357" t="s">
        <v>34</v>
      </c>
      <c r="V8" s="357"/>
      <c r="W8" s="357" t="s">
        <v>17</v>
      </c>
      <c r="X8" s="357"/>
      <c r="Y8" s="357" t="s">
        <v>34</v>
      </c>
      <c r="Z8" s="357"/>
      <c r="AC8" s="1">
        <v>2014</v>
      </c>
      <c r="AD8" s="1">
        <v>2015</v>
      </c>
      <c r="AE8" s="1">
        <v>2016</v>
      </c>
      <c r="AF8" s="1">
        <v>2017</v>
      </c>
      <c r="AG8" s="1">
        <v>2018</v>
      </c>
      <c r="AH8" s="1">
        <v>2019</v>
      </c>
    </row>
    <row r="9" spans="2:50" ht="21.75" customHeight="1" x14ac:dyDescent="0.2">
      <c r="B9" s="201" t="s">
        <v>35</v>
      </c>
      <c r="C9" s="203">
        <f>SUM(C10:C12)</f>
        <v>1</v>
      </c>
      <c r="D9" s="204"/>
      <c r="E9" s="204">
        <f>SUM(E10:E12)</f>
        <v>1</v>
      </c>
      <c r="F9" s="204"/>
      <c r="G9" s="215">
        <f>SUM(G10:G12)</f>
        <v>5</v>
      </c>
      <c r="H9" s="204"/>
      <c r="I9" s="204">
        <f>SUM(I10:I12)</f>
        <v>14</v>
      </c>
      <c r="J9" s="131"/>
      <c r="K9" s="204">
        <f>SUM(K10:K12)</f>
        <v>8</v>
      </c>
      <c r="L9" s="204"/>
      <c r="M9" s="204">
        <f>SUM(M10:M12)</f>
        <v>10</v>
      </c>
      <c r="N9" s="124"/>
      <c r="O9" s="215">
        <f>SUM(O10:O12)</f>
        <v>10</v>
      </c>
      <c r="P9" s="204"/>
      <c r="Q9" s="204">
        <f>SUM(Q10:Q12)</f>
        <v>14</v>
      </c>
      <c r="R9" s="131"/>
      <c r="S9" s="204">
        <f>SUM(S10:S12)</f>
        <v>12</v>
      </c>
      <c r="T9" s="204"/>
      <c r="U9" s="204">
        <f>SUM(U10:U12)</f>
        <v>22</v>
      </c>
      <c r="V9" s="124"/>
      <c r="W9" s="215">
        <f>SUM(W10:W12)</f>
        <v>13</v>
      </c>
      <c r="X9" s="204"/>
      <c r="Y9" s="204">
        <f>SUM(Y10:Y12)</f>
        <v>17</v>
      </c>
      <c r="Z9" s="125"/>
      <c r="AB9" s="20" t="s">
        <v>17</v>
      </c>
      <c r="AC9" s="20">
        <v>3</v>
      </c>
      <c r="AD9" s="20">
        <v>20</v>
      </c>
      <c r="AE9" s="20">
        <v>37</v>
      </c>
      <c r="AF9" s="20">
        <v>56</v>
      </c>
      <c r="AG9" s="20">
        <v>56</v>
      </c>
      <c r="AH9" s="20">
        <v>50</v>
      </c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2:50" ht="21.75" customHeight="1" x14ac:dyDescent="0.2">
      <c r="B10" s="202" t="s">
        <v>1</v>
      </c>
      <c r="C10" s="205">
        <v>0</v>
      </c>
      <c r="D10" s="198"/>
      <c r="E10" s="198">
        <v>0</v>
      </c>
      <c r="F10" s="197"/>
      <c r="G10" s="216">
        <v>0</v>
      </c>
      <c r="H10" s="198"/>
      <c r="I10" s="198">
        <v>4</v>
      </c>
      <c r="J10" s="217"/>
      <c r="K10" s="198">
        <v>3</v>
      </c>
      <c r="L10" s="198"/>
      <c r="M10" s="198">
        <v>3</v>
      </c>
      <c r="N10" s="100"/>
      <c r="O10" s="216">
        <v>1</v>
      </c>
      <c r="P10" s="198"/>
      <c r="Q10" s="198">
        <v>2</v>
      </c>
      <c r="R10" s="217"/>
      <c r="S10" s="198">
        <v>4</v>
      </c>
      <c r="T10" s="198"/>
      <c r="U10" s="198">
        <v>8</v>
      </c>
      <c r="V10" s="100"/>
      <c r="W10" s="216">
        <v>6</v>
      </c>
      <c r="X10" s="198"/>
      <c r="Y10" s="198">
        <v>7</v>
      </c>
      <c r="Z10" s="206"/>
      <c r="AB10" s="20" t="s">
        <v>34</v>
      </c>
      <c r="AC10" s="20">
        <v>6</v>
      </c>
      <c r="AD10" s="20">
        <v>39</v>
      </c>
      <c r="AE10" s="20">
        <v>46</v>
      </c>
      <c r="AF10" s="20">
        <v>69</v>
      </c>
      <c r="AG10" s="20">
        <v>83</v>
      </c>
      <c r="AH10" s="20">
        <v>69</v>
      </c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2:50" ht="21.75" customHeight="1" x14ac:dyDescent="0.2">
      <c r="B11" s="202" t="s">
        <v>16</v>
      </c>
      <c r="C11" s="205">
        <v>1</v>
      </c>
      <c r="D11" s="198"/>
      <c r="E11" s="198">
        <v>1</v>
      </c>
      <c r="F11" s="197"/>
      <c r="G11" s="216">
        <v>2</v>
      </c>
      <c r="H11" s="198"/>
      <c r="I11" s="198">
        <v>5</v>
      </c>
      <c r="J11" s="217"/>
      <c r="K11" s="198">
        <v>1</v>
      </c>
      <c r="L11" s="198"/>
      <c r="M11" s="198">
        <v>2</v>
      </c>
      <c r="N11" s="100"/>
      <c r="O11" s="216">
        <v>7</v>
      </c>
      <c r="P11" s="198"/>
      <c r="Q11" s="198">
        <v>8</v>
      </c>
      <c r="R11" s="217"/>
      <c r="S11" s="198">
        <v>2</v>
      </c>
      <c r="T11" s="198"/>
      <c r="U11" s="198">
        <v>4</v>
      </c>
      <c r="V11" s="100"/>
      <c r="W11" s="216">
        <v>4</v>
      </c>
      <c r="X11" s="198"/>
      <c r="Y11" s="198">
        <v>5</v>
      </c>
      <c r="Z11" s="206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2:50" ht="21.75" customHeight="1" x14ac:dyDescent="0.2">
      <c r="B12" s="202" t="s">
        <v>3</v>
      </c>
      <c r="C12" s="205">
        <v>0</v>
      </c>
      <c r="D12" s="198"/>
      <c r="E12" s="198">
        <v>0</v>
      </c>
      <c r="F12" s="197"/>
      <c r="G12" s="216">
        <v>3</v>
      </c>
      <c r="H12" s="198"/>
      <c r="I12" s="198">
        <v>5</v>
      </c>
      <c r="J12" s="217"/>
      <c r="K12" s="198">
        <v>4</v>
      </c>
      <c r="L12" s="198"/>
      <c r="M12" s="198">
        <v>5</v>
      </c>
      <c r="N12" s="100"/>
      <c r="O12" s="216">
        <v>2</v>
      </c>
      <c r="P12" s="198"/>
      <c r="Q12" s="198">
        <v>4</v>
      </c>
      <c r="R12" s="217"/>
      <c r="S12" s="198">
        <v>6</v>
      </c>
      <c r="T12" s="198"/>
      <c r="U12" s="198">
        <v>10</v>
      </c>
      <c r="V12" s="100"/>
      <c r="W12" s="216">
        <v>3</v>
      </c>
      <c r="X12" s="198"/>
      <c r="Y12" s="198">
        <v>5</v>
      </c>
      <c r="Z12" s="206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2:50" ht="21.75" customHeight="1" x14ac:dyDescent="0.2">
      <c r="B13" s="201" t="s">
        <v>36</v>
      </c>
      <c r="C13" s="207">
        <f>SUM(C14:C16)</f>
        <v>1</v>
      </c>
      <c r="D13" s="197"/>
      <c r="E13" s="197">
        <f>SUM(E14:E16)</f>
        <v>3</v>
      </c>
      <c r="F13" s="197"/>
      <c r="G13" s="218">
        <f>SUM(G14:G16)</f>
        <v>2</v>
      </c>
      <c r="H13" s="197"/>
      <c r="I13" s="197">
        <f>SUM(I14:I16)</f>
        <v>4</v>
      </c>
      <c r="J13" s="219"/>
      <c r="K13" s="197">
        <f>SUM(K14:K16)</f>
        <v>6</v>
      </c>
      <c r="L13" s="197"/>
      <c r="M13" s="197">
        <f>SUM(M14:M16)</f>
        <v>9</v>
      </c>
      <c r="N13" s="197"/>
      <c r="O13" s="218">
        <f>SUM(O14:O16)</f>
        <v>18</v>
      </c>
      <c r="P13" s="197"/>
      <c r="Q13" s="197">
        <f>SUM(Q14:Q16)</f>
        <v>22</v>
      </c>
      <c r="R13" s="219"/>
      <c r="S13" s="197">
        <f>SUM(S14:S16)</f>
        <v>20</v>
      </c>
      <c r="T13" s="197"/>
      <c r="U13" s="197">
        <f>SUM(U14:U16)</f>
        <v>27</v>
      </c>
      <c r="V13" s="197"/>
      <c r="W13" s="218">
        <f>SUM(W14:W16)</f>
        <v>12</v>
      </c>
      <c r="X13" s="197"/>
      <c r="Y13" s="197">
        <f>SUM(Y14:Y16)</f>
        <v>18</v>
      </c>
      <c r="Z13" s="208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2:50" ht="21.75" customHeight="1" x14ac:dyDescent="0.2">
      <c r="B14" s="202" t="s">
        <v>4</v>
      </c>
      <c r="C14" s="205">
        <v>0</v>
      </c>
      <c r="D14" s="198"/>
      <c r="E14" s="198">
        <v>0</v>
      </c>
      <c r="F14" s="197"/>
      <c r="G14" s="216">
        <v>0</v>
      </c>
      <c r="H14" s="198"/>
      <c r="I14" s="198">
        <v>0</v>
      </c>
      <c r="J14" s="217"/>
      <c r="K14" s="198">
        <v>4</v>
      </c>
      <c r="L14" s="198"/>
      <c r="M14" s="198">
        <v>5</v>
      </c>
      <c r="N14" s="100"/>
      <c r="O14" s="216">
        <v>0</v>
      </c>
      <c r="P14" s="198"/>
      <c r="Q14" s="198">
        <v>1</v>
      </c>
      <c r="R14" s="217"/>
      <c r="S14" s="198">
        <v>4</v>
      </c>
      <c r="T14" s="198"/>
      <c r="U14" s="198">
        <v>7</v>
      </c>
      <c r="V14" s="100"/>
      <c r="W14" s="216">
        <v>2</v>
      </c>
      <c r="X14" s="198"/>
      <c r="Y14" s="198">
        <v>3</v>
      </c>
      <c r="Z14" s="206"/>
    </row>
    <row r="15" spans="2:50" ht="21.75" customHeight="1" x14ac:dyDescent="0.2">
      <c r="B15" s="202" t="s">
        <v>5</v>
      </c>
      <c r="C15" s="205">
        <v>1</v>
      </c>
      <c r="D15" s="198"/>
      <c r="E15" s="198">
        <v>1</v>
      </c>
      <c r="F15" s="197"/>
      <c r="G15" s="216">
        <v>1</v>
      </c>
      <c r="H15" s="198"/>
      <c r="I15" s="198">
        <v>3</v>
      </c>
      <c r="J15" s="217"/>
      <c r="K15" s="198">
        <v>1</v>
      </c>
      <c r="L15" s="198"/>
      <c r="M15" s="198">
        <v>2</v>
      </c>
      <c r="N15" s="100"/>
      <c r="O15" s="216">
        <v>13</v>
      </c>
      <c r="P15" s="198"/>
      <c r="Q15" s="198">
        <v>15</v>
      </c>
      <c r="R15" s="217"/>
      <c r="S15" s="198">
        <v>6</v>
      </c>
      <c r="T15" s="198"/>
      <c r="U15" s="198">
        <v>9</v>
      </c>
      <c r="V15" s="100"/>
      <c r="W15" s="216">
        <v>7</v>
      </c>
      <c r="X15" s="198"/>
      <c r="Y15" s="198">
        <v>10</v>
      </c>
      <c r="Z15" s="206"/>
    </row>
    <row r="16" spans="2:50" ht="21.75" customHeight="1" x14ac:dyDescent="0.2">
      <c r="B16" s="202" t="s">
        <v>6</v>
      </c>
      <c r="C16" s="205">
        <v>0</v>
      </c>
      <c r="D16" s="198"/>
      <c r="E16" s="198">
        <v>2</v>
      </c>
      <c r="F16" s="197"/>
      <c r="G16" s="216">
        <v>1</v>
      </c>
      <c r="H16" s="198"/>
      <c r="I16" s="198">
        <v>1</v>
      </c>
      <c r="J16" s="217"/>
      <c r="K16" s="198">
        <v>1</v>
      </c>
      <c r="L16" s="198"/>
      <c r="M16" s="198">
        <v>2</v>
      </c>
      <c r="N16" s="100"/>
      <c r="O16" s="216">
        <v>5</v>
      </c>
      <c r="P16" s="198"/>
      <c r="Q16" s="198">
        <v>6</v>
      </c>
      <c r="R16" s="217"/>
      <c r="S16" s="198">
        <v>10</v>
      </c>
      <c r="T16" s="198"/>
      <c r="U16" s="198">
        <v>11</v>
      </c>
      <c r="V16" s="100"/>
      <c r="W16" s="216">
        <v>3</v>
      </c>
      <c r="X16" s="198"/>
      <c r="Y16" s="198">
        <v>5</v>
      </c>
      <c r="Z16" s="206"/>
    </row>
    <row r="17" spans="2:37" ht="21.75" customHeight="1" x14ac:dyDescent="0.2">
      <c r="B17" s="201" t="s">
        <v>37</v>
      </c>
      <c r="C17" s="207">
        <f>SUM(C18:C20)</f>
        <v>1</v>
      </c>
      <c r="D17" s="197"/>
      <c r="E17" s="197">
        <f>SUM(E18:E20)</f>
        <v>1</v>
      </c>
      <c r="F17" s="197"/>
      <c r="G17" s="218">
        <f>SUM(G18:G20)</f>
        <v>7</v>
      </c>
      <c r="H17" s="197"/>
      <c r="I17" s="197">
        <f>SUM(I18:I20)</f>
        <v>12</v>
      </c>
      <c r="J17" s="219"/>
      <c r="K17" s="197">
        <f>SUM(K18:K20)</f>
        <v>9</v>
      </c>
      <c r="L17" s="197"/>
      <c r="M17" s="197">
        <f>SUM(M18:M20)</f>
        <v>12</v>
      </c>
      <c r="N17" s="197"/>
      <c r="O17" s="218">
        <f>SUM(O18:O20)</f>
        <v>17</v>
      </c>
      <c r="P17" s="197"/>
      <c r="Q17" s="197">
        <f>SUM(Q18:Q20)</f>
        <v>20</v>
      </c>
      <c r="R17" s="219"/>
      <c r="S17" s="197">
        <f>SUM(S18:S20)</f>
        <v>11</v>
      </c>
      <c r="T17" s="197"/>
      <c r="U17" s="197">
        <f>SUM(U18:U20)</f>
        <v>18</v>
      </c>
      <c r="V17" s="197"/>
      <c r="W17" s="218">
        <f>SUM(W18:W20)</f>
        <v>13</v>
      </c>
      <c r="X17" s="197"/>
      <c r="Y17" s="197">
        <f>SUM(Y18:Y20)</f>
        <v>17</v>
      </c>
      <c r="Z17" s="208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2:37" ht="21.75" customHeight="1" x14ac:dyDescent="0.2">
      <c r="B18" s="202" t="s">
        <v>7</v>
      </c>
      <c r="C18" s="205">
        <v>1</v>
      </c>
      <c r="D18" s="198"/>
      <c r="E18" s="198">
        <v>1</v>
      </c>
      <c r="F18" s="197"/>
      <c r="G18" s="216">
        <v>3</v>
      </c>
      <c r="H18" s="198"/>
      <c r="I18" s="198">
        <v>4</v>
      </c>
      <c r="J18" s="217"/>
      <c r="K18" s="198">
        <v>3</v>
      </c>
      <c r="L18" s="198"/>
      <c r="M18" s="198">
        <v>3</v>
      </c>
      <c r="N18" s="100"/>
      <c r="O18" s="216">
        <v>10</v>
      </c>
      <c r="P18" s="198"/>
      <c r="Q18" s="198">
        <v>11</v>
      </c>
      <c r="R18" s="217"/>
      <c r="S18" s="198">
        <v>4</v>
      </c>
      <c r="T18" s="198"/>
      <c r="U18" s="198">
        <v>5</v>
      </c>
      <c r="V18" s="100"/>
      <c r="W18" s="216">
        <v>5</v>
      </c>
      <c r="X18" s="198"/>
      <c r="Y18" s="198">
        <v>6</v>
      </c>
      <c r="Z18" s="206"/>
    </row>
    <row r="19" spans="2:37" ht="21.75" customHeight="1" x14ac:dyDescent="0.2">
      <c r="B19" s="202" t="s">
        <v>8</v>
      </c>
      <c r="C19" s="205">
        <v>0</v>
      </c>
      <c r="D19" s="198"/>
      <c r="E19" s="198">
        <v>0</v>
      </c>
      <c r="F19" s="197"/>
      <c r="G19" s="216">
        <v>4</v>
      </c>
      <c r="H19" s="198"/>
      <c r="I19" s="198">
        <v>5</v>
      </c>
      <c r="J19" s="217"/>
      <c r="K19" s="198">
        <v>3</v>
      </c>
      <c r="L19" s="198"/>
      <c r="M19" s="198">
        <v>4</v>
      </c>
      <c r="N19" s="100"/>
      <c r="O19" s="216">
        <v>2</v>
      </c>
      <c r="P19" s="198"/>
      <c r="Q19" s="198">
        <v>3</v>
      </c>
      <c r="R19" s="217"/>
      <c r="S19" s="198">
        <v>4</v>
      </c>
      <c r="T19" s="198"/>
      <c r="U19" s="198">
        <v>6</v>
      </c>
      <c r="V19" s="100"/>
      <c r="W19" s="216">
        <v>6</v>
      </c>
      <c r="X19" s="198"/>
      <c r="Y19" s="198">
        <v>9</v>
      </c>
      <c r="Z19" s="206"/>
    </row>
    <row r="20" spans="2:37" ht="21.75" customHeight="1" x14ac:dyDescent="0.2">
      <c r="B20" s="202" t="s">
        <v>9</v>
      </c>
      <c r="C20" s="205">
        <v>0</v>
      </c>
      <c r="D20" s="198"/>
      <c r="E20" s="198">
        <v>0</v>
      </c>
      <c r="F20" s="197"/>
      <c r="G20" s="216">
        <v>0</v>
      </c>
      <c r="H20" s="198"/>
      <c r="I20" s="198">
        <v>3</v>
      </c>
      <c r="J20" s="217"/>
      <c r="K20" s="198">
        <v>3</v>
      </c>
      <c r="L20" s="198"/>
      <c r="M20" s="198">
        <v>5</v>
      </c>
      <c r="N20" s="100"/>
      <c r="O20" s="216">
        <v>5</v>
      </c>
      <c r="P20" s="198"/>
      <c r="Q20" s="198">
        <v>6</v>
      </c>
      <c r="R20" s="217"/>
      <c r="S20" s="198">
        <v>3</v>
      </c>
      <c r="T20" s="198"/>
      <c r="U20" s="198">
        <v>7</v>
      </c>
      <c r="V20" s="100"/>
      <c r="W20" s="216">
        <v>2</v>
      </c>
      <c r="X20" s="198"/>
      <c r="Y20" s="198">
        <v>2</v>
      </c>
      <c r="Z20" s="206"/>
    </row>
    <row r="21" spans="2:37" s="21" customFormat="1" ht="21.75" customHeight="1" x14ac:dyDescent="0.2">
      <c r="B21" s="201" t="s">
        <v>38</v>
      </c>
      <c r="C21" s="207">
        <f>SUM(C22:C24)</f>
        <v>0</v>
      </c>
      <c r="D21" s="197"/>
      <c r="E21" s="197">
        <f>SUM(E22:E24)</f>
        <v>1</v>
      </c>
      <c r="F21" s="197"/>
      <c r="G21" s="218">
        <f>SUM(G22:G24)</f>
        <v>6</v>
      </c>
      <c r="H21" s="197"/>
      <c r="I21" s="197">
        <f>SUM(I22:I24)</f>
        <v>9</v>
      </c>
      <c r="J21" s="219"/>
      <c r="K21" s="197">
        <f>SUM(K22:K24)</f>
        <v>14</v>
      </c>
      <c r="L21" s="197"/>
      <c r="M21" s="197">
        <f>SUM(M22:M24)</f>
        <v>15</v>
      </c>
      <c r="N21" s="197"/>
      <c r="O21" s="218">
        <f>SUM(O22:O24)</f>
        <v>11</v>
      </c>
      <c r="P21" s="197"/>
      <c r="Q21" s="197">
        <f>SUM(Q22:Q24)</f>
        <v>13</v>
      </c>
      <c r="R21" s="219"/>
      <c r="S21" s="197">
        <f>SUM(S22:S24)</f>
        <v>13</v>
      </c>
      <c r="T21" s="197"/>
      <c r="U21" s="197">
        <f>SUM(U22:U24)</f>
        <v>16</v>
      </c>
      <c r="V21" s="197"/>
      <c r="W21" s="218">
        <f>SUM(W22:W24)</f>
        <v>12</v>
      </c>
      <c r="X21" s="197"/>
      <c r="Y21" s="197">
        <f>SUM(Y22:Y24)</f>
        <v>17</v>
      </c>
      <c r="Z21" s="208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2:37" ht="21.75" customHeight="1" x14ac:dyDescent="0.2">
      <c r="B22" s="202" t="s">
        <v>10</v>
      </c>
      <c r="C22" s="205">
        <v>0</v>
      </c>
      <c r="D22" s="198"/>
      <c r="E22" s="198">
        <v>1</v>
      </c>
      <c r="F22" s="197"/>
      <c r="G22" s="216">
        <v>4</v>
      </c>
      <c r="H22" s="198"/>
      <c r="I22" s="198">
        <v>5</v>
      </c>
      <c r="J22" s="217"/>
      <c r="K22" s="198">
        <v>3</v>
      </c>
      <c r="L22" s="198"/>
      <c r="M22" s="198">
        <v>3</v>
      </c>
      <c r="N22" s="100"/>
      <c r="O22" s="216">
        <v>2</v>
      </c>
      <c r="P22" s="198"/>
      <c r="Q22" s="198">
        <v>4</v>
      </c>
      <c r="R22" s="217"/>
      <c r="S22" s="198">
        <v>8</v>
      </c>
      <c r="T22" s="198"/>
      <c r="U22" s="198">
        <v>10</v>
      </c>
      <c r="V22" s="100"/>
      <c r="W22" s="216">
        <v>7</v>
      </c>
      <c r="X22" s="198"/>
      <c r="Y22" s="198">
        <v>9</v>
      </c>
      <c r="Z22" s="206"/>
    </row>
    <row r="23" spans="2:37" ht="21.75" customHeight="1" x14ac:dyDescent="0.2">
      <c r="B23" s="202" t="s">
        <v>11</v>
      </c>
      <c r="C23" s="205">
        <v>0</v>
      </c>
      <c r="D23" s="198"/>
      <c r="E23" s="198">
        <v>0</v>
      </c>
      <c r="F23" s="197"/>
      <c r="G23" s="216">
        <v>2</v>
      </c>
      <c r="H23" s="198"/>
      <c r="I23" s="198">
        <v>2</v>
      </c>
      <c r="J23" s="217"/>
      <c r="K23" s="198">
        <v>3</v>
      </c>
      <c r="L23" s="198"/>
      <c r="M23" s="198">
        <v>3</v>
      </c>
      <c r="N23" s="100"/>
      <c r="O23" s="216">
        <v>6</v>
      </c>
      <c r="P23" s="198"/>
      <c r="Q23" s="198">
        <v>6</v>
      </c>
      <c r="R23" s="217"/>
      <c r="S23" s="198">
        <v>3</v>
      </c>
      <c r="T23" s="198"/>
      <c r="U23" s="198">
        <v>4</v>
      </c>
      <c r="V23" s="100"/>
      <c r="W23" s="216">
        <v>3</v>
      </c>
      <c r="X23" s="198"/>
      <c r="Y23" s="198">
        <v>4</v>
      </c>
      <c r="Z23" s="206"/>
    </row>
    <row r="24" spans="2:37" ht="21.75" customHeight="1" x14ac:dyDescent="0.2">
      <c r="B24" s="202" t="s">
        <v>12</v>
      </c>
      <c r="C24" s="205">
        <v>0</v>
      </c>
      <c r="D24" s="198"/>
      <c r="E24" s="198">
        <v>0</v>
      </c>
      <c r="F24" s="197"/>
      <c r="G24" s="216">
        <v>0</v>
      </c>
      <c r="H24" s="198"/>
      <c r="I24" s="198">
        <v>2</v>
      </c>
      <c r="J24" s="217"/>
      <c r="K24" s="198">
        <v>8</v>
      </c>
      <c r="L24" s="198"/>
      <c r="M24" s="198">
        <v>9</v>
      </c>
      <c r="N24" s="100"/>
      <c r="O24" s="216">
        <v>3</v>
      </c>
      <c r="P24" s="198"/>
      <c r="Q24" s="198">
        <v>3</v>
      </c>
      <c r="R24" s="217"/>
      <c r="S24" s="198">
        <v>2</v>
      </c>
      <c r="T24" s="198"/>
      <c r="U24" s="198">
        <v>2</v>
      </c>
      <c r="V24" s="100"/>
      <c r="W24" s="216">
        <v>2</v>
      </c>
      <c r="X24" s="198"/>
      <c r="Y24" s="198">
        <v>4</v>
      </c>
      <c r="Z24" s="206"/>
    </row>
    <row r="25" spans="2:37" ht="9.75" customHeight="1" thickBot="1" x14ac:dyDescent="0.25">
      <c r="B25" s="202"/>
      <c r="C25" s="209"/>
      <c r="D25" s="210"/>
      <c r="E25" s="210"/>
      <c r="F25" s="211"/>
      <c r="G25" s="220"/>
      <c r="H25" s="210"/>
      <c r="I25" s="210"/>
      <c r="J25" s="221"/>
      <c r="K25" s="210"/>
      <c r="L25" s="210"/>
      <c r="M25" s="210"/>
      <c r="N25" s="212"/>
      <c r="O25" s="220"/>
      <c r="P25" s="210"/>
      <c r="Q25" s="210"/>
      <c r="R25" s="221"/>
      <c r="S25" s="210"/>
      <c r="T25" s="210"/>
      <c r="U25" s="210"/>
      <c r="V25" s="212"/>
      <c r="W25" s="220"/>
      <c r="X25" s="210"/>
      <c r="Y25" s="210"/>
      <c r="Z25" s="213"/>
    </row>
    <row r="26" spans="2:37" ht="25.5" customHeight="1" x14ac:dyDescent="0.2">
      <c r="B26" s="199" t="s">
        <v>14</v>
      </c>
      <c r="C26" s="214">
        <f>SUM(C9+C13+C17+C21)</f>
        <v>3</v>
      </c>
      <c r="D26" s="200"/>
      <c r="E26" s="200">
        <f>SUM(E9+E13+E17+E21)</f>
        <v>6</v>
      </c>
      <c r="F26" s="200"/>
      <c r="G26" s="200">
        <f>SUM(G9+G13+G17+G21)</f>
        <v>20</v>
      </c>
      <c r="H26" s="200"/>
      <c r="I26" s="200">
        <f>SUM(I9+I13+I17+I21)</f>
        <v>39</v>
      </c>
      <c r="J26" s="200"/>
      <c r="K26" s="200">
        <f>SUM(K9+K13+K17+K21)</f>
        <v>37</v>
      </c>
      <c r="L26" s="200"/>
      <c r="M26" s="200">
        <f>SUM(M9+M13+M17+M21)</f>
        <v>46</v>
      </c>
      <c r="N26" s="200"/>
      <c r="O26" s="200">
        <f>SUM(O9+O13+O17+O21)</f>
        <v>56</v>
      </c>
      <c r="P26" s="200"/>
      <c r="Q26" s="200">
        <f>SUM(Q9+Q13+Q17+Q21)</f>
        <v>69</v>
      </c>
      <c r="R26" s="200"/>
      <c r="S26" s="200">
        <f>SUM(S9+S13+S17+S21)</f>
        <v>56</v>
      </c>
      <c r="T26" s="200"/>
      <c r="U26" s="200">
        <f>SUM(U9+U13+U17+U21)</f>
        <v>83</v>
      </c>
      <c r="V26" s="200"/>
      <c r="W26" s="200">
        <f>SUM(W9+W13+W17+W21)</f>
        <v>50</v>
      </c>
      <c r="X26" s="200"/>
      <c r="Y26" s="200">
        <f>SUM(Y9+Y13+Y17+Y21)</f>
        <v>69</v>
      </c>
      <c r="Z26" s="200"/>
    </row>
    <row r="27" spans="2:37" s="2" customFormat="1" ht="14.25" x14ac:dyDescent="0.2"/>
    <row r="28" spans="2:37" s="2" customFormat="1" ht="24.95" customHeight="1" x14ac:dyDescent="0.2">
      <c r="B28" s="6"/>
    </row>
    <row r="29" spans="2:37" s="2" customFormat="1" ht="24.95" customHeight="1" x14ac:dyDescent="0.2">
      <c r="B29" s="6"/>
    </row>
    <row r="30" spans="2:37" s="2" customFormat="1" ht="24.95" customHeight="1" x14ac:dyDescent="0.2">
      <c r="B30" s="6"/>
    </row>
    <row r="31" spans="2:37" ht="24.95" customHeight="1" x14ac:dyDescent="0.2"/>
    <row r="32" spans="2:37" ht="24.95" customHeight="1" x14ac:dyDescent="0.2"/>
    <row r="33" spans="2:26" ht="24.95" customHeight="1" x14ac:dyDescent="0.2"/>
    <row r="34" spans="2:26" ht="24.95" customHeight="1" x14ac:dyDescent="0.2"/>
    <row r="35" spans="2:26" ht="24.95" customHeight="1" x14ac:dyDescent="0.2"/>
    <row r="36" spans="2:26" ht="24.95" customHeight="1" x14ac:dyDescent="0.2"/>
    <row r="37" spans="2:26" ht="24.95" customHeight="1" x14ac:dyDescent="0.2"/>
    <row r="38" spans="2:26" ht="24.95" customHeight="1" x14ac:dyDescent="0.2"/>
    <row r="39" spans="2:26" ht="9" customHeight="1" x14ac:dyDescent="0.2"/>
    <row r="40" spans="2:26" ht="71.25" customHeight="1" x14ac:dyDescent="0.2">
      <c r="B40" s="359" t="s">
        <v>134</v>
      </c>
      <c r="C40" s="359"/>
      <c r="D40" s="359"/>
      <c r="E40" s="359"/>
      <c r="F40" s="359"/>
      <c r="G40" s="359"/>
      <c r="H40" s="359"/>
      <c r="I40" s="359"/>
      <c r="J40" s="359"/>
      <c r="K40" s="359"/>
      <c r="L40" s="359"/>
      <c r="M40" s="359"/>
      <c r="N40" s="359"/>
      <c r="O40" s="359"/>
      <c r="P40" s="359"/>
      <c r="Q40" s="359"/>
      <c r="R40" s="359"/>
      <c r="S40" s="359"/>
      <c r="T40" s="359"/>
      <c r="U40" s="359"/>
      <c r="V40" s="359"/>
      <c r="W40" s="359"/>
      <c r="X40" s="359"/>
      <c r="Y40" s="359"/>
    </row>
    <row r="42" spans="2:26" ht="18" x14ac:dyDescent="0.2">
      <c r="W42" s="358"/>
      <c r="X42" s="358"/>
      <c r="Y42" s="358"/>
      <c r="Z42" s="358"/>
    </row>
  </sheetData>
  <mergeCells count="25">
    <mergeCell ref="W42:Z42"/>
    <mergeCell ref="C8:D8"/>
    <mergeCell ref="E8:F8"/>
    <mergeCell ref="W8:X8"/>
    <mergeCell ref="Y8:Z8"/>
    <mergeCell ref="K8:L8"/>
    <mergeCell ref="M8:N8"/>
    <mergeCell ref="O8:P8"/>
    <mergeCell ref="Q8:R8"/>
    <mergeCell ref="S8:T8"/>
    <mergeCell ref="U8:V8"/>
    <mergeCell ref="B40:Y40"/>
    <mergeCell ref="B2:Z2"/>
    <mergeCell ref="B4:Z4"/>
    <mergeCell ref="B5:Z5"/>
    <mergeCell ref="B6:B8"/>
    <mergeCell ref="C6:Z6"/>
    <mergeCell ref="C7:F7"/>
    <mergeCell ref="W7:Z7"/>
    <mergeCell ref="G7:J7"/>
    <mergeCell ref="G8:H8"/>
    <mergeCell ref="I8:J8"/>
    <mergeCell ref="K7:N7"/>
    <mergeCell ref="O7:R7"/>
    <mergeCell ref="S7:V7"/>
  </mergeCells>
  <printOptions horizontalCentered="1" verticalCentered="1"/>
  <pageMargins left="0" right="0" top="0" bottom="0" header="0" footer="0"/>
  <pageSetup paperSize="9" scale="51" orientation="landscape" r:id="rId1"/>
  <colBreaks count="1" manualBreakCount="1">
    <brk id="2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/>
  </sheetPr>
  <dimension ref="B1:AL51"/>
  <sheetViews>
    <sheetView showGridLines="0" view="pageBreakPreview" zoomScaleNormal="100" zoomScaleSheetLayoutView="100" workbookViewId="0">
      <selection activeCell="AP7" sqref="AP7"/>
    </sheetView>
  </sheetViews>
  <sheetFormatPr baseColWidth="10" defaultColWidth="11.42578125" defaultRowHeight="12.75" x14ac:dyDescent="0.2"/>
  <cols>
    <col min="1" max="1" width="6.85546875" style="1" customWidth="1"/>
    <col min="2" max="2" width="31.28515625" style="1" customWidth="1"/>
    <col min="3" max="3" width="12.7109375" style="1" customWidth="1"/>
    <col min="4" max="4" width="3.7109375" style="1" customWidth="1"/>
    <col min="5" max="5" width="12.7109375" style="1" customWidth="1"/>
    <col min="6" max="6" width="3.7109375" style="1" customWidth="1"/>
    <col min="7" max="7" width="12.7109375" style="1" customWidth="1"/>
    <col min="8" max="8" width="3.7109375" style="1" customWidth="1"/>
    <col min="9" max="9" width="12.7109375" style="1" customWidth="1"/>
    <col min="10" max="10" width="3.7109375" style="1" customWidth="1"/>
    <col min="11" max="11" width="12.7109375" style="1" customWidth="1"/>
    <col min="12" max="12" width="3.7109375" style="1" customWidth="1"/>
    <col min="13" max="13" width="12.7109375" style="1" customWidth="1"/>
    <col min="14" max="14" width="3.7109375" style="1" customWidth="1"/>
    <col min="15" max="15" width="6.85546875" style="1" customWidth="1"/>
    <col min="16" max="16" width="11.42578125" style="1"/>
    <col min="17" max="18" width="8" style="1" customWidth="1"/>
    <col min="19" max="19" width="6.5703125" style="1" customWidth="1"/>
    <col min="20" max="23" width="8" style="1" customWidth="1"/>
    <col min="24" max="16384" width="11.42578125" style="1"/>
  </cols>
  <sheetData>
    <row r="1" spans="2:38" s="8" customFormat="1" ht="15" x14ac:dyDescent="0.2">
      <c r="B1" s="360" t="s">
        <v>152</v>
      </c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</row>
    <row r="2" spans="2:38" s="8" customFormat="1" ht="15" x14ac:dyDescent="0.2">
      <c r="B2" s="49" t="s">
        <v>27</v>
      </c>
      <c r="C2" s="31"/>
      <c r="D2" s="31"/>
      <c r="E2" s="31"/>
      <c r="F2" s="31"/>
      <c r="G2" s="31"/>
      <c r="H2" s="31"/>
      <c r="I2" s="31"/>
      <c r="J2" s="31"/>
      <c r="K2" s="93"/>
      <c r="L2" s="93"/>
      <c r="M2" s="21"/>
      <c r="N2" s="21"/>
    </row>
    <row r="3" spans="2:38" s="8" customFormat="1" ht="58.5" customHeight="1" x14ac:dyDescent="0.2">
      <c r="B3" s="361" t="s">
        <v>61</v>
      </c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</row>
    <row r="4" spans="2:38" s="8" customFormat="1" ht="15" x14ac:dyDescent="0.2">
      <c r="B4" s="362" t="s">
        <v>118</v>
      </c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2"/>
    </row>
    <row r="5" spans="2:38" ht="24.75" customHeight="1" thickBot="1" x14ac:dyDescent="0.25">
      <c r="B5" s="363" t="s">
        <v>111</v>
      </c>
      <c r="C5" s="365" t="s">
        <v>26</v>
      </c>
      <c r="D5" s="365"/>
      <c r="E5" s="365"/>
      <c r="F5" s="365"/>
      <c r="G5" s="365"/>
      <c r="H5" s="365"/>
      <c r="I5" s="365"/>
      <c r="J5" s="365"/>
      <c r="K5" s="365"/>
      <c r="L5" s="365"/>
      <c r="M5" s="365"/>
      <c r="N5" s="365"/>
    </row>
    <row r="6" spans="2:38" ht="24.75" customHeight="1" thickBot="1" x14ac:dyDescent="0.25">
      <c r="B6" s="364"/>
      <c r="C6" s="366">
        <v>2014</v>
      </c>
      <c r="D6" s="366"/>
      <c r="E6" s="367">
        <v>2015</v>
      </c>
      <c r="F6" s="367"/>
      <c r="G6" s="367">
        <v>2016</v>
      </c>
      <c r="H6" s="367"/>
      <c r="I6" s="367">
        <v>2017</v>
      </c>
      <c r="J6" s="367"/>
      <c r="K6" s="367">
        <v>2018</v>
      </c>
      <c r="L6" s="367"/>
      <c r="M6" s="367">
        <v>2019</v>
      </c>
      <c r="N6" s="367"/>
      <c r="P6" s="27"/>
      <c r="Q6" s="27"/>
      <c r="S6" s="27"/>
      <c r="U6" s="27"/>
      <c r="V6" s="27"/>
      <c r="W6" s="27"/>
      <c r="Y6" s="27"/>
    </row>
    <row r="7" spans="2:38" ht="12.75" customHeight="1" x14ac:dyDescent="0.2">
      <c r="B7" s="119"/>
      <c r="C7" s="122"/>
      <c r="D7" s="123"/>
      <c r="E7" s="130"/>
      <c r="F7" s="131"/>
      <c r="G7" s="123"/>
      <c r="H7" s="123"/>
      <c r="I7" s="136"/>
      <c r="J7" s="124"/>
      <c r="K7" s="123"/>
      <c r="L7" s="124"/>
      <c r="M7" s="130"/>
      <c r="N7" s="125"/>
      <c r="P7" s="27"/>
      <c r="Q7" s="27"/>
      <c r="R7" s="32"/>
      <c r="S7" s="27"/>
      <c r="T7" s="32"/>
      <c r="U7" s="27"/>
      <c r="V7" s="27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2:38" ht="24.95" customHeight="1" x14ac:dyDescent="0.2">
      <c r="B8" s="119" t="s">
        <v>109</v>
      </c>
      <c r="C8" s="126">
        <f>SUM(C9)</f>
        <v>0</v>
      </c>
      <c r="D8" s="116"/>
      <c r="E8" s="132">
        <f>SUM(E9)</f>
        <v>0</v>
      </c>
      <c r="F8" s="133"/>
      <c r="G8" s="116">
        <f>SUM(G9)</f>
        <v>0</v>
      </c>
      <c r="H8" s="116"/>
      <c r="I8" s="137">
        <f>SUM(I9)</f>
        <v>1</v>
      </c>
      <c r="J8" s="117"/>
      <c r="K8" s="116">
        <f>SUM(K9)</f>
        <v>2</v>
      </c>
      <c r="L8" s="117"/>
      <c r="M8" s="132">
        <f>SUM(M9)</f>
        <v>3</v>
      </c>
      <c r="N8" s="127"/>
      <c r="P8" s="37"/>
      <c r="Q8" s="38"/>
      <c r="R8" s="39"/>
      <c r="S8" s="38"/>
      <c r="T8" s="39"/>
      <c r="U8" s="38"/>
      <c r="V8" s="39"/>
      <c r="W8" s="38"/>
      <c r="X8" s="39"/>
      <c r="Y8" s="21"/>
      <c r="Z8" s="21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</row>
    <row r="9" spans="2:38" ht="24.95" customHeight="1" x14ac:dyDescent="0.2">
      <c r="B9" s="120" t="s">
        <v>74</v>
      </c>
      <c r="C9" s="128">
        <v>0</v>
      </c>
      <c r="D9" s="116"/>
      <c r="E9" s="134">
        <v>0</v>
      </c>
      <c r="F9" s="135"/>
      <c r="G9" s="118">
        <v>0</v>
      </c>
      <c r="H9" s="118"/>
      <c r="I9" s="138">
        <v>1</v>
      </c>
      <c r="J9" s="102"/>
      <c r="K9" s="118">
        <v>2</v>
      </c>
      <c r="L9" s="102"/>
      <c r="M9" s="134">
        <v>3</v>
      </c>
      <c r="N9" s="129"/>
      <c r="P9" s="39"/>
      <c r="Q9" s="38"/>
      <c r="R9" s="39"/>
      <c r="S9" s="38"/>
      <c r="T9" s="39"/>
      <c r="U9" s="38"/>
      <c r="V9" s="39"/>
      <c r="W9" s="38"/>
      <c r="X9" s="39"/>
      <c r="Y9" s="21"/>
      <c r="Z9" s="21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2:38" ht="24.95" customHeight="1" x14ac:dyDescent="0.2">
      <c r="B10" s="119" t="s">
        <v>21</v>
      </c>
      <c r="C10" s="126">
        <f>SUM(C11)</f>
        <v>3</v>
      </c>
      <c r="D10" s="116"/>
      <c r="E10" s="132">
        <f>SUM(E11)</f>
        <v>3</v>
      </c>
      <c r="F10" s="133"/>
      <c r="G10" s="116">
        <f>SUM(G11)</f>
        <v>0</v>
      </c>
      <c r="H10" s="116"/>
      <c r="I10" s="137">
        <f>SUM(I11)</f>
        <v>0</v>
      </c>
      <c r="J10" s="117"/>
      <c r="K10" s="116">
        <f>SUM(K11)</f>
        <v>6</v>
      </c>
      <c r="L10" s="117"/>
      <c r="M10" s="132">
        <f>SUM(M11)</f>
        <v>0</v>
      </c>
      <c r="N10" s="127"/>
      <c r="P10" s="37"/>
      <c r="Q10" s="38"/>
      <c r="R10" s="39"/>
      <c r="S10" s="38"/>
      <c r="T10" s="40"/>
      <c r="U10" s="38"/>
      <c r="V10" s="39"/>
      <c r="W10" s="38"/>
      <c r="X10" s="39"/>
      <c r="Y10" s="21"/>
      <c r="Z10" s="21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2:38" ht="24.95" customHeight="1" x14ac:dyDescent="0.2">
      <c r="B11" s="120" t="s">
        <v>21</v>
      </c>
      <c r="C11" s="128">
        <v>3</v>
      </c>
      <c r="D11" s="116"/>
      <c r="E11" s="134">
        <v>3</v>
      </c>
      <c r="F11" s="135"/>
      <c r="G11" s="118">
        <v>0</v>
      </c>
      <c r="H11" s="118"/>
      <c r="I11" s="138">
        <v>0</v>
      </c>
      <c r="J11" s="102"/>
      <c r="K11" s="118">
        <v>6</v>
      </c>
      <c r="L11" s="102"/>
      <c r="M11" s="134">
        <v>0</v>
      </c>
      <c r="N11" s="129"/>
      <c r="P11" s="44"/>
      <c r="Q11" s="38"/>
      <c r="R11" s="39"/>
      <c r="S11" s="38"/>
      <c r="T11" s="39"/>
      <c r="U11" s="38"/>
      <c r="V11" s="39"/>
      <c r="W11" s="38"/>
      <c r="X11" s="21"/>
      <c r="Y11" s="21"/>
      <c r="Z11" s="21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2:38" ht="24.95" customHeight="1" x14ac:dyDescent="0.2">
      <c r="B12" s="119" t="s">
        <v>75</v>
      </c>
      <c r="C12" s="126">
        <f>SUM(C13)</f>
        <v>0</v>
      </c>
      <c r="D12" s="116"/>
      <c r="E12" s="132">
        <f>SUM(E13)</f>
        <v>0</v>
      </c>
      <c r="F12" s="133"/>
      <c r="G12" s="116">
        <f>SUM(G13)</f>
        <v>0</v>
      </c>
      <c r="H12" s="116"/>
      <c r="I12" s="137">
        <f>SUM(I13)</f>
        <v>1</v>
      </c>
      <c r="J12" s="117"/>
      <c r="K12" s="116">
        <f>SUM(K13)</f>
        <v>0</v>
      </c>
      <c r="L12" s="117"/>
      <c r="M12" s="132">
        <f>SUM(M13)</f>
        <v>0</v>
      </c>
      <c r="N12" s="127"/>
      <c r="P12" s="37"/>
      <c r="Q12" s="38"/>
      <c r="R12" s="40"/>
      <c r="S12" s="38"/>
      <c r="V12" s="39"/>
      <c r="W12" s="38"/>
      <c r="X12" s="39"/>
      <c r="Y12" s="21"/>
      <c r="Z12" s="21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2:38" ht="24.95" customHeight="1" x14ac:dyDescent="0.2">
      <c r="B13" s="120" t="s">
        <v>75</v>
      </c>
      <c r="C13" s="128">
        <v>0</v>
      </c>
      <c r="D13" s="116"/>
      <c r="E13" s="134">
        <v>0</v>
      </c>
      <c r="F13" s="135"/>
      <c r="G13" s="118">
        <v>0</v>
      </c>
      <c r="H13" s="118"/>
      <c r="I13" s="138">
        <v>1</v>
      </c>
      <c r="J13" s="102"/>
      <c r="K13" s="118">
        <v>0</v>
      </c>
      <c r="L13" s="102"/>
      <c r="M13" s="134">
        <v>0</v>
      </c>
      <c r="N13" s="129"/>
      <c r="P13" s="39"/>
      <c r="Q13" s="38"/>
      <c r="R13" s="40"/>
      <c r="S13" s="38"/>
      <c r="V13" s="40"/>
      <c r="W13" s="38"/>
      <c r="X13" s="40"/>
      <c r="Y13" s="21"/>
      <c r="Z13" s="21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2:38" ht="24.95" customHeight="1" x14ac:dyDescent="0.2">
      <c r="B14" s="119" t="s">
        <v>136</v>
      </c>
      <c r="C14" s="126">
        <f>SUM(C15)</f>
        <v>0</v>
      </c>
      <c r="D14" s="116"/>
      <c r="E14" s="132">
        <f>SUM(E15)</f>
        <v>0</v>
      </c>
      <c r="F14" s="133"/>
      <c r="G14" s="116">
        <f>SUM(G15)</f>
        <v>0</v>
      </c>
      <c r="H14" s="116"/>
      <c r="I14" s="137">
        <f>SUM(I15)</f>
        <v>0</v>
      </c>
      <c r="J14" s="117"/>
      <c r="K14" s="116">
        <f>SUM(K15)</f>
        <v>0</v>
      </c>
      <c r="L14" s="117"/>
      <c r="M14" s="132">
        <f>SUM(M15)</f>
        <v>2</v>
      </c>
      <c r="N14" s="127"/>
      <c r="P14" s="39"/>
      <c r="Q14" s="38"/>
      <c r="R14" s="40"/>
      <c r="S14" s="38"/>
      <c r="V14" s="40"/>
      <c r="W14" s="38"/>
      <c r="X14" s="40"/>
      <c r="Y14" s="21"/>
      <c r="Z14" s="21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2:38" ht="24.95" customHeight="1" x14ac:dyDescent="0.2">
      <c r="B15" s="120" t="s">
        <v>136</v>
      </c>
      <c r="C15" s="128">
        <v>0</v>
      </c>
      <c r="D15" s="116"/>
      <c r="E15" s="134">
        <v>0</v>
      </c>
      <c r="F15" s="135"/>
      <c r="G15" s="118">
        <v>0</v>
      </c>
      <c r="H15" s="118"/>
      <c r="I15" s="138">
        <v>0</v>
      </c>
      <c r="J15" s="102"/>
      <c r="K15" s="118">
        <v>0</v>
      </c>
      <c r="L15" s="102"/>
      <c r="M15" s="134">
        <v>2</v>
      </c>
      <c r="N15" s="129"/>
      <c r="P15" s="39"/>
      <c r="Q15" s="38"/>
      <c r="R15" s="40"/>
      <c r="S15" s="38"/>
      <c r="V15" s="40"/>
      <c r="W15" s="38"/>
      <c r="X15" s="40"/>
      <c r="Y15" s="21"/>
      <c r="Z15" s="21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2:38" ht="24.95" customHeight="1" x14ac:dyDescent="0.2">
      <c r="B16" s="119" t="s">
        <v>76</v>
      </c>
      <c r="C16" s="126">
        <f>SUM(C17)</f>
        <v>0</v>
      </c>
      <c r="D16" s="116"/>
      <c r="E16" s="132">
        <f>SUM(E17)</f>
        <v>0</v>
      </c>
      <c r="F16" s="133"/>
      <c r="G16" s="116">
        <f>SUM(G17)</f>
        <v>0</v>
      </c>
      <c r="H16" s="116"/>
      <c r="I16" s="137">
        <f>SUM(I17)</f>
        <v>5</v>
      </c>
      <c r="J16" s="117"/>
      <c r="K16" s="116">
        <f>SUM(K17)</f>
        <v>0</v>
      </c>
      <c r="L16" s="117"/>
      <c r="M16" s="132">
        <f>SUM(M17)</f>
        <v>0</v>
      </c>
      <c r="N16" s="127"/>
      <c r="P16" s="37"/>
      <c r="Q16" s="38"/>
      <c r="S16" s="38"/>
      <c r="T16" s="39"/>
      <c r="U16" s="38"/>
      <c r="V16" s="21"/>
      <c r="W16" s="38"/>
      <c r="X16" s="21"/>
      <c r="Y16" s="21"/>
      <c r="Z16" s="21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2:38" ht="24.95" customHeight="1" x14ac:dyDescent="0.2">
      <c r="B17" s="120" t="s">
        <v>76</v>
      </c>
      <c r="C17" s="128">
        <v>0</v>
      </c>
      <c r="D17" s="116"/>
      <c r="E17" s="134">
        <v>0</v>
      </c>
      <c r="F17" s="135"/>
      <c r="G17" s="118">
        <v>0</v>
      </c>
      <c r="H17" s="118"/>
      <c r="I17" s="138">
        <v>5</v>
      </c>
      <c r="J17" s="102"/>
      <c r="K17" s="118">
        <v>0</v>
      </c>
      <c r="L17" s="102"/>
      <c r="M17" s="134">
        <v>0</v>
      </c>
      <c r="N17" s="129"/>
      <c r="P17" s="39"/>
      <c r="Q17" s="38"/>
      <c r="R17" s="44"/>
      <c r="S17" s="38"/>
      <c r="T17" s="44"/>
      <c r="U17" s="38"/>
      <c r="V17" s="44"/>
      <c r="W17" s="38"/>
      <c r="X17" s="21"/>
      <c r="Z17" s="21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2:38" ht="24.95" customHeight="1" x14ac:dyDescent="0.2">
      <c r="B18" s="119" t="s">
        <v>137</v>
      </c>
      <c r="C18" s="126">
        <f>SUM(C19)</f>
        <v>0</v>
      </c>
      <c r="D18" s="116"/>
      <c r="E18" s="132">
        <f>SUM(E19)</f>
        <v>0</v>
      </c>
      <c r="F18" s="133"/>
      <c r="G18" s="116">
        <f>SUM(G19)</f>
        <v>0</v>
      </c>
      <c r="H18" s="116"/>
      <c r="I18" s="137">
        <f>SUM(I19)</f>
        <v>0</v>
      </c>
      <c r="J18" s="117"/>
      <c r="K18" s="116">
        <f>SUM(K19)</f>
        <v>0</v>
      </c>
      <c r="L18" s="117"/>
      <c r="M18" s="132">
        <f>SUM(M19)</f>
        <v>1</v>
      </c>
      <c r="N18" s="129"/>
      <c r="P18" s="39"/>
      <c r="Q18" s="38"/>
      <c r="R18" s="44"/>
      <c r="S18" s="38"/>
      <c r="T18" s="44"/>
      <c r="U18" s="38"/>
      <c r="V18" s="44"/>
      <c r="W18" s="38"/>
      <c r="X18" s="21"/>
      <c r="Z18" s="21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2:38" ht="24.95" customHeight="1" x14ac:dyDescent="0.2">
      <c r="B19" s="120" t="s">
        <v>137</v>
      </c>
      <c r="C19" s="128">
        <v>0</v>
      </c>
      <c r="D19" s="116"/>
      <c r="E19" s="134">
        <v>0</v>
      </c>
      <c r="F19" s="135"/>
      <c r="G19" s="118">
        <v>0</v>
      </c>
      <c r="H19" s="118"/>
      <c r="I19" s="138">
        <v>0</v>
      </c>
      <c r="J19" s="102"/>
      <c r="K19" s="118">
        <v>0</v>
      </c>
      <c r="L19" s="102"/>
      <c r="M19" s="134">
        <v>1</v>
      </c>
      <c r="N19" s="129"/>
      <c r="P19" s="39"/>
      <c r="Q19" s="38"/>
      <c r="R19" s="44"/>
      <c r="S19" s="38"/>
      <c r="T19" s="44"/>
      <c r="U19" s="38"/>
      <c r="V19" s="44"/>
      <c r="W19" s="38"/>
      <c r="X19" s="21"/>
      <c r="Z19" s="21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2:38" ht="24.95" customHeight="1" x14ac:dyDescent="0.2">
      <c r="B20" s="119" t="s">
        <v>20</v>
      </c>
      <c r="C20" s="126">
        <f>SUM(C21:C22)</f>
        <v>0</v>
      </c>
      <c r="D20" s="116"/>
      <c r="E20" s="132">
        <f>SUM(E21:E22)</f>
        <v>5</v>
      </c>
      <c r="F20" s="133"/>
      <c r="G20" s="116">
        <f>SUM(G21:G22)</f>
        <v>2</v>
      </c>
      <c r="H20" s="116"/>
      <c r="I20" s="137">
        <f>SUM(I21:I22)</f>
        <v>1</v>
      </c>
      <c r="J20" s="117"/>
      <c r="K20" s="116">
        <f>SUM(K21:K22)</f>
        <v>1</v>
      </c>
      <c r="L20" s="117"/>
      <c r="M20" s="132">
        <f>SUM(M21:M22)</f>
        <v>2</v>
      </c>
      <c r="N20" s="127"/>
      <c r="P20" s="38"/>
      <c r="Q20" s="38"/>
      <c r="R20" s="39"/>
      <c r="S20" s="38"/>
      <c r="V20" s="27"/>
      <c r="W20" s="20"/>
      <c r="X20" s="44"/>
      <c r="Y20" s="21"/>
      <c r="Z20" s="21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2:38" ht="24.95" customHeight="1" x14ac:dyDescent="0.2">
      <c r="B21" s="120" t="s">
        <v>20</v>
      </c>
      <c r="C21" s="128">
        <v>0</v>
      </c>
      <c r="D21" s="116"/>
      <c r="E21" s="134">
        <v>3</v>
      </c>
      <c r="F21" s="135"/>
      <c r="G21" s="118">
        <v>1</v>
      </c>
      <c r="H21" s="118"/>
      <c r="I21" s="138">
        <v>1</v>
      </c>
      <c r="J21" s="102"/>
      <c r="K21" s="118">
        <v>0</v>
      </c>
      <c r="L21" s="102"/>
      <c r="M21" s="134">
        <v>1</v>
      </c>
      <c r="N21" s="129"/>
      <c r="P21" s="38"/>
      <c r="Q21" s="38"/>
      <c r="V21" s="27"/>
      <c r="W21" s="20"/>
      <c r="X21" s="20"/>
      <c r="Y21" s="20"/>
    </row>
    <row r="22" spans="2:38" ht="24.95" customHeight="1" x14ac:dyDescent="0.2">
      <c r="B22" s="120" t="s">
        <v>24</v>
      </c>
      <c r="C22" s="128">
        <v>0</v>
      </c>
      <c r="D22" s="116"/>
      <c r="E22" s="134">
        <v>2</v>
      </c>
      <c r="F22" s="135"/>
      <c r="G22" s="118">
        <v>1</v>
      </c>
      <c r="H22" s="118"/>
      <c r="I22" s="138">
        <v>0</v>
      </c>
      <c r="J22" s="102"/>
      <c r="K22" s="118">
        <v>1</v>
      </c>
      <c r="L22" s="102"/>
      <c r="M22" s="134">
        <v>1</v>
      </c>
      <c r="N22" s="129"/>
      <c r="P22" s="38"/>
      <c r="V22" s="27"/>
      <c r="W22" s="20"/>
      <c r="X22" s="20"/>
      <c r="Y22" s="20"/>
    </row>
    <row r="23" spans="2:38" ht="24.95" customHeight="1" x14ac:dyDescent="0.2">
      <c r="B23" s="119" t="s">
        <v>22</v>
      </c>
      <c r="C23" s="126">
        <f>SUM(C24)</f>
        <v>0</v>
      </c>
      <c r="D23" s="116"/>
      <c r="E23" s="132">
        <f>SUM(E24)</f>
        <v>6</v>
      </c>
      <c r="F23" s="133"/>
      <c r="G23" s="116">
        <f>SUM(G24)</f>
        <v>0</v>
      </c>
      <c r="H23" s="116"/>
      <c r="I23" s="137">
        <f>SUM(I24)</f>
        <v>0</v>
      </c>
      <c r="J23" s="117"/>
      <c r="K23" s="116">
        <f>SUM(K24)</f>
        <v>8</v>
      </c>
      <c r="L23" s="117"/>
      <c r="M23" s="132">
        <f>SUM(M24)</f>
        <v>5</v>
      </c>
      <c r="N23" s="127"/>
      <c r="P23" s="27"/>
      <c r="Q23" s="27"/>
      <c r="T23" s="27"/>
      <c r="U23" s="27"/>
      <c r="V23" s="27"/>
    </row>
    <row r="24" spans="2:38" ht="24.95" customHeight="1" x14ac:dyDescent="0.2">
      <c r="B24" s="120" t="s">
        <v>25</v>
      </c>
      <c r="C24" s="128">
        <v>0</v>
      </c>
      <c r="D24" s="116"/>
      <c r="E24" s="134">
        <v>6</v>
      </c>
      <c r="F24" s="135"/>
      <c r="G24" s="118">
        <v>0</v>
      </c>
      <c r="H24" s="118"/>
      <c r="I24" s="138">
        <v>0</v>
      </c>
      <c r="J24" s="102"/>
      <c r="K24" s="118">
        <v>8</v>
      </c>
      <c r="L24" s="102"/>
      <c r="M24" s="134">
        <v>5</v>
      </c>
      <c r="N24" s="129"/>
      <c r="Q24" s="38"/>
      <c r="R24" s="32"/>
      <c r="S24" s="38"/>
      <c r="T24" s="27"/>
      <c r="U24" s="38"/>
      <c r="V24" s="27"/>
    </row>
    <row r="25" spans="2:38" ht="24.95" customHeight="1" x14ac:dyDescent="0.2">
      <c r="B25" s="119" t="s">
        <v>138</v>
      </c>
      <c r="C25" s="126">
        <f>SUM(C26)</f>
        <v>0</v>
      </c>
      <c r="D25" s="116"/>
      <c r="E25" s="132">
        <f>SUM(E26)</f>
        <v>0</v>
      </c>
      <c r="F25" s="133"/>
      <c r="G25" s="116">
        <f>SUM(G26)</f>
        <v>0</v>
      </c>
      <c r="H25" s="116"/>
      <c r="I25" s="137">
        <f>SUM(I26)</f>
        <v>0</v>
      </c>
      <c r="J25" s="117"/>
      <c r="K25" s="116">
        <f>SUM(K26)</f>
        <v>0</v>
      </c>
      <c r="L25" s="117"/>
      <c r="M25" s="132">
        <f>SUM(M26)</f>
        <v>1</v>
      </c>
      <c r="N25" s="129"/>
      <c r="Q25" s="38"/>
      <c r="R25" s="32"/>
      <c r="S25" s="38"/>
      <c r="T25" s="27"/>
      <c r="U25" s="38"/>
      <c r="V25" s="27"/>
    </row>
    <row r="26" spans="2:38" ht="24.95" customHeight="1" x14ac:dyDescent="0.2">
      <c r="B26" s="120" t="s">
        <v>139</v>
      </c>
      <c r="C26" s="128">
        <v>0</v>
      </c>
      <c r="D26" s="116"/>
      <c r="E26" s="134">
        <v>0</v>
      </c>
      <c r="F26" s="135"/>
      <c r="G26" s="118">
        <v>0</v>
      </c>
      <c r="H26" s="118"/>
      <c r="I26" s="138">
        <v>0</v>
      </c>
      <c r="J26" s="102"/>
      <c r="K26" s="118">
        <v>0</v>
      </c>
      <c r="L26" s="102"/>
      <c r="M26" s="134">
        <v>1</v>
      </c>
      <c r="N26" s="129"/>
      <c r="Q26" s="38"/>
      <c r="R26" s="32"/>
      <c r="S26" s="38"/>
      <c r="T26" s="27"/>
      <c r="U26" s="38"/>
      <c r="V26" s="27"/>
    </row>
    <row r="27" spans="2:38" ht="24.95" customHeight="1" x14ac:dyDescent="0.2">
      <c r="B27" s="119" t="s">
        <v>17</v>
      </c>
      <c r="C27" s="126">
        <f>SUM(C28)</f>
        <v>3</v>
      </c>
      <c r="D27" s="116"/>
      <c r="E27" s="132">
        <f>SUM(E28)</f>
        <v>20</v>
      </c>
      <c r="F27" s="133"/>
      <c r="G27" s="116">
        <f>SUM(G28)</f>
        <v>37</v>
      </c>
      <c r="H27" s="116"/>
      <c r="I27" s="137">
        <f>SUM(I28)</f>
        <v>56</v>
      </c>
      <c r="J27" s="117"/>
      <c r="K27" s="116">
        <f>SUM(K28)</f>
        <v>56</v>
      </c>
      <c r="L27" s="117"/>
      <c r="M27" s="132">
        <f>SUM(M28)</f>
        <v>50</v>
      </c>
      <c r="N27" s="127"/>
      <c r="P27" s="27"/>
      <c r="Q27" s="27"/>
      <c r="R27" s="33"/>
      <c r="S27" s="27"/>
      <c r="T27" s="27"/>
      <c r="U27" s="27"/>
      <c r="V27" s="27"/>
    </row>
    <row r="28" spans="2:38" ht="24.95" customHeight="1" x14ac:dyDescent="0.2">
      <c r="B28" s="120" t="s">
        <v>17</v>
      </c>
      <c r="C28" s="128">
        <v>3</v>
      </c>
      <c r="D28" s="116"/>
      <c r="E28" s="134">
        <v>20</v>
      </c>
      <c r="F28" s="135"/>
      <c r="G28" s="118">
        <v>37</v>
      </c>
      <c r="H28" s="118"/>
      <c r="I28" s="138">
        <v>56</v>
      </c>
      <c r="J28" s="102"/>
      <c r="K28" s="118">
        <v>56</v>
      </c>
      <c r="L28" s="102"/>
      <c r="M28" s="134">
        <v>50</v>
      </c>
      <c r="N28" s="129"/>
      <c r="P28" s="39"/>
      <c r="Q28" s="27"/>
      <c r="R28" s="33"/>
      <c r="S28" s="27"/>
      <c r="T28" s="33"/>
      <c r="U28" s="27"/>
      <c r="V28" s="27"/>
      <c r="W28" s="20"/>
      <c r="X28" s="20"/>
      <c r="Y28" s="20"/>
    </row>
    <row r="29" spans="2:38" ht="24.95" customHeight="1" x14ac:dyDescent="0.2">
      <c r="B29" s="119" t="s">
        <v>87</v>
      </c>
      <c r="C29" s="126">
        <f>SUM(C30)</f>
        <v>0</v>
      </c>
      <c r="D29" s="116"/>
      <c r="E29" s="132">
        <f>SUM(E30)</f>
        <v>2</v>
      </c>
      <c r="F29" s="133"/>
      <c r="G29" s="116">
        <f>SUM(G30)</f>
        <v>2</v>
      </c>
      <c r="H29" s="116"/>
      <c r="I29" s="137">
        <f>SUM(I30)</f>
        <v>0</v>
      </c>
      <c r="J29" s="117"/>
      <c r="K29" s="116">
        <f>SUM(K30)</f>
        <v>0</v>
      </c>
      <c r="L29" s="117"/>
      <c r="M29" s="132">
        <f>SUM(M30)</f>
        <v>0</v>
      </c>
      <c r="N29" s="127"/>
      <c r="P29" s="72"/>
      <c r="Q29" s="4"/>
      <c r="R29" s="4"/>
      <c r="S29" s="4"/>
      <c r="T29" s="21"/>
      <c r="U29" s="27"/>
      <c r="V29" s="27"/>
    </row>
    <row r="30" spans="2:38" ht="24.95" customHeight="1" x14ac:dyDescent="0.2">
      <c r="B30" s="120" t="s">
        <v>29</v>
      </c>
      <c r="C30" s="128">
        <v>0</v>
      </c>
      <c r="D30" s="116"/>
      <c r="E30" s="134">
        <v>2</v>
      </c>
      <c r="F30" s="135"/>
      <c r="G30" s="118">
        <v>2</v>
      </c>
      <c r="H30" s="118"/>
      <c r="I30" s="138">
        <v>0</v>
      </c>
      <c r="J30" s="102"/>
      <c r="K30" s="118">
        <v>0</v>
      </c>
      <c r="L30" s="102"/>
      <c r="M30" s="134">
        <v>0</v>
      </c>
      <c r="N30" s="129"/>
      <c r="P30" s="72"/>
      <c r="Q30" s="21"/>
      <c r="R30" s="21"/>
      <c r="S30" s="4"/>
      <c r="T30" s="4"/>
      <c r="U30" s="21"/>
      <c r="V30" s="21"/>
    </row>
    <row r="31" spans="2:38" ht="24.95" customHeight="1" x14ac:dyDescent="0.2">
      <c r="B31" s="119" t="s">
        <v>53</v>
      </c>
      <c r="C31" s="126">
        <f>SUM(C33:C34)</f>
        <v>0</v>
      </c>
      <c r="D31" s="116"/>
      <c r="E31" s="132">
        <f>SUM(E32:E34)</f>
        <v>3</v>
      </c>
      <c r="F31" s="133"/>
      <c r="G31" s="116">
        <f>SUM(G32:G34)</f>
        <v>5</v>
      </c>
      <c r="H31" s="116"/>
      <c r="I31" s="137">
        <f>SUM(I32:I34)</f>
        <v>4</v>
      </c>
      <c r="J31" s="117"/>
      <c r="K31" s="116">
        <f>SUM(K32:K34)</f>
        <v>8</v>
      </c>
      <c r="L31" s="117"/>
      <c r="M31" s="132">
        <f>SUM(M32:M34)</f>
        <v>5</v>
      </c>
      <c r="N31" s="127"/>
      <c r="P31" s="72"/>
      <c r="Q31" s="4"/>
      <c r="R31" s="4"/>
      <c r="S31" s="4"/>
      <c r="T31" s="21"/>
      <c r="U31" s="21"/>
      <c r="V31" s="21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2:38" ht="24.95" customHeight="1" x14ac:dyDescent="0.2">
      <c r="B32" s="120" t="s">
        <v>53</v>
      </c>
      <c r="C32" s="128">
        <v>0</v>
      </c>
      <c r="D32" s="116"/>
      <c r="E32" s="134">
        <v>0</v>
      </c>
      <c r="F32" s="135"/>
      <c r="G32" s="118">
        <v>4</v>
      </c>
      <c r="H32" s="118"/>
      <c r="I32" s="138">
        <v>4</v>
      </c>
      <c r="J32" s="102"/>
      <c r="K32" s="118">
        <v>6</v>
      </c>
      <c r="L32" s="102"/>
      <c r="M32" s="134">
        <v>4</v>
      </c>
      <c r="N32" s="129"/>
      <c r="P32" s="72"/>
      <c r="Q32" s="4"/>
      <c r="R32" s="4"/>
      <c r="S32" s="4"/>
      <c r="T32" s="27"/>
      <c r="U32" s="21"/>
      <c r="V32" s="21"/>
      <c r="W32" s="20"/>
      <c r="X32" s="20"/>
      <c r="Y32" s="20"/>
    </row>
    <row r="33" spans="2:25" ht="24.95" customHeight="1" x14ac:dyDescent="0.2">
      <c r="B33" s="120" t="s">
        <v>28</v>
      </c>
      <c r="C33" s="128">
        <v>0</v>
      </c>
      <c r="D33" s="116"/>
      <c r="E33" s="134">
        <v>2</v>
      </c>
      <c r="F33" s="135"/>
      <c r="G33" s="118">
        <v>0</v>
      </c>
      <c r="H33" s="118"/>
      <c r="I33" s="138">
        <v>0</v>
      </c>
      <c r="J33" s="102"/>
      <c r="K33" s="118">
        <v>0</v>
      </c>
      <c r="L33" s="102"/>
      <c r="M33" s="134">
        <v>1</v>
      </c>
      <c r="N33" s="129"/>
      <c r="P33" s="72"/>
      <c r="Q33" s="4"/>
      <c r="R33" s="21"/>
      <c r="S33" s="4"/>
      <c r="T33" s="21"/>
      <c r="U33" s="21"/>
      <c r="V33" s="21"/>
      <c r="W33" s="20"/>
      <c r="X33" s="20"/>
      <c r="Y33" s="20"/>
    </row>
    <row r="34" spans="2:25" ht="24.95" customHeight="1" x14ac:dyDescent="0.2">
      <c r="B34" s="120" t="s">
        <v>23</v>
      </c>
      <c r="C34" s="128">
        <v>0</v>
      </c>
      <c r="D34" s="116"/>
      <c r="E34" s="134">
        <v>1</v>
      </c>
      <c r="F34" s="135"/>
      <c r="G34" s="118">
        <v>1</v>
      </c>
      <c r="H34" s="118"/>
      <c r="I34" s="138">
        <v>0</v>
      </c>
      <c r="J34" s="102"/>
      <c r="K34" s="118">
        <v>2</v>
      </c>
      <c r="L34" s="102"/>
      <c r="M34" s="134">
        <v>0</v>
      </c>
      <c r="N34" s="129"/>
      <c r="P34" s="72"/>
      <c r="Q34" s="4"/>
      <c r="R34" s="2"/>
      <c r="S34" s="4"/>
      <c r="T34" s="2"/>
      <c r="U34" s="21"/>
      <c r="V34" s="21"/>
      <c r="W34" s="20"/>
      <c r="X34" s="20"/>
      <c r="Y34" s="20"/>
    </row>
    <row r="35" spans="2:25" ht="24.95" customHeight="1" x14ac:dyDescent="0.2">
      <c r="B35" s="119" t="s">
        <v>77</v>
      </c>
      <c r="C35" s="126">
        <f>SUM(C36)</f>
        <v>0</v>
      </c>
      <c r="D35" s="116"/>
      <c r="E35" s="132">
        <f>SUM(E36)</f>
        <v>0</v>
      </c>
      <c r="F35" s="133"/>
      <c r="G35" s="116">
        <f>SUM(G36)</f>
        <v>0</v>
      </c>
      <c r="H35" s="116"/>
      <c r="I35" s="137">
        <f>SUM(I36)</f>
        <v>1</v>
      </c>
      <c r="J35" s="117"/>
      <c r="K35" s="116">
        <f>SUM(K36)</f>
        <v>0</v>
      </c>
      <c r="L35" s="117"/>
      <c r="M35" s="132">
        <f>SUM(M36)</f>
        <v>0</v>
      </c>
      <c r="N35" s="127"/>
      <c r="P35" s="72"/>
      <c r="Q35" s="2"/>
      <c r="R35" s="2"/>
      <c r="S35" s="4"/>
      <c r="T35" s="2"/>
      <c r="U35" s="27"/>
      <c r="V35" s="27"/>
    </row>
    <row r="36" spans="2:25" ht="24.95" customHeight="1" x14ac:dyDescent="0.2">
      <c r="B36" s="120" t="s">
        <v>77</v>
      </c>
      <c r="C36" s="128">
        <v>0</v>
      </c>
      <c r="D36" s="116"/>
      <c r="E36" s="134">
        <v>0</v>
      </c>
      <c r="F36" s="135"/>
      <c r="G36" s="118">
        <v>0</v>
      </c>
      <c r="H36" s="118"/>
      <c r="I36" s="138">
        <v>1</v>
      </c>
      <c r="J36" s="102"/>
      <c r="K36" s="118">
        <v>0</v>
      </c>
      <c r="L36" s="102"/>
      <c r="M36" s="134">
        <v>0</v>
      </c>
      <c r="N36" s="129"/>
      <c r="P36" s="72"/>
      <c r="Q36" s="4"/>
      <c r="S36" s="4"/>
      <c r="U36" s="38"/>
      <c r="V36" s="27"/>
    </row>
    <row r="37" spans="2:25" ht="24.95" customHeight="1" x14ac:dyDescent="0.2">
      <c r="B37" s="119" t="s">
        <v>97</v>
      </c>
      <c r="C37" s="126">
        <f>SUM(C38)</f>
        <v>0</v>
      </c>
      <c r="D37" s="116"/>
      <c r="E37" s="132">
        <f>SUM(E38)</f>
        <v>0</v>
      </c>
      <c r="F37" s="133"/>
      <c r="G37" s="116">
        <f>SUM(G38)</f>
        <v>0</v>
      </c>
      <c r="H37" s="116"/>
      <c r="I37" s="137">
        <f>SUM(I38)</f>
        <v>0</v>
      </c>
      <c r="J37" s="117"/>
      <c r="K37" s="116">
        <f>SUM(K38)</f>
        <v>1</v>
      </c>
      <c r="L37" s="117"/>
      <c r="M37" s="132">
        <f>SUM(M38)</f>
        <v>0</v>
      </c>
      <c r="N37" s="127"/>
      <c r="P37" s="72"/>
      <c r="Q37" s="4"/>
      <c r="S37" s="4"/>
      <c r="U37" s="27"/>
      <c r="V37" s="27"/>
    </row>
    <row r="38" spans="2:25" ht="24.95" customHeight="1" x14ac:dyDescent="0.2">
      <c r="B38" s="120" t="s">
        <v>97</v>
      </c>
      <c r="C38" s="128">
        <v>0</v>
      </c>
      <c r="D38" s="116"/>
      <c r="E38" s="134">
        <v>0</v>
      </c>
      <c r="F38" s="135"/>
      <c r="G38" s="118">
        <v>0</v>
      </c>
      <c r="H38" s="118"/>
      <c r="I38" s="138">
        <v>0</v>
      </c>
      <c r="J38" s="102"/>
      <c r="K38" s="118">
        <v>1</v>
      </c>
      <c r="L38" s="102"/>
      <c r="M38" s="134">
        <v>0</v>
      </c>
      <c r="N38" s="129"/>
      <c r="P38" s="72"/>
      <c r="Q38" s="4"/>
      <c r="R38" s="4"/>
      <c r="S38" s="4"/>
      <c r="U38" s="38"/>
      <c r="V38" s="27"/>
    </row>
    <row r="39" spans="2:25" ht="24.95" customHeight="1" x14ac:dyDescent="0.2">
      <c r="B39" s="119" t="s">
        <v>98</v>
      </c>
      <c r="C39" s="126">
        <f>SUM(C40)</f>
        <v>0</v>
      </c>
      <c r="D39" s="116"/>
      <c r="E39" s="132">
        <f>SUM(E40)</f>
        <v>0</v>
      </c>
      <c r="F39" s="133"/>
      <c r="G39" s="116">
        <f>SUM(G40)</f>
        <v>0</v>
      </c>
      <c r="H39" s="116"/>
      <c r="I39" s="137">
        <f>SUM(I40)</f>
        <v>0</v>
      </c>
      <c r="J39" s="117"/>
      <c r="K39" s="116">
        <f>SUM(K40)</f>
        <v>1</v>
      </c>
      <c r="L39" s="117"/>
      <c r="M39" s="132">
        <f>SUM(M40)</f>
        <v>0</v>
      </c>
      <c r="N39" s="127"/>
      <c r="P39" s="72"/>
      <c r="Q39" s="4"/>
      <c r="S39" s="4"/>
      <c r="U39" s="27"/>
      <c r="V39" s="27"/>
    </row>
    <row r="40" spans="2:25" ht="24.95" customHeight="1" x14ac:dyDescent="0.2">
      <c r="B40" s="120" t="s">
        <v>99</v>
      </c>
      <c r="C40" s="128">
        <v>0</v>
      </c>
      <c r="D40" s="116"/>
      <c r="E40" s="134">
        <v>0</v>
      </c>
      <c r="F40" s="135"/>
      <c r="G40" s="118">
        <v>0</v>
      </c>
      <c r="H40" s="118"/>
      <c r="I40" s="138">
        <v>0</v>
      </c>
      <c r="J40" s="102"/>
      <c r="K40" s="118">
        <v>1</v>
      </c>
      <c r="L40" s="102"/>
      <c r="M40" s="134">
        <v>0</v>
      </c>
      <c r="N40" s="129"/>
      <c r="P40" s="72"/>
      <c r="Q40" s="4"/>
      <c r="R40" s="4"/>
      <c r="S40" s="4"/>
      <c r="U40" s="38"/>
      <c r="V40" s="27"/>
    </row>
    <row r="41" spans="2:25" ht="7.5" customHeight="1" x14ac:dyDescent="0.2">
      <c r="B41" s="120"/>
      <c r="C41" s="128"/>
      <c r="D41" s="116"/>
      <c r="E41" s="134"/>
      <c r="F41" s="135"/>
      <c r="G41" s="118"/>
      <c r="H41" s="118"/>
      <c r="I41" s="138"/>
      <c r="J41" s="102"/>
      <c r="K41" s="118"/>
      <c r="L41" s="102"/>
      <c r="M41" s="134"/>
      <c r="N41" s="129"/>
      <c r="U41" s="21"/>
      <c r="V41" s="21"/>
    </row>
    <row r="42" spans="2:25" ht="24" customHeight="1" x14ac:dyDescent="0.2">
      <c r="B42" s="139" t="s">
        <v>14</v>
      </c>
      <c r="C42" s="141">
        <f>SUM(C8+C10+C12+C16+C20+C23+C27+C29+C31+C39)</f>
        <v>6</v>
      </c>
      <c r="D42" s="140"/>
      <c r="E42" s="140">
        <f>SUM(E8+E10+E12+E16+E20+E23+E27+E29+E31+E39)</f>
        <v>39</v>
      </c>
      <c r="F42" s="140"/>
      <c r="G42" s="140">
        <f>SUM(G8+G10+G12+G16+G20+G23+G27+G29+G31+G39)</f>
        <v>46</v>
      </c>
      <c r="H42" s="140"/>
      <c r="I42" s="140">
        <f>SUM(I8+I10+I12+I16+I20+I23+I27+I29+I31+I35+I37+I39)</f>
        <v>69</v>
      </c>
      <c r="J42" s="140"/>
      <c r="K42" s="140">
        <f>SUM(K8+K10+K12+K16+K20+K23+K27+K29+K31+K35+K37+K39)</f>
        <v>83</v>
      </c>
      <c r="L42" s="140"/>
      <c r="M42" s="140">
        <f>SUM(M8+M10+M12+M16+M20+M23+M27+M29+M31+M35+M37+M39+M14+M18+M25)</f>
        <v>69</v>
      </c>
      <c r="N42" s="140"/>
      <c r="P42" s="2"/>
      <c r="Q42" s="2"/>
      <c r="R42" s="2"/>
      <c r="S42" s="2"/>
      <c r="T42" s="2"/>
      <c r="U42" s="21"/>
      <c r="V42" s="21"/>
    </row>
    <row r="43" spans="2:25" s="2" customFormat="1" ht="14.25" x14ac:dyDescent="0.2">
      <c r="P43" s="73"/>
    </row>
    <row r="44" spans="2:25" ht="61.5" customHeight="1" x14ac:dyDescent="0.2">
      <c r="B44" s="359" t="s">
        <v>134</v>
      </c>
      <c r="C44" s="359"/>
      <c r="D44" s="359"/>
      <c r="E44" s="359"/>
      <c r="F44" s="359"/>
      <c r="G44" s="359"/>
      <c r="H44" s="359"/>
      <c r="I44" s="359"/>
      <c r="J44" s="359"/>
      <c r="K44" s="359"/>
      <c r="L44" s="359"/>
      <c r="M44" s="359"/>
      <c r="N44" s="359"/>
    </row>
    <row r="45" spans="2:25" ht="18" customHeight="1" x14ac:dyDescent="0.2"/>
    <row r="46" spans="2:25" ht="18" customHeight="1" x14ac:dyDescent="0.2"/>
    <row r="47" spans="2:25" ht="18" customHeight="1" x14ac:dyDescent="0.2"/>
    <row r="48" spans="2:25" ht="18" customHeight="1" x14ac:dyDescent="0.2"/>
    <row r="49" ht="18" customHeight="1" x14ac:dyDescent="0.2"/>
    <row r="50" ht="18" customHeight="1" x14ac:dyDescent="0.2"/>
    <row r="51" ht="36" customHeight="1" x14ac:dyDescent="0.2"/>
  </sheetData>
  <mergeCells count="12">
    <mergeCell ref="B44:N44"/>
    <mergeCell ref="B1:N1"/>
    <mergeCell ref="B3:N3"/>
    <mergeCell ref="B4:N4"/>
    <mergeCell ref="B5:B6"/>
    <mergeCell ref="C5:N5"/>
    <mergeCell ref="C6:D6"/>
    <mergeCell ref="M6:N6"/>
    <mergeCell ref="E6:F6"/>
    <mergeCell ref="G6:H6"/>
    <mergeCell ref="I6:J6"/>
    <mergeCell ref="K6:L6"/>
  </mergeCells>
  <printOptions horizontalCentered="1" verticalCentered="1"/>
  <pageMargins left="0" right="0" top="0" bottom="0" header="0" footer="0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/>
  </sheetPr>
  <dimension ref="B1:AJ39"/>
  <sheetViews>
    <sheetView showGridLines="0" view="pageBreakPreview" zoomScaleNormal="100" zoomScaleSheetLayoutView="100" workbookViewId="0">
      <selection activeCell="AP7" sqref="AP7"/>
    </sheetView>
  </sheetViews>
  <sheetFormatPr baseColWidth="10" defaultColWidth="11.42578125" defaultRowHeight="12.75" x14ac:dyDescent="0.2"/>
  <cols>
    <col min="1" max="1" width="6.85546875" style="1" customWidth="1"/>
    <col min="2" max="2" width="36.140625" style="1" customWidth="1"/>
    <col min="3" max="3" width="12.7109375" style="1" customWidth="1"/>
    <col min="4" max="4" width="3.7109375" style="1" customWidth="1"/>
    <col min="5" max="5" width="12.7109375" style="1" customWidth="1"/>
    <col min="6" max="6" width="3.7109375" style="1" customWidth="1"/>
    <col min="7" max="7" width="12.7109375" style="1" customWidth="1"/>
    <col min="8" max="8" width="3.7109375" style="1" customWidth="1"/>
    <col min="9" max="9" width="12.7109375" style="1" customWidth="1"/>
    <col min="10" max="10" width="3.7109375" style="1" customWidth="1"/>
    <col min="11" max="11" width="12.7109375" style="1" customWidth="1"/>
    <col min="12" max="12" width="8.140625" style="1" customWidth="1"/>
    <col min="13" max="13" width="6.85546875" style="1" customWidth="1"/>
    <col min="14" max="14" width="11.42578125" style="1"/>
    <col min="15" max="16" width="8" style="1" customWidth="1"/>
    <col min="17" max="17" width="6.5703125" style="1" customWidth="1"/>
    <col min="18" max="21" width="8" style="1" customWidth="1"/>
    <col min="22" max="16384" width="11.42578125" style="1"/>
  </cols>
  <sheetData>
    <row r="1" spans="2:36" s="8" customFormat="1" ht="15" x14ac:dyDescent="0.2">
      <c r="B1" s="360" t="s">
        <v>150</v>
      </c>
      <c r="C1" s="360"/>
      <c r="D1" s="360"/>
      <c r="E1" s="360"/>
      <c r="F1" s="360"/>
      <c r="G1" s="360"/>
      <c r="H1" s="360"/>
      <c r="I1" s="360"/>
      <c r="J1" s="360"/>
      <c r="K1" s="360"/>
      <c r="L1" s="360"/>
    </row>
    <row r="2" spans="2:36" s="8" customFormat="1" ht="15" x14ac:dyDescent="0.2">
      <c r="B2" s="49" t="s">
        <v>27</v>
      </c>
      <c r="C2" s="31"/>
      <c r="D2" s="31"/>
      <c r="E2" s="31"/>
      <c r="F2" s="31"/>
      <c r="G2" s="31"/>
      <c r="H2" s="31"/>
      <c r="I2" s="31"/>
      <c r="J2" s="31"/>
      <c r="K2" s="21"/>
      <c r="L2" s="21"/>
    </row>
    <row r="3" spans="2:36" s="8" customFormat="1" ht="58.5" customHeight="1" x14ac:dyDescent="0.2">
      <c r="B3" s="361" t="s">
        <v>61</v>
      </c>
      <c r="C3" s="361"/>
      <c r="D3" s="361"/>
      <c r="E3" s="361"/>
      <c r="F3" s="361"/>
      <c r="G3" s="361"/>
      <c r="H3" s="361"/>
      <c r="I3" s="361"/>
      <c r="J3" s="361"/>
      <c r="K3" s="361"/>
      <c r="L3" s="361"/>
    </row>
    <row r="4" spans="2:36" s="8" customFormat="1" ht="23.25" customHeight="1" x14ac:dyDescent="0.2">
      <c r="B4" s="360" t="s">
        <v>118</v>
      </c>
      <c r="C4" s="360"/>
      <c r="D4" s="360"/>
      <c r="E4" s="360"/>
      <c r="F4" s="360"/>
      <c r="G4" s="360"/>
      <c r="H4" s="360"/>
      <c r="I4" s="360"/>
      <c r="J4" s="360"/>
      <c r="K4" s="360"/>
      <c r="L4" s="360"/>
    </row>
    <row r="5" spans="2:36" ht="15.75" customHeight="1" x14ac:dyDescent="0.2">
      <c r="B5" s="368"/>
      <c r="C5" s="370"/>
      <c r="D5" s="370"/>
      <c r="E5" s="370"/>
      <c r="F5" s="370"/>
      <c r="G5" s="370"/>
      <c r="H5" s="370"/>
      <c r="I5" s="370"/>
      <c r="J5" s="370"/>
      <c r="K5" s="370"/>
      <c r="L5" s="370"/>
    </row>
    <row r="6" spans="2:36" ht="24.95" customHeight="1" x14ac:dyDescent="0.2">
      <c r="B6" s="369"/>
      <c r="C6" s="370"/>
      <c r="D6" s="370"/>
      <c r="E6" s="368"/>
      <c r="F6" s="368"/>
      <c r="G6" s="368"/>
      <c r="H6" s="368"/>
      <c r="I6" s="368"/>
      <c r="J6" s="368"/>
      <c r="K6" s="368"/>
      <c r="L6" s="368"/>
      <c r="N6" s="65"/>
      <c r="O6" s="65">
        <v>2014</v>
      </c>
      <c r="P6" s="68"/>
      <c r="Q6" s="65">
        <v>2015</v>
      </c>
      <c r="R6" s="68"/>
      <c r="S6" s="65">
        <v>2016</v>
      </c>
      <c r="T6" s="65"/>
      <c r="U6" s="65">
        <v>2017</v>
      </c>
      <c r="V6" s="68"/>
      <c r="W6" s="65">
        <v>2018</v>
      </c>
    </row>
    <row r="7" spans="2:36" ht="24.95" customHeight="1" x14ac:dyDescent="0.2">
      <c r="B7" s="33"/>
      <c r="C7" s="58"/>
      <c r="D7" s="58"/>
      <c r="E7" s="58"/>
      <c r="F7" s="65"/>
      <c r="G7" s="58"/>
      <c r="H7" s="58"/>
      <c r="I7" s="58"/>
      <c r="J7" s="65"/>
      <c r="K7" s="58"/>
      <c r="L7" s="65"/>
      <c r="N7" s="65"/>
      <c r="O7" s="65"/>
      <c r="P7" s="32"/>
      <c r="Q7" s="65"/>
      <c r="R7" s="32"/>
      <c r="S7" s="65"/>
      <c r="T7" s="65"/>
      <c r="U7" s="69"/>
      <c r="V7" s="69"/>
      <c r="W7" s="69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</row>
    <row r="8" spans="2:36" ht="24.95" customHeight="1" x14ac:dyDescent="0.2">
      <c r="B8" s="33"/>
      <c r="C8" s="58"/>
      <c r="D8" s="58"/>
      <c r="E8" s="58"/>
      <c r="F8" s="65"/>
      <c r="G8" s="58"/>
      <c r="H8" s="58"/>
      <c r="I8" s="58"/>
      <c r="J8" s="65"/>
      <c r="K8" s="58"/>
      <c r="L8" s="65"/>
      <c r="N8" s="64" t="s">
        <v>21</v>
      </c>
      <c r="O8" s="62">
        <v>3</v>
      </c>
      <c r="P8" s="39" t="s">
        <v>21</v>
      </c>
      <c r="Q8" s="62">
        <v>3</v>
      </c>
      <c r="R8" s="39" t="s">
        <v>20</v>
      </c>
      <c r="S8" s="62">
        <v>2</v>
      </c>
      <c r="T8" s="39" t="s">
        <v>109</v>
      </c>
      <c r="U8" s="62">
        <v>1</v>
      </c>
      <c r="V8" s="39" t="s">
        <v>109</v>
      </c>
      <c r="W8" s="70">
        <v>2</v>
      </c>
      <c r="X8" s="21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</row>
    <row r="9" spans="2:36" ht="24.95" customHeight="1" x14ac:dyDescent="0.2">
      <c r="B9" s="32"/>
      <c r="C9" s="74"/>
      <c r="D9" s="58"/>
      <c r="E9" s="74"/>
      <c r="F9" s="68"/>
      <c r="G9" s="74"/>
      <c r="H9" s="74"/>
      <c r="I9" s="74"/>
      <c r="J9" s="68"/>
      <c r="K9" s="74"/>
      <c r="L9" s="68"/>
      <c r="N9" s="39" t="s">
        <v>17</v>
      </c>
      <c r="O9" s="62">
        <v>3</v>
      </c>
      <c r="P9" s="39" t="s">
        <v>20</v>
      </c>
      <c r="Q9" s="62">
        <v>5</v>
      </c>
      <c r="R9" s="39" t="s">
        <v>17</v>
      </c>
      <c r="S9" s="62">
        <v>37</v>
      </c>
      <c r="T9" s="39" t="s">
        <v>75</v>
      </c>
      <c r="U9" s="62">
        <v>1</v>
      </c>
      <c r="V9" s="39" t="s">
        <v>21</v>
      </c>
      <c r="W9" s="70">
        <v>6</v>
      </c>
      <c r="X9" s="21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</row>
    <row r="10" spans="2:36" ht="24.95" customHeight="1" x14ac:dyDescent="0.2">
      <c r="B10" s="33"/>
      <c r="C10" s="58"/>
      <c r="D10" s="58"/>
      <c r="E10" s="58"/>
      <c r="F10" s="65"/>
      <c r="G10" s="58"/>
      <c r="H10" s="58"/>
      <c r="I10" s="58"/>
      <c r="J10" s="65"/>
      <c r="K10" s="58"/>
      <c r="L10" s="65"/>
      <c r="N10" s="64"/>
      <c r="O10" s="62"/>
      <c r="P10" s="39" t="s">
        <v>22</v>
      </c>
      <c r="Q10" s="62">
        <v>6</v>
      </c>
      <c r="R10" s="39" t="s">
        <v>29</v>
      </c>
      <c r="S10" s="62">
        <v>2</v>
      </c>
      <c r="T10" s="39" t="s">
        <v>76</v>
      </c>
      <c r="U10" s="62">
        <v>5</v>
      </c>
      <c r="V10" s="39" t="s">
        <v>20</v>
      </c>
      <c r="W10" s="70">
        <v>1</v>
      </c>
      <c r="X10" s="21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</row>
    <row r="11" spans="2:36" ht="24.95" customHeight="1" x14ac:dyDescent="0.2">
      <c r="B11" s="32"/>
      <c r="C11" s="74"/>
      <c r="D11" s="58"/>
      <c r="E11" s="74"/>
      <c r="F11" s="68"/>
      <c r="G11" s="74"/>
      <c r="H11" s="74"/>
      <c r="I11" s="74"/>
      <c r="J11" s="68"/>
      <c r="K11" s="74"/>
      <c r="L11" s="68"/>
      <c r="N11" s="71" t="s">
        <v>13</v>
      </c>
      <c r="O11" s="62">
        <f>SUM(O8:O10)</f>
        <v>6</v>
      </c>
      <c r="P11" s="39" t="s">
        <v>17</v>
      </c>
      <c r="Q11" s="62">
        <v>20</v>
      </c>
      <c r="R11" s="39" t="s">
        <v>53</v>
      </c>
      <c r="S11" s="62">
        <v>5</v>
      </c>
      <c r="T11" s="39" t="s">
        <v>20</v>
      </c>
      <c r="U11" s="62">
        <v>1</v>
      </c>
      <c r="V11" s="70" t="s">
        <v>22</v>
      </c>
      <c r="W11" s="70">
        <v>8</v>
      </c>
      <c r="X11" s="21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</row>
    <row r="12" spans="2:36" ht="24.95" customHeight="1" x14ac:dyDescent="0.2">
      <c r="B12" s="33"/>
      <c r="C12" s="58"/>
      <c r="D12" s="58"/>
      <c r="E12" s="58"/>
      <c r="F12" s="65"/>
      <c r="G12" s="58"/>
      <c r="H12" s="58"/>
      <c r="I12" s="58"/>
      <c r="J12" s="65"/>
      <c r="K12" s="58"/>
      <c r="L12" s="65"/>
      <c r="N12" s="64"/>
      <c r="O12" s="62"/>
      <c r="P12" s="39" t="s">
        <v>29</v>
      </c>
      <c r="Q12" s="62">
        <v>2</v>
      </c>
      <c r="R12" s="68"/>
      <c r="S12" s="68"/>
      <c r="T12" s="39" t="s">
        <v>17</v>
      </c>
      <c r="U12" s="62">
        <v>56</v>
      </c>
      <c r="V12" s="39" t="s">
        <v>17</v>
      </c>
      <c r="W12" s="70">
        <v>56</v>
      </c>
      <c r="X12" s="21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</row>
    <row r="13" spans="2:36" ht="24.95" customHeight="1" x14ac:dyDescent="0.2">
      <c r="B13" s="32"/>
      <c r="C13" s="74"/>
      <c r="D13" s="58"/>
      <c r="E13" s="74"/>
      <c r="F13" s="68"/>
      <c r="G13" s="74"/>
      <c r="H13" s="74"/>
      <c r="I13" s="74"/>
      <c r="J13" s="68"/>
      <c r="K13" s="74"/>
      <c r="L13" s="68"/>
      <c r="N13" s="39"/>
      <c r="O13" s="62"/>
      <c r="P13" s="39" t="s">
        <v>53</v>
      </c>
      <c r="Q13" s="62">
        <v>3</v>
      </c>
      <c r="R13" s="68"/>
      <c r="S13" s="68"/>
      <c r="T13" s="39" t="s">
        <v>53</v>
      </c>
      <c r="U13" s="62">
        <v>4</v>
      </c>
      <c r="V13" s="39" t="s">
        <v>53</v>
      </c>
      <c r="W13" s="70">
        <v>8</v>
      </c>
      <c r="X13" s="21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</row>
    <row r="14" spans="2:36" ht="24.95" customHeight="1" x14ac:dyDescent="0.2">
      <c r="B14" s="33"/>
      <c r="C14" s="58"/>
      <c r="D14" s="58"/>
      <c r="E14" s="58"/>
      <c r="F14" s="65"/>
      <c r="G14" s="58"/>
      <c r="H14" s="58"/>
      <c r="I14" s="58"/>
      <c r="J14" s="65"/>
      <c r="K14" s="58"/>
      <c r="L14" s="65"/>
      <c r="N14" s="64"/>
      <c r="O14" s="62"/>
      <c r="P14" s="68"/>
      <c r="Q14" s="62"/>
      <c r="R14" s="39"/>
      <c r="S14" s="62"/>
      <c r="T14" s="70" t="s">
        <v>77</v>
      </c>
      <c r="U14" s="62">
        <v>1</v>
      </c>
      <c r="V14" s="70" t="s">
        <v>97</v>
      </c>
      <c r="W14" s="70">
        <v>1</v>
      </c>
      <c r="X14" s="21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</row>
    <row r="15" spans="2:36" ht="24.95" customHeight="1" x14ac:dyDescent="0.2">
      <c r="B15" s="32"/>
      <c r="C15" s="74"/>
      <c r="D15" s="58"/>
      <c r="E15" s="74"/>
      <c r="F15" s="68"/>
      <c r="G15" s="74"/>
      <c r="H15" s="74"/>
      <c r="I15" s="74"/>
      <c r="J15" s="68"/>
      <c r="K15" s="74"/>
      <c r="L15" s="68"/>
      <c r="N15" s="39"/>
      <c r="O15" s="62"/>
      <c r="P15" s="71" t="s">
        <v>13</v>
      </c>
      <c r="Q15" s="62">
        <f>SUM(Q8:Q14)</f>
        <v>39</v>
      </c>
      <c r="R15" s="71" t="s">
        <v>13</v>
      </c>
      <c r="S15" s="62">
        <f>SUM(S8:S14)</f>
        <v>46</v>
      </c>
      <c r="T15" s="71" t="s">
        <v>13</v>
      </c>
      <c r="U15" s="62">
        <f>SUM(U8:U14)</f>
        <v>69</v>
      </c>
      <c r="V15" s="70" t="s">
        <v>98</v>
      </c>
      <c r="W15" s="68">
        <v>1</v>
      </c>
      <c r="X15" s="21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</row>
    <row r="16" spans="2:36" ht="24.95" customHeight="1" x14ac:dyDescent="0.2">
      <c r="B16" s="33"/>
      <c r="C16" s="58"/>
      <c r="D16" s="58"/>
      <c r="E16" s="58"/>
      <c r="F16" s="65"/>
      <c r="G16" s="58"/>
      <c r="H16" s="58"/>
      <c r="I16" s="58"/>
      <c r="J16" s="65"/>
      <c r="K16" s="58"/>
      <c r="L16" s="65"/>
      <c r="N16" s="62"/>
      <c r="O16" s="62"/>
      <c r="P16" s="39"/>
      <c r="Q16" s="62"/>
      <c r="R16" s="68"/>
      <c r="S16" s="68"/>
      <c r="T16" s="65"/>
      <c r="U16" s="69"/>
      <c r="V16" s="71" t="s">
        <v>13</v>
      </c>
      <c r="W16" s="70">
        <f>SUM(W8:W15)</f>
        <v>83</v>
      </c>
      <c r="X16" s="21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2:36" ht="24.95" customHeight="1" x14ac:dyDescent="0.2">
      <c r="B17" s="32"/>
      <c r="C17" s="74"/>
      <c r="D17" s="58"/>
      <c r="E17" s="74"/>
      <c r="F17" s="68"/>
      <c r="G17" s="74"/>
      <c r="H17" s="74"/>
      <c r="I17" s="74"/>
      <c r="J17" s="68"/>
      <c r="K17" s="74"/>
      <c r="L17" s="68"/>
      <c r="N17" s="38"/>
      <c r="O17" s="38"/>
      <c r="P17" s="1">
        <v>2019</v>
      </c>
      <c r="T17" s="27"/>
      <c r="U17" s="20"/>
      <c r="V17" s="20"/>
      <c r="W17" s="20"/>
    </row>
    <row r="18" spans="2:36" ht="24.95" customHeight="1" x14ac:dyDescent="0.2">
      <c r="B18" s="32"/>
      <c r="C18" s="74"/>
      <c r="D18" s="58"/>
      <c r="E18" s="74"/>
      <c r="F18" s="68"/>
      <c r="G18" s="74"/>
      <c r="H18" s="74"/>
      <c r="I18" s="74"/>
      <c r="J18" s="68"/>
      <c r="K18" s="74"/>
      <c r="L18" s="68"/>
      <c r="N18" s="38"/>
      <c r="T18" s="27"/>
      <c r="U18" s="20"/>
      <c r="V18" s="20" t="s">
        <v>144</v>
      </c>
      <c r="W18" s="20">
        <v>3</v>
      </c>
    </row>
    <row r="19" spans="2:36" ht="24.95" customHeight="1" x14ac:dyDescent="0.2">
      <c r="B19" s="33"/>
      <c r="C19" s="58"/>
      <c r="D19" s="58"/>
      <c r="E19" s="58"/>
      <c r="F19" s="65"/>
      <c r="G19" s="58"/>
      <c r="H19" s="58"/>
      <c r="I19" s="58"/>
      <c r="J19" s="65"/>
      <c r="K19" s="58"/>
      <c r="L19" s="65"/>
      <c r="N19" s="27"/>
      <c r="O19" s="27"/>
      <c r="R19" s="27"/>
      <c r="S19" s="27"/>
      <c r="T19" s="27"/>
      <c r="V19" s="21" t="s">
        <v>136</v>
      </c>
      <c r="W19" s="1">
        <v>2</v>
      </c>
    </row>
    <row r="20" spans="2:36" ht="24.95" customHeight="1" x14ac:dyDescent="0.2">
      <c r="B20" s="32"/>
      <c r="C20" s="74"/>
      <c r="D20" s="58"/>
      <c r="E20" s="74"/>
      <c r="F20" s="68"/>
      <c r="G20" s="74"/>
      <c r="H20" s="74"/>
      <c r="I20" s="74"/>
      <c r="J20" s="68"/>
      <c r="K20" s="74"/>
      <c r="L20" s="68"/>
      <c r="N20" s="68"/>
      <c r="O20" s="62"/>
      <c r="P20" s="32"/>
      <c r="Q20" s="62"/>
      <c r="R20" s="65"/>
      <c r="S20" s="62"/>
      <c r="T20" s="27"/>
      <c r="V20" s="21" t="s">
        <v>20</v>
      </c>
      <c r="W20" s="1">
        <v>2</v>
      </c>
    </row>
    <row r="21" spans="2:36" ht="24.95" customHeight="1" x14ac:dyDescent="0.2">
      <c r="B21" s="33"/>
      <c r="C21" s="58"/>
      <c r="D21" s="58"/>
      <c r="E21" s="58"/>
      <c r="F21" s="65"/>
      <c r="G21" s="58"/>
      <c r="H21" s="58"/>
      <c r="I21" s="58"/>
      <c r="J21" s="65"/>
      <c r="K21" s="58"/>
      <c r="L21" s="65"/>
      <c r="N21" s="65"/>
      <c r="O21" s="65"/>
      <c r="P21" s="33"/>
      <c r="Q21" s="65"/>
      <c r="R21" s="65"/>
      <c r="S21" s="65"/>
      <c r="T21" s="27"/>
      <c r="V21" s="21" t="s">
        <v>137</v>
      </c>
      <c r="W21" s="1">
        <v>1</v>
      </c>
    </row>
    <row r="22" spans="2:36" ht="24.95" customHeight="1" x14ac:dyDescent="0.2">
      <c r="B22" s="32"/>
      <c r="C22" s="74"/>
      <c r="D22" s="58"/>
      <c r="E22" s="74"/>
      <c r="F22" s="68"/>
      <c r="G22" s="74"/>
      <c r="H22" s="74"/>
      <c r="I22" s="74"/>
      <c r="J22" s="68"/>
      <c r="K22" s="74"/>
      <c r="L22" s="68"/>
      <c r="N22" s="39"/>
      <c r="O22" s="65"/>
      <c r="P22" s="33"/>
      <c r="Q22" s="65"/>
      <c r="R22" s="33"/>
      <c r="S22" s="65"/>
      <c r="T22" s="27"/>
      <c r="U22" s="20"/>
      <c r="V22" s="21" t="s">
        <v>22</v>
      </c>
      <c r="W22" s="1">
        <v>5</v>
      </c>
    </row>
    <row r="23" spans="2:36" ht="24.95" customHeight="1" x14ac:dyDescent="0.2">
      <c r="B23" s="33"/>
      <c r="C23" s="58"/>
      <c r="D23" s="58"/>
      <c r="E23" s="58"/>
      <c r="F23" s="65"/>
      <c r="G23" s="58"/>
      <c r="H23" s="58"/>
      <c r="I23" s="58"/>
      <c r="J23" s="65"/>
      <c r="K23" s="58"/>
      <c r="L23" s="65"/>
      <c r="N23" s="33"/>
      <c r="O23" s="58"/>
      <c r="P23" s="58"/>
      <c r="Q23" s="58"/>
      <c r="R23" s="70"/>
      <c r="S23" s="65"/>
      <c r="T23" s="27"/>
      <c r="V23" s="21" t="s">
        <v>138</v>
      </c>
      <c r="W23" s="1">
        <v>1</v>
      </c>
    </row>
    <row r="24" spans="2:36" ht="24.95" customHeight="1" x14ac:dyDescent="0.2">
      <c r="B24" s="32"/>
      <c r="C24" s="74"/>
      <c r="D24" s="58"/>
      <c r="E24" s="74"/>
      <c r="F24" s="68"/>
      <c r="G24" s="74"/>
      <c r="H24" s="74"/>
      <c r="I24" s="74"/>
      <c r="J24" s="68"/>
      <c r="K24" s="74"/>
      <c r="L24" s="68"/>
      <c r="N24" s="33"/>
      <c r="O24" s="70"/>
      <c r="P24" s="70"/>
      <c r="Q24" s="58"/>
      <c r="R24" s="58"/>
      <c r="S24" s="70"/>
      <c r="T24" s="21"/>
      <c r="V24" s="21" t="s">
        <v>17</v>
      </c>
      <c r="W24" s="1">
        <v>50</v>
      </c>
    </row>
    <row r="25" spans="2:36" ht="24.95" customHeight="1" x14ac:dyDescent="0.2">
      <c r="B25" s="33"/>
      <c r="C25" s="58"/>
      <c r="D25" s="58"/>
      <c r="E25" s="58"/>
      <c r="F25" s="65"/>
      <c r="G25" s="58"/>
      <c r="H25" s="58"/>
      <c r="I25" s="58"/>
      <c r="J25" s="65"/>
      <c r="K25" s="58"/>
      <c r="L25" s="65"/>
      <c r="N25" s="33"/>
      <c r="O25" s="58"/>
      <c r="P25" s="58"/>
      <c r="Q25" s="58"/>
      <c r="R25" s="70"/>
      <c r="S25" s="70"/>
      <c r="T25" s="21"/>
      <c r="U25" s="20"/>
      <c r="V25" s="20" t="s">
        <v>53</v>
      </c>
      <c r="W25" s="20">
        <v>5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</row>
    <row r="26" spans="2:36" ht="24.95" customHeight="1" x14ac:dyDescent="0.2">
      <c r="B26" s="32"/>
      <c r="C26" s="74"/>
      <c r="D26" s="58"/>
      <c r="E26" s="74"/>
      <c r="F26" s="68"/>
      <c r="G26" s="74"/>
      <c r="H26" s="74"/>
      <c r="I26" s="74"/>
      <c r="J26" s="68"/>
      <c r="K26" s="74"/>
      <c r="L26" s="68"/>
      <c r="N26" s="33"/>
      <c r="O26" s="58"/>
      <c r="P26" s="58"/>
      <c r="Q26" s="58"/>
      <c r="R26" s="65"/>
      <c r="S26" s="70"/>
      <c r="T26" s="21"/>
      <c r="U26" s="20"/>
      <c r="V26" s="20"/>
      <c r="W26" s="20"/>
    </row>
    <row r="27" spans="2:36" ht="24.95" customHeight="1" x14ac:dyDescent="0.2">
      <c r="B27" s="32"/>
      <c r="C27" s="74"/>
      <c r="D27" s="58"/>
      <c r="E27" s="74"/>
      <c r="F27" s="68"/>
      <c r="G27" s="74"/>
      <c r="H27" s="74"/>
      <c r="I27" s="74"/>
      <c r="J27" s="68"/>
      <c r="K27" s="74"/>
      <c r="L27" s="68"/>
      <c r="N27" s="33"/>
      <c r="O27" s="58"/>
      <c r="P27" s="70"/>
      <c r="Q27" s="58"/>
      <c r="R27" s="70"/>
      <c r="S27" s="70"/>
      <c r="T27" s="21"/>
      <c r="U27" s="20"/>
      <c r="V27" s="20"/>
      <c r="W27" s="20"/>
    </row>
    <row r="28" spans="2:36" ht="24.95" customHeight="1" x14ac:dyDescent="0.2">
      <c r="B28" s="32"/>
      <c r="C28" s="74"/>
      <c r="D28" s="58"/>
      <c r="E28" s="74"/>
      <c r="F28" s="68"/>
      <c r="G28" s="74"/>
      <c r="H28" s="74"/>
      <c r="I28" s="74"/>
      <c r="J28" s="68"/>
      <c r="K28" s="74"/>
      <c r="L28" s="68"/>
      <c r="N28" s="33"/>
      <c r="O28" s="58"/>
      <c r="P28" s="75"/>
      <c r="Q28" s="58"/>
      <c r="R28" s="75"/>
      <c r="S28" s="70"/>
      <c r="T28" s="21"/>
      <c r="U28" s="20"/>
      <c r="V28" s="20"/>
      <c r="W28" s="20"/>
    </row>
    <row r="29" spans="2:36" ht="24.95" customHeight="1" x14ac:dyDescent="0.2">
      <c r="B29" s="33"/>
      <c r="C29" s="58"/>
      <c r="D29" s="58"/>
      <c r="E29" s="58"/>
      <c r="F29" s="65"/>
      <c r="G29" s="58"/>
      <c r="H29" s="58"/>
      <c r="I29" s="58"/>
      <c r="J29" s="65"/>
      <c r="K29" s="58"/>
      <c r="L29" s="65"/>
      <c r="N29" s="33"/>
      <c r="O29" s="75"/>
      <c r="P29" s="75"/>
      <c r="Q29" s="58"/>
      <c r="R29" s="75"/>
      <c r="S29" s="65"/>
      <c r="T29" s="27"/>
    </row>
    <row r="30" spans="2:36" ht="24.95" customHeight="1" x14ac:dyDescent="0.2">
      <c r="B30" s="32"/>
      <c r="C30" s="74"/>
      <c r="D30" s="58"/>
      <c r="E30" s="74"/>
      <c r="F30" s="68"/>
      <c r="G30" s="74"/>
      <c r="H30" s="74"/>
      <c r="I30" s="74"/>
      <c r="J30" s="68"/>
      <c r="K30" s="74"/>
      <c r="L30" s="68"/>
      <c r="N30" s="33"/>
      <c r="O30" s="58"/>
      <c r="P30" s="68"/>
      <c r="Q30" s="58"/>
      <c r="R30" s="68"/>
      <c r="S30" s="62"/>
      <c r="T30" s="27"/>
    </row>
    <row r="31" spans="2:36" ht="24.95" customHeight="1" x14ac:dyDescent="0.2">
      <c r="B31" s="33"/>
      <c r="C31" s="58"/>
      <c r="D31" s="58"/>
      <c r="E31" s="58"/>
      <c r="F31" s="65"/>
      <c r="G31" s="58"/>
      <c r="H31" s="58"/>
      <c r="I31" s="58"/>
      <c r="J31" s="65"/>
      <c r="K31" s="58"/>
      <c r="L31" s="65"/>
      <c r="N31" s="33"/>
      <c r="O31" s="58"/>
      <c r="P31" s="68"/>
      <c r="Q31" s="58"/>
      <c r="R31" s="68"/>
      <c r="S31" s="65"/>
      <c r="T31" s="27"/>
    </row>
    <row r="32" spans="2:36" ht="25.5" customHeight="1" x14ac:dyDescent="0.2">
      <c r="B32" s="23" t="s">
        <v>30</v>
      </c>
    </row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36" customHeight="1" x14ac:dyDescent="0.2"/>
  </sheetData>
  <mergeCells count="10">
    <mergeCell ref="B1:L1"/>
    <mergeCell ref="B3:L3"/>
    <mergeCell ref="B4:L4"/>
    <mergeCell ref="B5:B6"/>
    <mergeCell ref="C5:L5"/>
    <mergeCell ref="C6:D6"/>
    <mergeCell ref="E6:F6"/>
    <mergeCell ref="G6:H6"/>
    <mergeCell ref="I6:J6"/>
    <mergeCell ref="K6:L6"/>
  </mergeCells>
  <printOptions horizontalCentered="1" verticalCentered="1"/>
  <pageMargins left="0" right="0" top="0" bottom="0" header="0" footer="0"/>
  <pageSetup paperSize="9" scale="79" orientation="portrait" r:id="rId1"/>
  <colBreaks count="1" manualBreakCount="1">
    <brk id="1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5"/>
  </sheetPr>
  <dimension ref="B2:AK194"/>
  <sheetViews>
    <sheetView showGridLines="0" view="pageBreakPreview" zoomScale="42" zoomScaleNormal="55" zoomScaleSheetLayoutView="42" zoomScalePageLayoutView="40" workbookViewId="0">
      <selection activeCell="AP7" sqref="AP7"/>
    </sheetView>
  </sheetViews>
  <sheetFormatPr baseColWidth="10" defaultColWidth="11.42578125" defaultRowHeight="12.75" x14ac:dyDescent="0.2"/>
  <cols>
    <col min="1" max="1" width="6" style="1" customWidth="1"/>
    <col min="2" max="2" width="40.28515625" style="1" customWidth="1"/>
    <col min="3" max="3" width="13.42578125" style="1" customWidth="1"/>
    <col min="4" max="4" width="13.5703125" style="1" customWidth="1"/>
    <col min="5" max="5" width="10.7109375" style="1" customWidth="1"/>
    <col min="6" max="6" width="11.140625" style="1" customWidth="1"/>
    <col min="7" max="7" width="10.85546875" style="1" customWidth="1"/>
    <col min="8" max="8" width="11.140625" style="1" customWidth="1"/>
    <col min="9" max="9" width="9.7109375" style="1" customWidth="1"/>
    <col min="10" max="10" width="11.42578125" style="1" customWidth="1"/>
    <col min="11" max="11" width="15.5703125" style="1" customWidth="1"/>
    <col min="12" max="12" width="12.5703125" style="1" customWidth="1"/>
    <col min="13" max="13" width="16.5703125" style="1" customWidth="1"/>
    <col min="14" max="14" width="15.85546875" style="1" customWidth="1"/>
    <col min="15" max="15" width="9.5703125" style="1" bestFit="1" customWidth="1"/>
    <col min="16" max="16" width="12.85546875" style="1" customWidth="1"/>
    <col min="17" max="17" width="11.140625" style="1" customWidth="1"/>
    <col min="18" max="18" width="9.7109375" style="1" customWidth="1"/>
    <col min="19" max="19" width="10" style="1" customWidth="1"/>
    <col min="20" max="20" width="11.140625" style="1" customWidth="1"/>
    <col min="21" max="21" width="9.7109375" style="1" customWidth="1"/>
    <col min="22" max="22" width="11" style="1" customWidth="1"/>
    <col min="23" max="23" width="17" style="1" customWidth="1"/>
    <col min="24" max="24" width="14.7109375" style="1" customWidth="1"/>
    <col min="25" max="25" width="16.42578125" style="1" customWidth="1"/>
    <col min="26" max="26" width="15.85546875" style="1" customWidth="1"/>
    <col min="27" max="27" width="5.85546875" style="1" customWidth="1"/>
    <col min="28" max="28" width="2.7109375" style="1" customWidth="1"/>
    <col min="29" max="29" width="9.7109375" style="1" customWidth="1"/>
    <col min="30" max="30" width="2.7109375" style="1" customWidth="1"/>
    <col min="31" max="31" width="9.7109375" style="1" customWidth="1"/>
    <col min="32" max="32" width="2.7109375" style="1" customWidth="1"/>
    <col min="33" max="33" width="9.28515625" style="1" customWidth="1"/>
    <col min="34" max="34" width="2.7109375" style="1" customWidth="1"/>
    <col min="35" max="16384" width="11.42578125" style="1"/>
  </cols>
  <sheetData>
    <row r="2" spans="2:34" s="8" customFormat="1" ht="20.25" x14ac:dyDescent="0.2">
      <c r="B2" s="371" t="s">
        <v>154</v>
      </c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  <c r="U2" s="371"/>
      <c r="V2" s="371"/>
      <c r="W2" s="371"/>
      <c r="X2" s="371"/>
      <c r="Y2" s="371"/>
      <c r="Z2" s="371"/>
      <c r="AA2" s="7"/>
      <c r="AB2" s="7"/>
      <c r="AC2" s="7"/>
      <c r="AD2" s="7"/>
      <c r="AE2" s="7"/>
      <c r="AF2" s="7"/>
      <c r="AG2" s="7"/>
      <c r="AH2" s="7"/>
    </row>
    <row r="3" spans="2:34" s="8" customFormat="1" ht="20.25" x14ac:dyDescent="0.2">
      <c r="B3" s="28" t="s">
        <v>27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6"/>
      <c r="Z3" s="36"/>
    </row>
    <row r="4" spans="2:34" s="8" customFormat="1" ht="43.5" customHeight="1" x14ac:dyDescent="0.2">
      <c r="B4" s="376" t="s">
        <v>64</v>
      </c>
      <c r="C4" s="376"/>
      <c r="D4" s="376"/>
      <c r="E4" s="376"/>
      <c r="F4" s="376"/>
      <c r="G4" s="376"/>
      <c r="H4" s="376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76"/>
      <c r="U4" s="376"/>
      <c r="V4" s="376"/>
      <c r="W4" s="376"/>
      <c r="X4" s="376"/>
      <c r="Y4" s="376"/>
      <c r="Z4" s="376"/>
      <c r="AA4" s="7"/>
      <c r="AB4" s="7"/>
      <c r="AC4" s="7"/>
      <c r="AD4" s="7"/>
      <c r="AE4" s="7"/>
      <c r="AF4" s="7"/>
      <c r="AG4" s="7"/>
      <c r="AH4" s="7"/>
    </row>
    <row r="5" spans="2:34" s="8" customFormat="1" ht="24.75" customHeight="1" x14ac:dyDescent="0.2">
      <c r="B5" s="377" t="s">
        <v>118</v>
      </c>
      <c r="C5" s="377"/>
      <c r="D5" s="377"/>
      <c r="E5" s="377"/>
      <c r="F5" s="377"/>
      <c r="G5" s="377"/>
      <c r="H5" s="377"/>
      <c r="I5" s="377"/>
      <c r="J5" s="377"/>
      <c r="K5" s="377"/>
      <c r="L5" s="377"/>
      <c r="M5" s="377"/>
      <c r="N5" s="377"/>
      <c r="O5" s="377"/>
      <c r="P5" s="377"/>
      <c r="Q5" s="377"/>
      <c r="R5" s="377"/>
      <c r="S5" s="377"/>
      <c r="T5" s="377"/>
      <c r="U5" s="377"/>
      <c r="V5" s="377"/>
      <c r="W5" s="377"/>
      <c r="X5" s="377"/>
      <c r="Y5" s="377"/>
      <c r="Z5" s="377"/>
      <c r="AA5" s="7"/>
      <c r="AB5" s="7"/>
      <c r="AC5" s="7"/>
      <c r="AD5" s="7"/>
      <c r="AE5" s="7"/>
      <c r="AF5" s="7"/>
      <c r="AG5" s="7"/>
      <c r="AH5" s="7"/>
    </row>
    <row r="6" spans="2:34" ht="35.1" customHeight="1" thickBot="1" x14ac:dyDescent="0.25">
      <c r="B6" s="372" t="s">
        <v>112</v>
      </c>
      <c r="C6" s="373" t="s">
        <v>63</v>
      </c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</row>
    <row r="7" spans="2:34" ht="34.5" customHeight="1" thickBot="1" x14ac:dyDescent="0.25">
      <c r="B7" s="372"/>
      <c r="C7" s="374">
        <v>2014</v>
      </c>
      <c r="D7" s="374"/>
      <c r="E7" s="374"/>
      <c r="F7" s="374"/>
      <c r="G7" s="374"/>
      <c r="H7" s="374"/>
      <c r="I7" s="374"/>
      <c r="J7" s="374"/>
      <c r="K7" s="374"/>
      <c r="L7" s="374"/>
      <c r="M7" s="374"/>
      <c r="N7" s="374"/>
      <c r="O7" s="374">
        <v>2015</v>
      </c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</row>
    <row r="8" spans="2:34" ht="35.1" customHeight="1" thickBot="1" x14ac:dyDescent="0.25">
      <c r="B8" s="372"/>
      <c r="C8" s="375" t="s">
        <v>35</v>
      </c>
      <c r="D8" s="375"/>
      <c r="E8" s="375"/>
      <c r="F8" s="375" t="s">
        <v>56</v>
      </c>
      <c r="G8" s="375"/>
      <c r="H8" s="375"/>
      <c r="I8" s="375" t="s">
        <v>55</v>
      </c>
      <c r="J8" s="375"/>
      <c r="K8" s="375"/>
      <c r="L8" s="375" t="s">
        <v>54</v>
      </c>
      <c r="M8" s="375"/>
      <c r="N8" s="375"/>
      <c r="O8" s="375" t="s">
        <v>35</v>
      </c>
      <c r="P8" s="375"/>
      <c r="Q8" s="375"/>
      <c r="R8" s="375" t="s">
        <v>56</v>
      </c>
      <c r="S8" s="375"/>
      <c r="T8" s="375"/>
      <c r="U8" s="375" t="s">
        <v>55</v>
      </c>
      <c r="V8" s="375"/>
      <c r="W8" s="375"/>
      <c r="X8" s="375" t="s">
        <v>54</v>
      </c>
      <c r="Y8" s="375"/>
      <c r="Z8" s="375"/>
    </row>
    <row r="9" spans="2:34" ht="35.1" customHeight="1" thickBot="1" x14ac:dyDescent="0.25">
      <c r="B9" s="372"/>
      <c r="C9" s="157" t="s">
        <v>15</v>
      </c>
      <c r="D9" s="157" t="s">
        <v>2</v>
      </c>
      <c r="E9" s="157" t="s">
        <v>3</v>
      </c>
      <c r="F9" s="157" t="s">
        <v>4</v>
      </c>
      <c r="G9" s="157" t="s">
        <v>5</v>
      </c>
      <c r="H9" s="157" t="s">
        <v>6</v>
      </c>
      <c r="I9" s="157" t="s">
        <v>7</v>
      </c>
      <c r="J9" s="157" t="s">
        <v>8</v>
      </c>
      <c r="K9" s="157" t="s">
        <v>9</v>
      </c>
      <c r="L9" s="157" t="s">
        <v>10</v>
      </c>
      <c r="M9" s="157" t="s">
        <v>11</v>
      </c>
      <c r="N9" s="157" t="s">
        <v>12</v>
      </c>
      <c r="O9" s="157" t="s">
        <v>15</v>
      </c>
      <c r="P9" s="157" t="s">
        <v>2</v>
      </c>
      <c r="Q9" s="157" t="s">
        <v>3</v>
      </c>
      <c r="R9" s="157" t="s">
        <v>4</v>
      </c>
      <c r="S9" s="157" t="s">
        <v>5</v>
      </c>
      <c r="T9" s="157" t="s">
        <v>6</v>
      </c>
      <c r="U9" s="157" t="s">
        <v>7</v>
      </c>
      <c r="V9" s="157" t="s">
        <v>8</v>
      </c>
      <c r="W9" s="157" t="s">
        <v>9</v>
      </c>
      <c r="X9" s="157" t="s">
        <v>10</v>
      </c>
      <c r="Y9" s="157" t="s">
        <v>11</v>
      </c>
      <c r="Z9" s="157" t="s">
        <v>12</v>
      </c>
    </row>
    <row r="10" spans="2:34" ht="11.25" customHeight="1" x14ac:dyDescent="0.2">
      <c r="B10" s="121"/>
      <c r="C10" s="122"/>
      <c r="D10" s="123"/>
      <c r="E10" s="123"/>
      <c r="F10" s="178"/>
      <c r="G10" s="179"/>
      <c r="H10" s="180"/>
      <c r="I10" s="123"/>
      <c r="J10" s="123"/>
      <c r="K10" s="123"/>
      <c r="L10" s="130"/>
      <c r="M10" s="123"/>
      <c r="N10" s="123"/>
      <c r="O10" s="130"/>
      <c r="P10" s="123"/>
      <c r="Q10" s="166"/>
      <c r="R10" s="123"/>
      <c r="S10" s="123"/>
      <c r="T10" s="123"/>
      <c r="U10" s="130"/>
      <c r="V10" s="123"/>
      <c r="W10" s="166"/>
      <c r="X10" s="123"/>
      <c r="Y10" s="123"/>
      <c r="Z10" s="166"/>
      <c r="AA10"/>
      <c r="AB10"/>
      <c r="AC10"/>
      <c r="AD10"/>
      <c r="AE10"/>
      <c r="AF10"/>
      <c r="AG10"/>
      <c r="AH10"/>
    </row>
    <row r="11" spans="2:34" ht="23.25" customHeight="1" x14ac:dyDescent="0.2">
      <c r="B11" s="154" t="s">
        <v>21</v>
      </c>
      <c r="C11" s="159" t="s">
        <v>0</v>
      </c>
      <c r="D11" s="95" t="s">
        <v>0</v>
      </c>
      <c r="E11" s="95" t="s">
        <v>0</v>
      </c>
      <c r="F11" s="174" t="s">
        <v>0</v>
      </c>
      <c r="G11" s="95" t="s">
        <v>0</v>
      </c>
      <c r="H11" s="168">
        <f>SUM(H12)</f>
        <v>2</v>
      </c>
      <c r="I11" s="95" t="s">
        <v>0</v>
      </c>
      <c r="J11" s="95" t="s">
        <v>0</v>
      </c>
      <c r="K11" s="95" t="s">
        <v>0</v>
      </c>
      <c r="L11" s="174">
        <f>SUM(L12)</f>
        <v>1</v>
      </c>
      <c r="M11" s="95" t="s">
        <v>0</v>
      </c>
      <c r="N11" s="95" t="s">
        <v>0</v>
      </c>
      <c r="O11" s="167">
        <f>SUM(O12)</f>
        <v>1</v>
      </c>
      <c r="P11" s="142">
        <f t="shared" ref="P11:Q11" si="0">SUM(P12:P15)</f>
        <v>1</v>
      </c>
      <c r="Q11" s="172">
        <f t="shared" si="0"/>
        <v>1</v>
      </c>
      <c r="R11" s="95" t="s">
        <v>0</v>
      </c>
      <c r="S11" s="95" t="s">
        <v>0</v>
      </c>
      <c r="T11" s="95" t="s">
        <v>0</v>
      </c>
      <c r="U11" s="174" t="s">
        <v>0</v>
      </c>
      <c r="V11" s="95" t="s">
        <v>0</v>
      </c>
      <c r="W11" s="168" t="s">
        <v>0</v>
      </c>
      <c r="X11" s="95" t="s">
        <v>0</v>
      </c>
      <c r="Y11" s="95" t="s">
        <v>0</v>
      </c>
      <c r="Z11" s="168" t="s">
        <v>0</v>
      </c>
      <c r="AA11"/>
      <c r="AB11"/>
      <c r="AC11"/>
      <c r="AD11"/>
      <c r="AE11"/>
      <c r="AF11"/>
      <c r="AG11"/>
      <c r="AH11"/>
    </row>
    <row r="12" spans="2:34" s="10" customFormat="1" ht="23.25" customHeight="1" x14ac:dyDescent="0.2">
      <c r="B12" s="155" t="s">
        <v>21</v>
      </c>
      <c r="C12" s="161" t="s">
        <v>0</v>
      </c>
      <c r="D12" s="94" t="s">
        <v>0</v>
      </c>
      <c r="E12" s="94" t="s">
        <v>0</v>
      </c>
      <c r="F12" s="171" t="s">
        <v>0</v>
      </c>
      <c r="G12" s="94" t="s">
        <v>0</v>
      </c>
      <c r="H12" s="170">
        <v>2</v>
      </c>
      <c r="I12" s="94" t="s">
        <v>0</v>
      </c>
      <c r="J12" s="94" t="s">
        <v>0</v>
      </c>
      <c r="K12" s="94" t="s">
        <v>0</v>
      </c>
      <c r="L12" s="171">
        <v>1</v>
      </c>
      <c r="M12" s="94" t="s">
        <v>0</v>
      </c>
      <c r="N12" s="94" t="s">
        <v>0</v>
      </c>
      <c r="O12" s="169">
        <v>1</v>
      </c>
      <c r="P12" s="113">
        <v>1</v>
      </c>
      <c r="Q12" s="173">
        <v>1</v>
      </c>
      <c r="R12" s="94" t="s">
        <v>0</v>
      </c>
      <c r="S12" s="94" t="s">
        <v>0</v>
      </c>
      <c r="T12" s="94" t="s">
        <v>0</v>
      </c>
      <c r="U12" s="171" t="s">
        <v>0</v>
      </c>
      <c r="V12" s="94" t="s">
        <v>0</v>
      </c>
      <c r="W12" s="170" t="s">
        <v>0</v>
      </c>
      <c r="X12" s="94" t="s">
        <v>0</v>
      </c>
      <c r="Y12" s="94" t="s">
        <v>0</v>
      </c>
      <c r="Z12" s="170" t="s">
        <v>0</v>
      </c>
      <c r="AA12" s="14"/>
      <c r="AB12" s="14"/>
      <c r="AC12" s="14"/>
      <c r="AD12" s="14"/>
      <c r="AE12" s="14"/>
      <c r="AF12" s="14"/>
      <c r="AG12" s="14"/>
      <c r="AH12" s="14"/>
    </row>
    <row r="13" spans="2:34" ht="23.25" customHeight="1" x14ac:dyDescent="0.2">
      <c r="B13" s="154" t="s">
        <v>20</v>
      </c>
      <c r="C13" s="159" t="s">
        <v>0</v>
      </c>
      <c r="D13" s="95" t="s">
        <v>0</v>
      </c>
      <c r="E13" s="95" t="s">
        <v>0</v>
      </c>
      <c r="F13" s="174" t="s">
        <v>0</v>
      </c>
      <c r="G13" s="95" t="s">
        <v>0</v>
      </c>
      <c r="H13" s="168" t="s">
        <v>0</v>
      </c>
      <c r="I13" s="95" t="s">
        <v>0</v>
      </c>
      <c r="J13" s="95" t="s">
        <v>0</v>
      </c>
      <c r="K13" s="95" t="s">
        <v>0</v>
      </c>
      <c r="L13" s="174" t="s">
        <v>0</v>
      </c>
      <c r="M13" s="95" t="s">
        <v>0</v>
      </c>
      <c r="N13" s="95" t="s">
        <v>0</v>
      </c>
      <c r="O13" s="167">
        <f t="shared" ref="O13" si="1">SUM(O14:O15)</f>
        <v>2</v>
      </c>
      <c r="P13" s="95" t="s">
        <v>0</v>
      </c>
      <c r="Q13" s="168" t="s">
        <v>0</v>
      </c>
      <c r="R13" s="95" t="s">
        <v>0</v>
      </c>
      <c r="S13" s="95" t="s">
        <v>0</v>
      </c>
      <c r="T13" s="95" t="s">
        <v>0</v>
      </c>
      <c r="U13" s="167">
        <f t="shared" ref="U13" si="2">SUM(U14:U15)</f>
        <v>1</v>
      </c>
      <c r="V13" s="95" t="s">
        <v>0</v>
      </c>
      <c r="W13" s="172">
        <f t="shared" ref="W13:X13" si="3">SUM(W14:W15)</f>
        <v>1</v>
      </c>
      <c r="X13" s="142">
        <f t="shared" si="3"/>
        <v>1</v>
      </c>
      <c r="Y13" s="95" t="s">
        <v>0</v>
      </c>
      <c r="Z13" s="168" t="s">
        <v>0</v>
      </c>
      <c r="AA13"/>
      <c r="AB13"/>
      <c r="AC13"/>
      <c r="AD13"/>
      <c r="AE13"/>
      <c r="AF13"/>
      <c r="AG13"/>
      <c r="AH13"/>
    </row>
    <row r="14" spans="2:34" s="10" customFormat="1" ht="23.25" customHeight="1" x14ac:dyDescent="0.2">
      <c r="B14" s="155" t="s">
        <v>20</v>
      </c>
      <c r="C14" s="161" t="s">
        <v>0</v>
      </c>
      <c r="D14" s="94" t="s">
        <v>0</v>
      </c>
      <c r="E14" s="94" t="s">
        <v>0</v>
      </c>
      <c r="F14" s="171" t="s">
        <v>0</v>
      </c>
      <c r="G14" s="94" t="s">
        <v>0</v>
      </c>
      <c r="H14" s="170" t="s">
        <v>0</v>
      </c>
      <c r="I14" s="94" t="s">
        <v>0</v>
      </c>
      <c r="J14" s="94" t="s">
        <v>0</v>
      </c>
      <c r="K14" s="94" t="s">
        <v>0</v>
      </c>
      <c r="L14" s="171" t="s">
        <v>0</v>
      </c>
      <c r="M14" s="94" t="s">
        <v>0</v>
      </c>
      <c r="N14" s="94" t="s">
        <v>0</v>
      </c>
      <c r="O14" s="169">
        <v>2</v>
      </c>
      <c r="P14" s="94" t="s">
        <v>0</v>
      </c>
      <c r="Q14" s="170" t="s">
        <v>0</v>
      </c>
      <c r="R14" s="94" t="s">
        <v>0</v>
      </c>
      <c r="S14" s="94" t="s">
        <v>0</v>
      </c>
      <c r="T14" s="94" t="s">
        <v>0</v>
      </c>
      <c r="U14" s="169">
        <v>1</v>
      </c>
      <c r="V14" s="94" t="s">
        <v>0</v>
      </c>
      <c r="W14" s="170" t="s">
        <v>0</v>
      </c>
      <c r="X14" s="94" t="s">
        <v>0</v>
      </c>
      <c r="Y14" s="94" t="s">
        <v>0</v>
      </c>
      <c r="Z14" s="170" t="s">
        <v>0</v>
      </c>
      <c r="AA14" s="14"/>
      <c r="AB14" s="14"/>
      <c r="AC14" s="14"/>
      <c r="AD14" s="14"/>
      <c r="AE14" s="14"/>
      <c r="AF14" s="14"/>
      <c r="AG14" s="14"/>
      <c r="AH14" s="14"/>
    </row>
    <row r="15" spans="2:34" s="10" customFormat="1" ht="23.25" customHeight="1" x14ac:dyDescent="0.2">
      <c r="B15" s="155" t="s">
        <v>24</v>
      </c>
      <c r="C15" s="161" t="s">
        <v>0</v>
      </c>
      <c r="D15" s="94" t="s">
        <v>0</v>
      </c>
      <c r="E15" s="94" t="s">
        <v>0</v>
      </c>
      <c r="F15" s="171" t="s">
        <v>0</v>
      </c>
      <c r="G15" s="94" t="s">
        <v>0</v>
      </c>
      <c r="H15" s="170" t="s">
        <v>0</v>
      </c>
      <c r="I15" s="94" t="s">
        <v>0</v>
      </c>
      <c r="J15" s="94" t="s">
        <v>0</v>
      </c>
      <c r="K15" s="94" t="s">
        <v>0</v>
      </c>
      <c r="L15" s="171" t="s">
        <v>0</v>
      </c>
      <c r="M15" s="94" t="s">
        <v>0</v>
      </c>
      <c r="N15" s="94" t="s">
        <v>0</v>
      </c>
      <c r="O15" s="171" t="s">
        <v>0</v>
      </c>
      <c r="P15" s="94" t="s">
        <v>0</v>
      </c>
      <c r="Q15" s="170" t="s">
        <v>0</v>
      </c>
      <c r="R15" s="94" t="s">
        <v>0</v>
      </c>
      <c r="S15" s="94" t="s">
        <v>0</v>
      </c>
      <c r="T15" s="94" t="s">
        <v>0</v>
      </c>
      <c r="U15" s="171" t="s">
        <v>0</v>
      </c>
      <c r="V15" s="94" t="s">
        <v>0</v>
      </c>
      <c r="W15" s="173">
        <v>1</v>
      </c>
      <c r="X15" s="113">
        <v>1</v>
      </c>
      <c r="Y15" s="94" t="s">
        <v>0</v>
      </c>
      <c r="Z15" s="170" t="s">
        <v>0</v>
      </c>
      <c r="AA15" s="14"/>
      <c r="AB15" s="14"/>
      <c r="AC15" s="14"/>
      <c r="AD15" s="14"/>
      <c r="AE15" s="14"/>
      <c r="AF15" s="14"/>
      <c r="AG15" s="14"/>
      <c r="AH15" s="14"/>
    </row>
    <row r="16" spans="2:34" ht="23.25" customHeight="1" x14ac:dyDescent="0.2">
      <c r="B16" s="154" t="s">
        <v>22</v>
      </c>
      <c r="C16" s="159" t="s">
        <v>0</v>
      </c>
      <c r="D16" s="95" t="s">
        <v>0</v>
      </c>
      <c r="E16" s="95" t="s">
        <v>0</v>
      </c>
      <c r="F16" s="174" t="s">
        <v>0</v>
      </c>
      <c r="G16" s="95" t="s">
        <v>0</v>
      </c>
      <c r="H16" s="168" t="s">
        <v>0</v>
      </c>
      <c r="I16" s="95" t="s">
        <v>0</v>
      </c>
      <c r="J16" s="95" t="s">
        <v>0</v>
      </c>
      <c r="K16" s="95" t="s">
        <v>0</v>
      </c>
      <c r="L16" s="174" t="s">
        <v>0</v>
      </c>
      <c r="M16" s="95" t="s">
        <v>0</v>
      </c>
      <c r="N16" s="95" t="s">
        <v>0</v>
      </c>
      <c r="O16" s="167">
        <f t="shared" ref="O16:V16" si="4">SUM(O17)</f>
        <v>1</v>
      </c>
      <c r="P16" s="142">
        <f t="shared" si="4"/>
        <v>2</v>
      </c>
      <c r="Q16" s="168" t="s">
        <v>0</v>
      </c>
      <c r="R16" s="95" t="s">
        <v>0</v>
      </c>
      <c r="S16" s="142">
        <f t="shared" si="4"/>
        <v>1</v>
      </c>
      <c r="T16" s="95" t="s">
        <v>0</v>
      </c>
      <c r="U16" s="174" t="s">
        <v>0</v>
      </c>
      <c r="V16" s="142">
        <f t="shared" si="4"/>
        <v>1</v>
      </c>
      <c r="W16" s="168" t="s">
        <v>0</v>
      </c>
      <c r="X16" s="95" t="s">
        <v>0</v>
      </c>
      <c r="Y16" s="95" t="s">
        <v>0</v>
      </c>
      <c r="Z16" s="172">
        <f>SUM(Z17)</f>
        <v>1</v>
      </c>
      <c r="AA16"/>
      <c r="AB16"/>
      <c r="AC16"/>
      <c r="AD16"/>
      <c r="AE16"/>
      <c r="AF16"/>
      <c r="AG16"/>
      <c r="AH16"/>
    </row>
    <row r="17" spans="2:34" s="10" customFormat="1" ht="23.25" customHeight="1" x14ac:dyDescent="0.2">
      <c r="B17" s="155" t="s">
        <v>25</v>
      </c>
      <c r="C17" s="161" t="s">
        <v>0</v>
      </c>
      <c r="D17" s="94" t="s">
        <v>0</v>
      </c>
      <c r="E17" s="94" t="s">
        <v>0</v>
      </c>
      <c r="F17" s="171" t="s">
        <v>0</v>
      </c>
      <c r="G17" s="94" t="s">
        <v>0</v>
      </c>
      <c r="H17" s="170" t="s">
        <v>0</v>
      </c>
      <c r="I17" s="94" t="s">
        <v>0</v>
      </c>
      <c r="J17" s="94" t="s">
        <v>0</v>
      </c>
      <c r="K17" s="94" t="s">
        <v>0</v>
      </c>
      <c r="L17" s="171" t="s">
        <v>0</v>
      </c>
      <c r="M17" s="94" t="s">
        <v>0</v>
      </c>
      <c r="N17" s="94" t="s">
        <v>0</v>
      </c>
      <c r="O17" s="169">
        <v>1</v>
      </c>
      <c r="P17" s="113">
        <v>2</v>
      </c>
      <c r="Q17" s="170" t="s">
        <v>0</v>
      </c>
      <c r="R17" s="94" t="s">
        <v>0</v>
      </c>
      <c r="S17" s="113">
        <v>1</v>
      </c>
      <c r="T17" s="94" t="s">
        <v>0</v>
      </c>
      <c r="U17" s="171" t="s">
        <v>0</v>
      </c>
      <c r="V17" s="113">
        <v>1</v>
      </c>
      <c r="W17" s="170" t="s">
        <v>0</v>
      </c>
      <c r="X17" s="94" t="s">
        <v>0</v>
      </c>
      <c r="Y17" s="94" t="s">
        <v>0</v>
      </c>
      <c r="Z17" s="173">
        <v>1</v>
      </c>
      <c r="AA17" s="14"/>
      <c r="AB17" s="14"/>
      <c r="AC17" s="14"/>
      <c r="AD17" s="14"/>
      <c r="AE17" s="14"/>
      <c r="AF17" s="14"/>
      <c r="AG17" s="14"/>
      <c r="AH17" s="14"/>
    </row>
    <row r="18" spans="2:34" s="15" customFormat="1" ht="23.25" customHeight="1" x14ac:dyDescent="0.2">
      <c r="B18" s="154" t="s">
        <v>17</v>
      </c>
      <c r="C18" s="159" t="s">
        <v>0</v>
      </c>
      <c r="D18" s="95">
        <f>SUM(D19)</f>
        <v>1</v>
      </c>
      <c r="E18" s="95" t="s">
        <v>0</v>
      </c>
      <c r="F18" s="174" t="s">
        <v>0</v>
      </c>
      <c r="G18" s="95">
        <f>SUM(G19)</f>
        <v>1</v>
      </c>
      <c r="H18" s="168" t="s">
        <v>0</v>
      </c>
      <c r="I18" s="95">
        <f>SUM(I19)</f>
        <v>1</v>
      </c>
      <c r="J18" s="95" t="s">
        <v>0</v>
      </c>
      <c r="K18" s="95" t="s">
        <v>0</v>
      </c>
      <c r="L18" s="174" t="s">
        <v>0</v>
      </c>
      <c r="M18" s="95" t="s">
        <v>0</v>
      </c>
      <c r="N18" s="95" t="s">
        <v>0</v>
      </c>
      <c r="O18" s="174" t="s">
        <v>0</v>
      </c>
      <c r="P18" s="142">
        <f t="shared" ref="P18" si="5">SUM(P19:P22)</f>
        <v>2</v>
      </c>
      <c r="Q18" s="172">
        <f>SUM(Q19)</f>
        <v>3</v>
      </c>
      <c r="R18" s="95" t="s">
        <v>0</v>
      </c>
      <c r="S18" s="142">
        <f>SUM(S19)</f>
        <v>1</v>
      </c>
      <c r="T18" s="142">
        <f t="shared" ref="T18:V18" si="6">SUM(T19:T22)</f>
        <v>1</v>
      </c>
      <c r="U18" s="167">
        <f t="shared" si="6"/>
        <v>3</v>
      </c>
      <c r="V18" s="142">
        <f t="shared" si="6"/>
        <v>4</v>
      </c>
      <c r="W18" s="168" t="s">
        <v>0</v>
      </c>
      <c r="X18" s="142">
        <f t="shared" ref="X18:Y18" si="7">SUM(X19:X22)</f>
        <v>4</v>
      </c>
      <c r="Y18" s="142">
        <f t="shared" si="7"/>
        <v>2</v>
      </c>
      <c r="Z18" s="168" t="s">
        <v>0</v>
      </c>
      <c r="AA18" s="18"/>
      <c r="AB18" s="18"/>
      <c r="AC18" s="18"/>
      <c r="AD18" s="18"/>
      <c r="AE18" s="18"/>
      <c r="AF18" s="18"/>
      <c r="AG18" s="18"/>
      <c r="AH18" s="18"/>
    </row>
    <row r="19" spans="2:34" s="10" customFormat="1" ht="23.25" customHeight="1" x14ac:dyDescent="0.2">
      <c r="B19" s="155" t="s">
        <v>17</v>
      </c>
      <c r="C19" s="161" t="s">
        <v>0</v>
      </c>
      <c r="D19" s="94">
        <v>1</v>
      </c>
      <c r="E19" s="94" t="s">
        <v>0</v>
      </c>
      <c r="F19" s="171" t="s">
        <v>0</v>
      </c>
      <c r="G19" s="94">
        <v>1</v>
      </c>
      <c r="H19" s="170" t="s">
        <v>0</v>
      </c>
      <c r="I19" s="94">
        <v>1</v>
      </c>
      <c r="J19" s="94" t="s">
        <v>0</v>
      </c>
      <c r="K19" s="94" t="s">
        <v>0</v>
      </c>
      <c r="L19" s="171" t="s">
        <v>0</v>
      </c>
      <c r="M19" s="94" t="s">
        <v>0</v>
      </c>
      <c r="N19" s="94" t="s">
        <v>0</v>
      </c>
      <c r="O19" s="171" t="s">
        <v>0</v>
      </c>
      <c r="P19" s="113">
        <v>2</v>
      </c>
      <c r="Q19" s="173">
        <v>3</v>
      </c>
      <c r="R19" s="94" t="s">
        <v>0</v>
      </c>
      <c r="S19" s="113">
        <v>1</v>
      </c>
      <c r="T19" s="113">
        <v>1</v>
      </c>
      <c r="U19" s="169">
        <v>3</v>
      </c>
      <c r="V19" s="113">
        <v>4</v>
      </c>
      <c r="W19" s="170" t="s">
        <v>0</v>
      </c>
      <c r="X19" s="113">
        <v>4</v>
      </c>
      <c r="Y19" s="113">
        <v>2</v>
      </c>
      <c r="Z19" s="170" t="s">
        <v>0</v>
      </c>
      <c r="AA19" s="14"/>
      <c r="AB19" s="14"/>
      <c r="AC19" s="14"/>
      <c r="AD19" s="14"/>
      <c r="AE19" s="14"/>
      <c r="AF19" s="14"/>
      <c r="AG19" s="14"/>
      <c r="AH19" s="14"/>
    </row>
    <row r="20" spans="2:34" s="15" customFormat="1" ht="23.25" customHeight="1" x14ac:dyDescent="0.2">
      <c r="B20" s="154" t="s">
        <v>87</v>
      </c>
      <c r="C20" s="159" t="s">
        <v>0</v>
      </c>
      <c r="D20" s="95" t="s">
        <v>0</v>
      </c>
      <c r="E20" s="95" t="s">
        <v>0</v>
      </c>
      <c r="F20" s="174" t="s">
        <v>0</v>
      </c>
      <c r="G20" s="95" t="s">
        <v>0</v>
      </c>
      <c r="H20" s="168" t="s">
        <v>0</v>
      </c>
      <c r="I20" s="95" t="s">
        <v>0</v>
      </c>
      <c r="J20" s="95" t="s">
        <v>0</v>
      </c>
      <c r="K20" s="95" t="s">
        <v>0</v>
      </c>
      <c r="L20" s="174" t="s">
        <v>0</v>
      </c>
      <c r="M20" s="95" t="s">
        <v>0</v>
      </c>
      <c r="N20" s="95" t="s">
        <v>0</v>
      </c>
      <c r="O20" s="174" t="s">
        <v>0</v>
      </c>
      <c r="P20" s="95" t="s">
        <v>0</v>
      </c>
      <c r="Q20" s="172">
        <f>SUM(Q21)</f>
        <v>1</v>
      </c>
      <c r="R20" s="95" t="s">
        <v>0</v>
      </c>
      <c r="S20" s="95" t="s">
        <v>0</v>
      </c>
      <c r="T20" s="95" t="s">
        <v>0</v>
      </c>
      <c r="U20" s="174" t="s">
        <v>0</v>
      </c>
      <c r="V20" s="95" t="s">
        <v>0</v>
      </c>
      <c r="W20" s="172">
        <f>SUM(W21)</f>
        <v>1</v>
      </c>
      <c r="X20" s="95" t="s">
        <v>0</v>
      </c>
      <c r="Y20" s="95" t="s">
        <v>0</v>
      </c>
      <c r="Z20" s="168" t="s">
        <v>0</v>
      </c>
      <c r="AA20" s="18"/>
      <c r="AB20" s="18"/>
      <c r="AC20" s="18"/>
      <c r="AD20" s="18"/>
      <c r="AE20" s="18"/>
      <c r="AF20" s="18"/>
      <c r="AG20" s="18"/>
      <c r="AH20" s="18"/>
    </row>
    <row r="21" spans="2:34" s="10" customFormat="1" ht="23.25" customHeight="1" x14ac:dyDescent="0.2">
      <c r="B21" s="155" t="s">
        <v>19</v>
      </c>
      <c r="C21" s="161" t="s">
        <v>0</v>
      </c>
      <c r="D21" s="94" t="s">
        <v>0</v>
      </c>
      <c r="E21" s="94" t="s">
        <v>0</v>
      </c>
      <c r="F21" s="171" t="s">
        <v>0</v>
      </c>
      <c r="G21" s="94" t="s">
        <v>0</v>
      </c>
      <c r="H21" s="170" t="s">
        <v>0</v>
      </c>
      <c r="I21" s="94" t="s">
        <v>0</v>
      </c>
      <c r="J21" s="94" t="s">
        <v>0</v>
      </c>
      <c r="K21" s="94" t="s">
        <v>0</v>
      </c>
      <c r="L21" s="171" t="s">
        <v>0</v>
      </c>
      <c r="M21" s="94" t="s">
        <v>0</v>
      </c>
      <c r="N21" s="94" t="s">
        <v>0</v>
      </c>
      <c r="O21" s="171" t="s">
        <v>0</v>
      </c>
      <c r="P21" s="94" t="s">
        <v>0</v>
      </c>
      <c r="Q21" s="173">
        <v>1</v>
      </c>
      <c r="R21" s="94" t="s">
        <v>0</v>
      </c>
      <c r="S21" s="94" t="s">
        <v>0</v>
      </c>
      <c r="T21" s="94" t="s">
        <v>0</v>
      </c>
      <c r="U21" s="171" t="s">
        <v>0</v>
      </c>
      <c r="V21" s="94" t="s">
        <v>0</v>
      </c>
      <c r="W21" s="173">
        <v>1</v>
      </c>
      <c r="X21" s="94" t="s">
        <v>0</v>
      </c>
      <c r="Y21" s="94" t="s">
        <v>0</v>
      </c>
      <c r="Z21" s="170" t="s">
        <v>0</v>
      </c>
      <c r="AA21" s="14"/>
      <c r="AB21" s="14"/>
      <c r="AC21" s="14"/>
      <c r="AD21" s="14"/>
      <c r="AE21" s="14"/>
      <c r="AF21" s="14"/>
      <c r="AG21" s="14"/>
      <c r="AH21" s="14"/>
    </row>
    <row r="22" spans="2:34" ht="23.25" customHeight="1" x14ac:dyDescent="0.2">
      <c r="B22" s="154" t="s">
        <v>18</v>
      </c>
      <c r="C22" s="159" t="s">
        <v>0</v>
      </c>
      <c r="D22" s="95" t="s">
        <v>0</v>
      </c>
      <c r="E22" s="95" t="s">
        <v>0</v>
      </c>
      <c r="F22" s="174" t="s">
        <v>0</v>
      </c>
      <c r="G22" s="95" t="s">
        <v>0</v>
      </c>
      <c r="H22" s="168" t="s">
        <v>0</v>
      </c>
      <c r="I22" s="95" t="s">
        <v>0</v>
      </c>
      <c r="J22" s="95" t="s">
        <v>0</v>
      </c>
      <c r="K22" s="95" t="s">
        <v>0</v>
      </c>
      <c r="L22" s="174" t="s">
        <v>0</v>
      </c>
      <c r="M22" s="95" t="s">
        <v>0</v>
      </c>
      <c r="N22" s="95" t="s">
        <v>0</v>
      </c>
      <c r="O22" s="174" t="s">
        <v>0</v>
      </c>
      <c r="P22" s="95" t="s">
        <v>0</v>
      </c>
      <c r="Q22" s="168" t="s">
        <v>0</v>
      </c>
      <c r="R22" s="95" t="s">
        <v>0</v>
      </c>
      <c r="S22" s="142">
        <f t="shared" ref="S22" si="8">SUM(S23:S25)</f>
        <v>1</v>
      </c>
      <c r="T22" s="95" t="s">
        <v>0</v>
      </c>
      <c r="U22" s="174" t="s">
        <v>0</v>
      </c>
      <c r="V22" s="95" t="s">
        <v>0</v>
      </c>
      <c r="W22" s="172">
        <f t="shared" ref="W22" si="9">SUM(W23:W25)</f>
        <v>1</v>
      </c>
      <c r="X22" s="95" t="s">
        <v>0</v>
      </c>
      <c r="Y22" s="95" t="s">
        <v>0</v>
      </c>
      <c r="Z22" s="172">
        <f t="shared" ref="Z22" si="10">SUM(Z23:Z25)</f>
        <v>1</v>
      </c>
      <c r="AA22"/>
      <c r="AB22"/>
      <c r="AC22"/>
      <c r="AD22"/>
      <c r="AE22"/>
      <c r="AF22"/>
      <c r="AG22"/>
      <c r="AH22"/>
    </row>
    <row r="23" spans="2:34" s="10" customFormat="1" ht="23.25" customHeight="1" x14ac:dyDescent="0.2">
      <c r="B23" s="155" t="s">
        <v>18</v>
      </c>
      <c r="C23" s="161" t="s">
        <v>0</v>
      </c>
      <c r="D23" s="94" t="s">
        <v>0</v>
      </c>
      <c r="E23" s="94" t="s">
        <v>0</v>
      </c>
      <c r="F23" s="171" t="s">
        <v>0</v>
      </c>
      <c r="G23" s="94" t="s">
        <v>0</v>
      </c>
      <c r="H23" s="170" t="s">
        <v>0</v>
      </c>
      <c r="I23" s="94" t="s">
        <v>0</v>
      </c>
      <c r="J23" s="94" t="s">
        <v>0</v>
      </c>
      <c r="K23" s="94" t="s">
        <v>0</v>
      </c>
      <c r="L23" s="171" t="s">
        <v>0</v>
      </c>
      <c r="M23" s="94" t="s">
        <v>0</v>
      </c>
      <c r="N23" s="94" t="s">
        <v>0</v>
      </c>
      <c r="O23" s="171" t="s">
        <v>0</v>
      </c>
      <c r="P23" s="94" t="s">
        <v>0</v>
      </c>
      <c r="Q23" s="170" t="s">
        <v>0</v>
      </c>
      <c r="R23" s="94" t="s">
        <v>0</v>
      </c>
      <c r="S23" s="94" t="s">
        <v>0</v>
      </c>
      <c r="T23" s="94" t="s">
        <v>0</v>
      </c>
      <c r="U23" s="171" t="s">
        <v>0</v>
      </c>
      <c r="V23" s="94" t="s">
        <v>0</v>
      </c>
      <c r="W23" s="170" t="s">
        <v>0</v>
      </c>
      <c r="X23" s="94" t="s">
        <v>0</v>
      </c>
      <c r="Y23" s="94" t="s">
        <v>0</v>
      </c>
      <c r="Z23" s="170" t="s">
        <v>0</v>
      </c>
      <c r="AA23" s="14"/>
      <c r="AB23" s="14"/>
      <c r="AC23" s="14"/>
      <c r="AD23" s="14"/>
      <c r="AE23" s="14"/>
      <c r="AF23" s="14"/>
      <c r="AG23" s="14"/>
      <c r="AH23" s="14"/>
    </row>
    <row r="24" spans="2:34" s="10" customFormat="1" ht="23.25" customHeight="1" x14ac:dyDescent="0.2">
      <c r="B24" s="155" t="s">
        <v>28</v>
      </c>
      <c r="C24" s="161" t="s">
        <v>0</v>
      </c>
      <c r="D24" s="94" t="s">
        <v>0</v>
      </c>
      <c r="E24" s="94" t="s">
        <v>0</v>
      </c>
      <c r="F24" s="171" t="s">
        <v>0</v>
      </c>
      <c r="G24" s="94" t="s">
        <v>0</v>
      </c>
      <c r="H24" s="170" t="s">
        <v>0</v>
      </c>
      <c r="I24" s="94" t="s">
        <v>0</v>
      </c>
      <c r="J24" s="94" t="s">
        <v>0</v>
      </c>
      <c r="K24" s="94" t="s">
        <v>0</v>
      </c>
      <c r="L24" s="171" t="s">
        <v>0</v>
      </c>
      <c r="M24" s="94" t="s">
        <v>0</v>
      </c>
      <c r="N24" s="94" t="s">
        <v>0</v>
      </c>
      <c r="O24" s="171" t="s">
        <v>0</v>
      </c>
      <c r="P24" s="94" t="s">
        <v>0</v>
      </c>
      <c r="Q24" s="170" t="s">
        <v>0</v>
      </c>
      <c r="R24" s="94" t="s">
        <v>0</v>
      </c>
      <c r="S24" s="113">
        <v>1</v>
      </c>
      <c r="T24" s="94" t="s">
        <v>0</v>
      </c>
      <c r="U24" s="171" t="s">
        <v>0</v>
      </c>
      <c r="V24" s="94" t="s">
        <v>0</v>
      </c>
      <c r="W24" s="170" t="s">
        <v>0</v>
      </c>
      <c r="X24" s="94" t="s">
        <v>0</v>
      </c>
      <c r="Y24" s="94" t="s">
        <v>0</v>
      </c>
      <c r="Z24" s="173">
        <v>1</v>
      </c>
      <c r="AA24" s="14"/>
      <c r="AB24" s="14"/>
      <c r="AC24" s="14"/>
      <c r="AD24" s="14"/>
      <c r="AE24" s="14"/>
      <c r="AF24" s="14"/>
      <c r="AG24" s="14"/>
      <c r="AH24" s="14"/>
    </row>
    <row r="25" spans="2:34" s="10" customFormat="1" ht="23.25" customHeight="1" x14ac:dyDescent="0.2">
      <c r="B25" s="155" t="s">
        <v>23</v>
      </c>
      <c r="C25" s="161" t="s">
        <v>0</v>
      </c>
      <c r="D25" s="94" t="s">
        <v>0</v>
      </c>
      <c r="E25" s="94" t="s">
        <v>0</v>
      </c>
      <c r="F25" s="171" t="s">
        <v>0</v>
      </c>
      <c r="G25" s="94" t="s">
        <v>0</v>
      </c>
      <c r="H25" s="170" t="s">
        <v>0</v>
      </c>
      <c r="I25" s="94" t="s">
        <v>0</v>
      </c>
      <c r="J25" s="94" t="s">
        <v>0</v>
      </c>
      <c r="K25" s="94" t="s">
        <v>0</v>
      </c>
      <c r="L25" s="171" t="s">
        <v>0</v>
      </c>
      <c r="M25" s="94" t="s">
        <v>0</v>
      </c>
      <c r="N25" s="94" t="s">
        <v>0</v>
      </c>
      <c r="O25" s="171" t="s">
        <v>0</v>
      </c>
      <c r="P25" s="94" t="s">
        <v>0</v>
      </c>
      <c r="Q25" s="170" t="s">
        <v>0</v>
      </c>
      <c r="R25" s="94" t="s">
        <v>0</v>
      </c>
      <c r="S25" s="94" t="s">
        <v>0</v>
      </c>
      <c r="T25" s="94" t="s">
        <v>0</v>
      </c>
      <c r="U25" s="171" t="s">
        <v>0</v>
      </c>
      <c r="V25" s="94" t="s">
        <v>0</v>
      </c>
      <c r="W25" s="173">
        <v>1</v>
      </c>
      <c r="X25" s="94" t="s">
        <v>0</v>
      </c>
      <c r="Y25" s="94" t="s">
        <v>0</v>
      </c>
      <c r="Z25" s="170" t="s">
        <v>0</v>
      </c>
      <c r="AA25" s="14"/>
      <c r="AB25" s="14"/>
      <c r="AC25" s="14"/>
      <c r="AD25" s="14"/>
      <c r="AE25" s="14"/>
      <c r="AF25" s="14"/>
      <c r="AG25" s="14"/>
      <c r="AH25" s="14"/>
    </row>
    <row r="26" spans="2:34" s="2" customFormat="1" ht="6.75" customHeight="1" thickBot="1" x14ac:dyDescent="0.25">
      <c r="B26" s="156"/>
      <c r="C26" s="163"/>
      <c r="D26" s="164"/>
      <c r="E26" s="164"/>
      <c r="F26" s="181"/>
      <c r="G26" s="164"/>
      <c r="H26" s="182"/>
      <c r="I26" s="164"/>
      <c r="J26" s="164"/>
      <c r="K26" s="164"/>
      <c r="L26" s="181"/>
      <c r="M26" s="164"/>
      <c r="N26" s="164"/>
      <c r="O26" s="175"/>
      <c r="P26" s="176"/>
      <c r="Q26" s="177"/>
      <c r="R26" s="176"/>
      <c r="S26" s="176"/>
      <c r="T26" s="176"/>
      <c r="U26" s="175"/>
      <c r="V26" s="176"/>
      <c r="W26" s="177"/>
      <c r="X26" s="176"/>
      <c r="Y26" s="176"/>
      <c r="Z26" s="177"/>
    </row>
    <row r="27" spans="2:34" ht="42.75" customHeight="1" x14ac:dyDescent="0.2">
      <c r="B27" s="151" t="s">
        <v>13</v>
      </c>
      <c r="C27" s="195" t="s">
        <v>0</v>
      </c>
      <c r="D27" s="153">
        <f>SUM(D18)</f>
        <v>1</v>
      </c>
      <c r="E27" s="152" t="s">
        <v>0</v>
      </c>
      <c r="F27" s="152" t="s">
        <v>0</v>
      </c>
      <c r="G27" s="153">
        <f>SUM(G18)</f>
        <v>1</v>
      </c>
      <c r="H27" s="152">
        <f>SUM(H11)</f>
        <v>2</v>
      </c>
      <c r="I27" s="153">
        <f>SUM(I18)</f>
        <v>1</v>
      </c>
      <c r="J27" s="152" t="s">
        <v>0</v>
      </c>
      <c r="K27" s="152" t="s">
        <v>0</v>
      </c>
      <c r="L27" s="153">
        <f>SUM(L11)</f>
        <v>1</v>
      </c>
      <c r="M27" s="152" t="s">
        <v>0</v>
      </c>
      <c r="N27" s="152" t="s">
        <v>0</v>
      </c>
      <c r="O27" s="153">
        <f>SUM(O11+O13+O16)</f>
        <v>4</v>
      </c>
      <c r="P27" s="153">
        <f>SUM(P11+P16+P18)</f>
        <v>5</v>
      </c>
      <c r="Q27" s="153">
        <f>SUM(Q11+Q18+Q20)</f>
        <v>5</v>
      </c>
      <c r="R27" s="152" t="s">
        <v>0</v>
      </c>
      <c r="S27" s="153">
        <f>SUM(S16+S18+S22)</f>
        <v>3</v>
      </c>
      <c r="T27" s="153">
        <f>SUM(T18)</f>
        <v>1</v>
      </c>
      <c r="U27" s="153">
        <f>SUM(U13+U18)</f>
        <v>4</v>
      </c>
      <c r="V27" s="153">
        <f>SUM(V16+V18)</f>
        <v>5</v>
      </c>
      <c r="W27" s="153">
        <f>SUM(W13+W20+W22)</f>
        <v>3</v>
      </c>
      <c r="X27" s="153">
        <f>SUM(X13+X18)</f>
        <v>5</v>
      </c>
      <c r="Y27" s="153">
        <f>SUM(Y18)</f>
        <v>2</v>
      </c>
      <c r="Z27" s="153">
        <f>SUM(Z16+Z22)</f>
        <v>2</v>
      </c>
      <c r="AA27" s="17"/>
      <c r="AC27" s="17"/>
    </row>
    <row r="28" spans="2:34" customFormat="1" ht="26.25" customHeight="1" x14ac:dyDescent="0.2">
      <c r="B28" s="143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3"/>
      <c r="Z28" s="143"/>
    </row>
    <row r="29" spans="2:34" ht="35.1" customHeight="1" thickBot="1" x14ac:dyDescent="0.25">
      <c r="B29" s="372" t="s">
        <v>112</v>
      </c>
      <c r="C29" s="373" t="s">
        <v>63</v>
      </c>
      <c r="D29" s="373"/>
      <c r="E29" s="373"/>
      <c r="F29" s="373"/>
      <c r="G29" s="373"/>
      <c r="H29" s="373"/>
      <c r="I29" s="373"/>
      <c r="J29" s="373"/>
      <c r="K29" s="373"/>
      <c r="L29" s="373"/>
      <c r="M29" s="373"/>
      <c r="N29" s="373"/>
      <c r="O29" s="373" t="s">
        <v>63</v>
      </c>
      <c r="P29" s="373"/>
      <c r="Q29" s="373"/>
      <c r="R29" s="373"/>
      <c r="S29" s="373"/>
      <c r="T29" s="373"/>
      <c r="U29" s="373"/>
      <c r="V29" s="373"/>
      <c r="W29" s="373"/>
      <c r="X29" s="373"/>
      <c r="Y29" s="373"/>
      <c r="Z29" s="373"/>
    </row>
    <row r="30" spans="2:34" ht="34.5" customHeight="1" thickBot="1" x14ac:dyDescent="0.25">
      <c r="B30" s="372"/>
      <c r="C30" s="374">
        <v>2016</v>
      </c>
      <c r="D30" s="374"/>
      <c r="E30" s="374"/>
      <c r="F30" s="374"/>
      <c r="G30" s="374"/>
      <c r="H30" s="374"/>
      <c r="I30" s="374"/>
      <c r="J30" s="374"/>
      <c r="K30" s="374"/>
      <c r="L30" s="374"/>
      <c r="M30" s="374"/>
      <c r="N30" s="374"/>
      <c r="O30" s="374">
        <v>2017</v>
      </c>
      <c r="P30" s="374"/>
      <c r="Q30" s="374"/>
      <c r="R30" s="374"/>
      <c r="S30" s="374"/>
      <c r="T30" s="374"/>
      <c r="U30" s="374"/>
      <c r="V30" s="374"/>
      <c r="W30" s="374"/>
      <c r="X30" s="374"/>
      <c r="Y30" s="374"/>
      <c r="Z30" s="374"/>
    </row>
    <row r="31" spans="2:34" ht="35.1" customHeight="1" thickBot="1" x14ac:dyDescent="0.25">
      <c r="B31" s="372"/>
      <c r="C31" s="375" t="s">
        <v>35</v>
      </c>
      <c r="D31" s="375"/>
      <c r="E31" s="375"/>
      <c r="F31" s="375" t="s">
        <v>56</v>
      </c>
      <c r="G31" s="375"/>
      <c r="H31" s="375"/>
      <c r="I31" s="375" t="s">
        <v>55</v>
      </c>
      <c r="J31" s="375"/>
      <c r="K31" s="375"/>
      <c r="L31" s="375" t="s">
        <v>54</v>
      </c>
      <c r="M31" s="375"/>
      <c r="N31" s="375"/>
      <c r="O31" s="375" t="s">
        <v>35</v>
      </c>
      <c r="P31" s="375"/>
      <c r="Q31" s="375"/>
      <c r="R31" s="375" t="s">
        <v>56</v>
      </c>
      <c r="S31" s="375"/>
      <c r="T31" s="375"/>
      <c r="U31" s="375" t="s">
        <v>55</v>
      </c>
      <c r="V31" s="375"/>
      <c r="W31" s="375"/>
      <c r="X31" s="375" t="s">
        <v>54</v>
      </c>
      <c r="Y31" s="375"/>
      <c r="Z31" s="375"/>
    </row>
    <row r="32" spans="2:34" ht="35.1" customHeight="1" thickBot="1" x14ac:dyDescent="0.25">
      <c r="B32" s="372"/>
      <c r="C32" s="157" t="s">
        <v>15</v>
      </c>
      <c r="D32" s="157" t="s">
        <v>2</v>
      </c>
      <c r="E32" s="157" t="s">
        <v>3</v>
      </c>
      <c r="F32" s="157" t="s">
        <v>4</v>
      </c>
      <c r="G32" s="157" t="s">
        <v>5</v>
      </c>
      <c r="H32" s="157" t="s">
        <v>6</v>
      </c>
      <c r="I32" s="157" t="s">
        <v>7</v>
      </c>
      <c r="J32" s="157" t="s">
        <v>8</v>
      </c>
      <c r="K32" s="157" t="s">
        <v>9</v>
      </c>
      <c r="L32" s="157" t="s">
        <v>10</v>
      </c>
      <c r="M32" s="157" t="s">
        <v>11</v>
      </c>
      <c r="N32" s="157" t="s">
        <v>12</v>
      </c>
      <c r="O32" s="157" t="s">
        <v>15</v>
      </c>
      <c r="P32" s="157" t="s">
        <v>2</v>
      </c>
      <c r="Q32" s="157" t="s">
        <v>3</v>
      </c>
      <c r="R32" s="157" t="s">
        <v>4</v>
      </c>
      <c r="S32" s="157" t="s">
        <v>5</v>
      </c>
      <c r="T32" s="157" t="s">
        <v>6</v>
      </c>
      <c r="U32" s="157" t="s">
        <v>7</v>
      </c>
      <c r="V32" s="157" t="s">
        <v>8</v>
      </c>
      <c r="W32" s="157" t="s">
        <v>9</v>
      </c>
      <c r="X32" s="157" t="s">
        <v>10</v>
      </c>
      <c r="Y32" s="157" t="s">
        <v>11</v>
      </c>
      <c r="Z32" s="157" t="s">
        <v>12</v>
      </c>
    </row>
    <row r="33" spans="2:34" ht="11.25" customHeight="1" x14ac:dyDescent="0.2">
      <c r="B33" s="121"/>
      <c r="C33" s="183"/>
      <c r="D33" s="179"/>
      <c r="E33" s="179"/>
      <c r="F33" s="187"/>
      <c r="G33" s="179"/>
      <c r="H33" s="179"/>
      <c r="I33" s="187"/>
      <c r="J33" s="179"/>
      <c r="K33" s="179"/>
      <c r="L33" s="187"/>
      <c r="M33" s="179"/>
      <c r="N33" s="188"/>
      <c r="O33" s="179"/>
      <c r="P33" s="179"/>
      <c r="Q33" s="179"/>
      <c r="R33" s="187"/>
      <c r="S33" s="179"/>
      <c r="T33" s="188"/>
      <c r="U33" s="179"/>
      <c r="V33" s="179"/>
      <c r="W33" s="188"/>
      <c r="X33" s="179"/>
      <c r="Y33" s="179"/>
      <c r="Z33" s="180"/>
      <c r="AA33"/>
      <c r="AB33"/>
      <c r="AC33"/>
      <c r="AD33"/>
      <c r="AE33"/>
      <c r="AF33"/>
      <c r="AG33"/>
      <c r="AH33"/>
    </row>
    <row r="34" spans="2:34" s="27" customFormat="1" ht="23.25" customHeight="1" x14ac:dyDescent="0.2">
      <c r="B34" s="154" t="s">
        <v>109</v>
      </c>
      <c r="C34" s="159" t="s">
        <v>0</v>
      </c>
      <c r="D34" s="95" t="s">
        <v>0</v>
      </c>
      <c r="E34" s="95" t="s">
        <v>0</v>
      </c>
      <c r="F34" s="189" t="s">
        <v>0</v>
      </c>
      <c r="G34" s="95" t="s">
        <v>0</v>
      </c>
      <c r="H34" s="95" t="s">
        <v>0</v>
      </c>
      <c r="I34" s="189" t="s">
        <v>0</v>
      </c>
      <c r="J34" s="95" t="s">
        <v>0</v>
      </c>
      <c r="K34" s="95" t="s">
        <v>0</v>
      </c>
      <c r="L34" s="189" t="s">
        <v>0</v>
      </c>
      <c r="M34" s="95" t="s">
        <v>0</v>
      </c>
      <c r="N34" s="190" t="s">
        <v>0</v>
      </c>
      <c r="O34" s="95" t="s">
        <v>0</v>
      </c>
      <c r="P34" s="95" t="s">
        <v>0</v>
      </c>
      <c r="Q34" s="95" t="s">
        <v>0</v>
      </c>
      <c r="R34" s="189" t="s">
        <v>0</v>
      </c>
      <c r="S34" s="95" t="s">
        <v>0</v>
      </c>
      <c r="T34" s="190" t="s">
        <v>0</v>
      </c>
      <c r="U34" s="95" t="s">
        <v>0</v>
      </c>
      <c r="V34" s="95" t="s">
        <v>0</v>
      </c>
      <c r="W34" s="190">
        <f>SUM(W35)</f>
        <v>1</v>
      </c>
      <c r="X34" s="95" t="s">
        <v>0</v>
      </c>
      <c r="Y34" s="95" t="s">
        <v>0</v>
      </c>
      <c r="Z34" s="168" t="s">
        <v>0</v>
      </c>
      <c r="AA34" s="41"/>
      <c r="AB34" s="41"/>
      <c r="AC34" s="41"/>
      <c r="AD34" s="41"/>
      <c r="AE34" s="41"/>
      <c r="AF34" s="41"/>
      <c r="AG34" s="41"/>
      <c r="AH34" s="41"/>
    </row>
    <row r="35" spans="2:34" s="10" customFormat="1" ht="23.25" customHeight="1" x14ac:dyDescent="0.2">
      <c r="B35" s="155" t="s">
        <v>74</v>
      </c>
      <c r="C35" s="161" t="s">
        <v>0</v>
      </c>
      <c r="D35" s="94" t="s">
        <v>0</v>
      </c>
      <c r="E35" s="94" t="s">
        <v>0</v>
      </c>
      <c r="F35" s="191" t="s">
        <v>0</v>
      </c>
      <c r="G35" s="94" t="s">
        <v>0</v>
      </c>
      <c r="H35" s="94" t="s">
        <v>0</v>
      </c>
      <c r="I35" s="191" t="s">
        <v>0</v>
      </c>
      <c r="J35" s="94" t="s">
        <v>0</v>
      </c>
      <c r="K35" s="94" t="s">
        <v>0</v>
      </c>
      <c r="L35" s="191" t="s">
        <v>0</v>
      </c>
      <c r="M35" s="94" t="s">
        <v>0</v>
      </c>
      <c r="N35" s="192" t="s">
        <v>0</v>
      </c>
      <c r="O35" s="94" t="s">
        <v>0</v>
      </c>
      <c r="P35" s="94" t="s">
        <v>0</v>
      </c>
      <c r="Q35" s="94" t="s">
        <v>0</v>
      </c>
      <c r="R35" s="191" t="s">
        <v>0</v>
      </c>
      <c r="S35" s="94" t="s">
        <v>0</v>
      </c>
      <c r="T35" s="192" t="s">
        <v>0</v>
      </c>
      <c r="U35" s="94" t="s">
        <v>0</v>
      </c>
      <c r="V35" s="94" t="s">
        <v>0</v>
      </c>
      <c r="W35" s="192">
        <v>1</v>
      </c>
      <c r="X35" s="94" t="s">
        <v>0</v>
      </c>
      <c r="Y35" s="94" t="s">
        <v>0</v>
      </c>
      <c r="Z35" s="170" t="s">
        <v>0</v>
      </c>
      <c r="AA35" s="14"/>
      <c r="AB35" s="14"/>
      <c r="AC35" s="14"/>
      <c r="AD35" s="14"/>
      <c r="AE35" s="14"/>
      <c r="AF35" s="14"/>
      <c r="AG35" s="14"/>
      <c r="AH35" s="14"/>
    </row>
    <row r="36" spans="2:34" s="27" customFormat="1" ht="23.25" customHeight="1" x14ac:dyDescent="0.2">
      <c r="B36" s="154" t="s">
        <v>75</v>
      </c>
      <c r="C36" s="159" t="s">
        <v>0</v>
      </c>
      <c r="D36" s="95" t="s">
        <v>0</v>
      </c>
      <c r="E36" s="95" t="s">
        <v>0</v>
      </c>
      <c r="F36" s="189" t="s">
        <v>0</v>
      </c>
      <c r="G36" s="95" t="s">
        <v>0</v>
      </c>
      <c r="H36" s="95" t="s">
        <v>0</v>
      </c>
      <c r="I36" s="189" t="s">
        <v>0</v>
      </c>
      <c r="J36" s="95" t="s">
        <v>0</v>
      </c>
      <c r="K36" s="95" t="s">
        <v>0</v>
      </c>
      <c r="L36" s="189" t="s">
        <v>0</v>
      </c>
      <c r="M36" s="95" t="s">
        <v>0</v>
      </c>
      <c r="N36" s="190" t="s">
        <v>0</v>
      </c>
      <c r="O36" s="95" t="s">
        <v>0</v>
      </c>
      <c r="P36" s="95" t="s">
        <v>0</v>
      </c>
      <c r="Q36" s="95" t="s">
        <v>0</v>
      </c>
      <c r="R36" s="189" t="s">
        <v>0</v>
      </c>
      <c r="S36" s="95" t="s">
        <v>0</v>
      </c>
      <c r="T36" s="190" t="s">
        <v>0</v>
      </c>
      <c r="U36" s="95">
        <f>SUM(U37)</f>
        <v>1</v>
      </c>
      <c r="V36" s="95" t="s">
        <v>0</v>
      </c>
      <c r="W36" s="190" t="s">
        <v>0</v>
      </c>
      <c r="X36" s="95" t="s">
        <v>0</v>
      </c>
      <c r="Y36" s="95" t="s">
        <v>0</v>
      </c>
      <c r="Z36" s="168" t="s">
        <v>0</v>
      </c>
      <c r="AA36" s="41"/>
      <c r="AB36" s="41"/>
      <c r="AC36" s="41"/>
      <c r="AD36" s="41"/>
      <c r="AE36" s="41"/>
      <c r="AF36" s="41"/>
      <c r="AG36" s="41"/>
      <c r="AH36" s="41"/>
    </row>
    <row r="37" spans="2:34" s="10" customFormat="1" ht="23.25" customHeight="1" x14ac:dyDescent="0.2">
      <c r="B37" s="155" t="s">
        <v>75</v>
      </c>
      <c r="C37" s="161" t="s">
        <v>0</v>
      </c>
      <c r="D37" s="94" t="s">
        <v>0</v>
      </c>
      <c r="E37" s="94" t="s">
        <v>0</v>
      </c>
      <c r="F37" s="191" t="s">
        <v>0</v>
      </c>
      <c r="G37" s="94" t="s">
        <v>0</v>
      </c>
      <c r="H37" s="94" t="s">
        <v>0</v>
      </c>
      <c r="I37" s="191" t="s">
        <v>0</v>
      </c>
      <c r="J37" s="94" t="s">
        <v>0</v>
      </c>
      <c r="K37" s="94" t="s">
        <v>0</v>
      </c>
      <c r="L37" s="191" t="s">
        <v>0</v>
      </c>
      <c r="M37" s="94" t="s">
        <v>0</v>
      </c>
      <c r="N37" s="192" t="s">
        <v>0</v>
      </c>
      <c r="O37" s="94" t="s">
        <v>0</v>
      </c>
      <c r="P37" s="94" t="s">
        <v>0</v>
      </c>
      <c r="Q37" s="94" t="s">
        <v>0</v>
      </c>
      <c r="R37" s="191" t="s">
        <v>0</v>
      </c>
      <c r="S37" s="94" t="s">
        <v>0</v>
      </c>
      <c r="T37" s="192" t="s">
        <v>0</v>
      </c>
      <c r="U37" s="94">
        <v>1</v>
      </c>
      <c r="V37" s="94" t="s">
        <v>0</v>
      </c>
      <c r="W37" s="192" t="s">
        <v>0</v>
      </c>
      <c r="X37" s="94" t="s">
        <v>0</v>
      </c>
      <c r="Y37" s="94" t="s">
        <v>0</v>
      </c>
      <c r="Z37" s="170" t="s">
        <v>0</v>
      </c>
      <c r="AA37" s="14"/>
      <c r="AB37" s="14"/>
      <c r="AC37" s="14"/>
      <c r="AD37" s="14"/>
      <c r="AE37" s="14"/>
      <c r="AF37" s="14"/>
      <c r="AG37" s="14"/>
      <c r="AH37" s="14"/>
    </row>
    <row r="38" spans="2:34" s="27" customFormat="1" ht="23.25" customHeight="1" x14ac:dyDescent="0.2">
      <c r="B38" s="154" t="s">
        <v>76</v>
      </c>
      <c r="C38" s="161" t="s">
        <v>0</v>
      </c>
      <c r="D38" s="94" t="s">
        <v>0</v>
      </c>
      <c r="E38" s="94" t="s">
        <v>0</v>
      </c>
      <c r="F38" s="189" t="s">
        <v>0</v>
      </c>
      <c r="G38" s="95" t="s">
        <v>0</v>
      </c>
      <c r="H38" s="95" t="s">
        <v>0</v>
      </c>
      <c r="I38" s="189" t="s">
        <v>0</v>
      </c>
      <c r="J38" s="95" t="s">
        <v>0</v>
      </c>
      <c r="K38" s="95" t="s">
        <v>0</v>
      </c>
      <c r="L38" s="189" t="s">
        <v>0</v>
      </c>
      <c r="M38" s="95" t="s">
        <v>0</v>
      </c>
      <c r="N38" s="190" t="s">
        <v>0</v>
      </c>
      <c r="O38" s="95">
        <f>SUM(O39)</f>
        <v>1</v>
      </c>
      <c r="P38" s="95" t="s">
        <v>0</v>
      </c>
      <c r="Q38" s="95">
        <f>SUM(Q39)</f>
        <v>2</v>
      </c>
      <c r="R38" s="189" t="s">
        <v>0</v>
      </c>
      <c r="S38" s="95">
        <f>SUM(S39)</f>
        <v>2</v>
      </c>
      <c r="T38" s="190" t="s">
        <v>0</v>
      </c>
      <c r="U38" s="95" t="s">
        <v>0</v>
      </c>
      <c r="V38" s="95" t="s">
        <v>0</v>
      </c>
      <c r="W38" s="190" t="s">
        <v>0</v>
      </c>
      <c r="X38" s="95" t="s">
        <v>0</v>
      </c>
      <c r="Y38" s="95" t="s">
        <v>0</v>
      </c>
      <c r="Z38" s="168" t="s">
        <v>0</v>
      </c>
      <c r="AA38" s="41"/>
      <c r="AB38" s="41"/>
      <c r="AC38" s="41"/>
      <c r="AD38" s="41"/>
      <c r="AE38" s="41"/>
      <c r="AF38" s="41"/>
      <c r="AG38" s="41"/>
      <c r="AH38" s="41"/>
    </row>
    <row r="39" spans="2:34" s="10" customFormat="1" ht="23.25" customHeight="1" x14ac:dyDescent="0.2">
      <c r="B39" s="155" t="s">
        <v>76</v>
      </c>
      <c r="C39" s="159" t="s">
        <v>0</v>
      </c>
      <c r="D39" s="95" t="s">
        <v>0</v>
      </c>
      <c r="E39" s="95" t="s">
        <v>0</v>
      </c>
      <c r="F39" s="191" t="s">
        <v>0</v>
      </c>
      <c r="G39" s="94" t="s">
        <v>0</v>
      </c>
      <c r="H39" s="94" t="s">
        <v>0</v>
      </c>
      <c r="I39" s="191" t="s">
        <v>0</v>
      </c>
      <c r="J39" s="94" t="s">
        <v>0</v>
      </c>
      <c r="K39" s="94" t="s">
        <v>0</v>
      </c>
      <c r="L39" s="191" t="s">
        <v>0</v>
      </c>
      <c r="M39" s="94" t="s">
        <v>0</v>
      </c>
      <c r="N39" s="192" t="s">
        <v>0</v>
      </c>
      <c r="O39" s="94">
        <v>1</v>
      </c>
      <c r="P39" s="94" t="s">
        <v>0</v>
      </c>
      <c r="Q39" s="94">
        <v>2</v>
      </c>
      <c r="R39" s="191" t="s">
        <v>0</v>
      </c>
      <c r="S39" s="94">
        <v>2</v>
      </c>
      <c r="T39" s="192" t="s">
        <v>0</v>
      </c>
      <c r="U39" s="94" t="s">
        <v>0</v>
      </c>
      <c r="V39" s="94" t="s">
        <v>0</v>
      </c>
      <c r="W39" s="192" t="s">
        <v>0</v>
      </c>
      <c r="X39" s="94" t="s">
        <v>0</v>
      </c>
      <c r="Y39" s="94" t="s">
        <v>0</v>
      </c>
      <c r="Z39" s="170" t="s">
        <v>0</v>
      </c>
      <c r="AA39" s="14"/>
      <c r="AB39" s="14"/>
      <c r="AC39" s="14"/>
      <c r="AD39" s="14"/>
      <c r="AE39" s="14"/>
      <c r="AF39" s="14"/>
      <c r="AG39" s="14"/>
      <c r="AH39" s="14"/>
    </row>
    <row r="40" spans="2:34" s="27" customFormat="1" ht="23.25" customHeight="1" x14ac:dyDescent="0.2">
      <c r="B40" s="154" t="s">
        <v>20</v>
      </c>
      <c r="C40" s="161" t="s">
        <v>0</v>
      </c>
      <c r="D40" s="94" t="s">
        <v>0</v>
      </c>
      <c r="E40" s="94" t="s">
        <v>0</v>
      </c>
      <c r="F40" s="189" t="s">
        <v>0</v>
      </c>
      <c r="G40" s="95">
        <f>SUM(G41:G42)</f>
        <v>1</v>
      </c>
      <c r="H40" s="95">
        <f>SUM(H41:H42)</f>
        <v>1</v>
      </c>
      <c r="I40" s="189" t="s">
        <v>0</v>
      </c>
      <c r="J40" s="95" t="s">
        <v>0</v>
      </c>
      <c r="K40" s="95" t="s">
        <v>0</v>
      </c>
      <c r="L40" s="189" t="s">
        <v>0</v>
      </c>
      <c r="M40" s="95" t="s">
        <v>0</v>
      </c>
      <c r="N40" s="190" t="s">
        <v>0</v>
      </c>
      <c r="O40" s="95" t="s">
        <v>0</v>
      </c>
      <c r="P40" s="95" t="s">
        <v>0</v>
      </c>
      <c r="Q40" s="95" t="s">
        <v>0</v>
      </c>
      <c r="R40" s="189">
        <f>SUM(R41)</f>
        <v>1</v>
      </c>
      <c r="S40" s="95" t="s">
        <v>0</v>
      </c>
      <c r="T40" s="190" t="s">
        <v>0</v>
      </c>
      <c r="U40" s="95" t="s">
        <v>0</v>
      </c>
      <c r="V40" s="95" t="s">
        <v>0</v>
      </c>
      <c r="W40" s="190" t="s">
        <v>0</v>
      </c>
      <c r="X40" s="95" t="s">
        <v>0</v>
      </c>
      <c r="Y40" s="95" t="s">
        <v>0</v>
      </c>
      <c r="Z40" s="168" t="s">
        <v>0</v>
      </c>
      <c r="AA40" s="41"/>
      <c r="AB40" s="41"/>
      <c r="AC40" s="41"/>
      <c r="AD40" s="41"/>
      <c r="AE40" s="41"/>
      <c r="AF40" s="41"/>
      <c r="AG40" s="41"/>
      <c r="AH40" s="41"/>
    </row>
    <row r="41" spans="2:34" s="10" customFormat="1" ht="23.25" customHeight="1" x14ac:dyDescent="0.2">
      <c r="B41" s="155" t="s">
        <v>20</v>
      </c>
      <c r="C41" s="159" t="s">
        <v>0</v>
      </c>
      <c r="D41" s="95" t="s">
        <v>0</v>
      </c>
      <c r="E41" s="95" t="s">
        <v>0</v>
      </c>
      <c r="F41" s="191" t="s">
        <v>0</v>
      </c>
      <c r="G41" s="94">
        <v>1</v>
      </c>
      <c r="H41" s="94" t="s">
        <v>0</v>
      </c>
      <c r="I41" s="191" t="s">
        <v>0</v>
      </c>
      <c r="J41" s="94" t="s">
        <v>0</v>
      </c>
      <c r="K41" s="94" t="s">
        <v>0</v>
      </c>
      <c r="L41" s="191" t="s">
        <v>0</v>
      </c>
      <c r="M41" s="94" t="s">
        <v>0</v>
      </c>
      <c r="N41" s="192" t="s">
        <v>0</v>
      </c>
      <c r="O41" s="94" t="s">
        <v>0</v>
      </c>
      <c r="P41" s="94" t="s">
        <v>0</v>
      </c>
      <c r="Q41" s="94" t="s">
        <v>0</v>
      </c>
      <c r="R41" s="191">
        <v>1</v>
      </c>
      <c r="S41" s="94" t="s">
        <v>0</v>
      </c>
      <c r="T41" s="192" t="s">
        <v>0</v>
      </c>
      <c r="U41" s="94" t="s">
        <v>0</v>
      </c>
      <c r="V41" s="94" t="s">
        <v>0</v>
      </c>
      <c r="W41" s="192" t="s">
        <v>0</v>
      </c>
      <c r="X41" s="94" t="s">
        <v>0</v>
      </c>
      <c r="Y41" s="94" t="s">
        <v>0</v>
      </c>
      <c r="Z41" s="170" t="s">
        <v>0</v>
      </c>
      <c r="AA41" s="14"/>
      <c r="AB41" s="14"/>
      <c r="AC41" s="14"/>
      <c r="AD41" s="14"/>
      <c r="AE41" s="14"/>
      <c r="AF41" s="14"/>
      <c r="AG41" s="14"/>
      <c r="AH41" s="14"/>
    </row>
    <row r="42" spans="2:34" s="10" customFormat="1" ht="23.25" customHeight="1" x14ac:dyDescent="0.2">
      <c r="B42" s="155" t="s">
        <v>24</v>
      </c>
      <c r="C42" s="161" t="s">
        <v>0</v>
      </c>
      <c r="D42" s="94" t="s">
        <v>0</v>
      </c>
      <c r="E42" s="94" t="s">
        <v>0</v>
      </c>
      <c r="F42" s="191" t="s">
        <v>0</v>
      </c>
      <c r="G42" s="94" t="s">
        <v>0</v>
      </c>
      <c r="H42" s="94">
        <v>1</v>
      </c>
      <c r="I42" s="191" t="s">
        <v>0</v>
      </c>
      <c r="J42" s="94" t="s">
        <v>0</v>
      </c>
      <c r="K42" s="94" t="s">
        <v>0</v>
      </c>
      <c r="L42" s="191" t="s">
        <v>0</v>
      </c>
      <c r="M42" s="94" t="s">
        <v>0</v>
      </c>
      <c r="N42" s="192" t="s">
        <v>0</v>
      </c>
      <c r="O42" s="94" t="s">
        <v>0</v>
      </c>
      <c r="P42" s="94" t="s">
        <v>0</v>
      </c>
      <c r="Q42" s="94" t="s">
        <v>0</v>
      </c>
      <c r="R42" s="191" t="s">
        <v>0</v>
      </c>
      <c r="S42" s="94" t="s">
        <v>0</v>
      </c>
      <c r="T42" s="192" t="s">
        <v>0</v>
      </c>
      <c r="U42" s="94" t="s">
        <v>0</v>
      </c>
      <c r="V42" s="94" t="s">
        <v>0</v>
      </c>
      <c r="W42" s="192" t="s">
        <v>0</v>
      </c>
      <c r="X42" s="94" t="s">
        <v>0</v>
      </c>
      <c r="Y42" s="94" t="s">
        <v>0</v>
      </c>
      <c r="Z42" s="170" t="s">
        <v>0</v>
      </c>
      <c r="AA42" s="14"/>
      <c r="AB42" s="14"/>
      <c r="AC42" s="14"/>
      <c r="AD42" s="14"/>
      <c r="AE42" s="14"/>
      <c r="AF42" s="14"/>
      <c r="AG42" s="14"/>
      <c r="AH42" s="14"/>
    </row>
    <row r="43" spans="2:34" s="27" customFormat="1" ht="23.25" customHeight="1" x14ac:dyDescent="0.2">
      <c r="B43" s="154" t="s">
        <v>17</v>
      </c>
      <c r="C43" s="159">
        <f>SUM(C44)</f>
        <v>3</v>
      </c>
      <c r="D43" s="95">
        <f t="shared" ref="D43:Z43" si="11">SUM(D44)</f>
        <v>1</v>
      </c>
      <c r="E43" s="95">
        <f t="shared" si="11"/>
        <v>4</v>
      </c>
      <c r="F43" s="189">
        <f>SUM(F44)</f>
        <v>4</v>
      </c>
      <c r="G43" s="95">
        <f t="shared" si="11"/>
        <v>1</v>
      </c>
      <c r="H43" s="95">
        <f t="shared" si="11"/>
        <v>1</v>
      </c>
      <c r="I43" s="189">
        <f t="shared" si="11"/>
        <v>3</v>
      </c>
      <c r="J43" s="95">
        <f t="shared" si="11"/>
        <v>3</v>
      </c>
      <c r="K43" s="95">
        <f t="shared" si="11"/>
        <v>3</v>
      </c>
      <c r="L43" s="189">
        <f t="shared" si="11"/>
        <v>3</v>
      </c>
      <c r="M43" s="95">
        <f t="shared" si="11"/>
        <v>3</v>
      </c>
      <c r="N43" s="190">
        <f t="shared" si="11"/>
        <v>8</v>
      </c>
      <c r="O43" s="95">
        <f>SUM(O44)</f>
        <v>1</v>
      </c>
      <c r="P43" s="95">
        <f t="shared" si="11"/>
        <v>7</v>
      </c>
      <c r="Q43" s="95">
        <f t="shared" si="11"/>
        <v>2</v>
      </c>
      <c r="R43" s="189" t="s">
        <v>0</v>
      </c>
      <c r="S43" s="95">
        <f t="shared" si="11"/>
        <v>13</v>
      </c>
      <c r="T43" s="190">
        <f t="shared" si="11"/>
        <v>5</v>
      </c>
      <c r="U43" s="95">
        <f t="shared" si="11"/>
        <v>10</v>
      </c>
      <c r="V43" s="95">
        <f t="shared" si="11"/>
        <v>2</v>
      </c>
      <c r="W43" s="190">
        <f t="shared" si="11"/>
        <v>5</v>
      </c>
      <c r="X43" s="95">
        <f t="shared" si="11"/>
        <v>2</v>
      </c>
      <c r="Y43" s="95">
        <f t="shared" si="11"/>
        <v>6</v>
      </c>
      <c r="Z43" s="168">
        <f t="shared" si="11"/>
        <v>3</v>
      </c>
      <c r="AA43" s="41"/>
      <c r="AB43" s="41"/>
      <c r="AC43" s="41"/>
      <c r="AD43" s="41"/>
      <c r="AE43" s="41"/>
      <c r="AF43" s="41"/>
      <c r="AG43" s="41"/>
      <c r="AH43" s="41"/>
    </row>
    <row r="44" spans="2:34" s="10" customFormat="1" ht="23.25" customHeight="1" x14ac:dyDescent="0.2">
      <c r="B44" s="155" t="s">
        <v>17</v>
      </c>
      <c r="C44" s="161">
        <v>3</v>
      </c>
      <c r="D44" s="94">
        <v>1</v>
      </c>
      <c r="E44" s="94">
        <v>4</v>
      </c>
      <c r="F44" s="191">
        <v>4</v>
      </c>
      <c r="G44" s="94">
        <v>1</v>
      </c>
      <c r="H44" s="94">
        <v>1</v>
      </c>
      <c r="I44" s="191">
        <v>3</v>
      </c>
      <c r="J44" s="94">
        <v>3</v>
      </c>
      <c r="K44" s="94">
        <v>3</v>
      </c>
      <c r="L44" s="191">
        <v>3</v>
      </c>
      <c r="M44" s="94">
        <v>3</v>
      </c>
      <c r="N44" s="192">
        <v>8</v>
      </c>
      <c r="O44" s="94">
        <v>1</v>
      </c>
      <c r="P44" s="94">
        <v>7</v>
      </c>
      <c r="Q44" s="94">
        <v>2</v>
      </c>
      <c r="R44" s="191" t="s">
        <v>0</v>
      </c>
      <c r="S44" s="94">
        <v>13</v>
      </c>
      <c r="T44" s="192">
        <v>5</v>
      </c>
      <c r="U44" s="94">
        <v>10</v>
      </c>
      <c r="V44" s="94">
        <v>2</v>
      </c>
      <c r="W44" s="192">
        <v>5</v>
      </c>
      <c r="X44" s="94">
        <v>2</v>
      </c>
      <c r="Y44" s="94">
        <v>6</v>
      </c>
      <c r="Z44" s="170">
        <v>3</v>
      </c>
      <c r="AA44" s="14"/>
      <c r="AB44" s="14"/>
      <c r="AC44" s="14"/>
      <c r="AD44" s="14"/>
      <c r="AE44" s="14"/>
      <c r="AF44" s="14"/>
      <c r="AG44" s="14"/>
      <c r="AH44" s="14"/>
    </row>
    <row r="45" spans="2:34" s="27" customFormat="1" ht="23.25" customHeight="1" x14ac:dyDescent="0.2">
      <c r="B45" s="154" t="s">
        <v>87</v>
      </c>
      <c r="C45" s="159" t="s">
        <v>0</v>
      </c>
      <c r="D45" s="95" t="s">
        <v>0</v>
      </c>
      <c r="E45" s="95">
        <f>SUM(E46)</f>
        <v>1</v>
      </c>
      <c r="F45" s="189" t="s">
        <v>0</v>
      </c>
      <c r="G45" s="95">
        <f>SUM(G46)</f>
        <v>1</v>
      </c>
      <c r="H45" s="95" t="s">
        <v>0</v>
      </c>
      <c r="I45" s="189" t="s">
        <v>0</v>
      </c>
      <c r="J45" s="95" t="s">
        <v>0</v>
      </c>
      <c r="K45" s="95" t="s">
        <v>0</v>
      </c>
      <c r="L45" s="189" t="s">
        <v>0</v>
      </c>
      <c r="M45" s="95" t="s">
        <v>0</v>
      </c>
      <c r="N45" s="190" t="s">
        <v>0</v>
      </c>
      <c r="O45" s="95" t="s">
        <v>0</v>
      </c>
      <c r="P45" s="95" t="s">
        <v>0</v>
      </c>
      <c r="Q45" s="95" t="s">
        <v>0</v>
      </c>
      <c r="R45" s="189" t="s">
        <v>0</v>
      </c>
      <c r="S45" s="95" t="s">
        <v>0</v>
      </c>
      <c r="T45" s="190" t="s">
        <v>0</v>
      </c>
      <c r="U45" s="95" t="s">
        <v>0</v>
      </c>
      <c r="V45" s="95" t="s">
        <v>0</v>
      </c>
      <c r="W45" s="190" t="s">
        <v>0</v>
      </c>
      <c r="X45" s="95" t="s">
        <v>0</v>
      </c>
      <c r="Y45" s="95" t="s">
        <v>0</v>
      </c>
      <c r="Z45" s="168" t="s">
        <v>0</v>
      </c>
      <c r="AA45" s="41"/>
      <c r="AB45" s="41"/>
      <c r="AC45" s="41"/>
      <c r="AD45" s="41"/>
      <c r="AE45" s="41"/>
      <c r="AF45" s="41"/>
      <c r="AG45" s="41"/>
      <c r="AH45" s="41"/>
    </row>
    <row r="46" spans="2:34" s="10" customFormat="1" ht="23.25" customHeight="1" x14ac:dyDescent="0.2">
      <c r="B46" s="155" t="s">
        <v>29</v>
      </c>
      <c r="C46" s="161" t="s">
        <v>0</v>
      </c>
      <c r="D46" s="94" t="s">
        <v>0</v>
      </c>
      <c r="E46" s="94">
        <v>1</v>
      </c>
      <c r="F46" s="191" t="s">
        <v>0</v>
      </c>
      <c r="G46" s="94">
        <v>1</v>
      </c>
      <c r="H46" s="94" t="s">
        <v>0</v>
      </c>
      <c r="I46" s="191" t="s">
        <v>0</v>
      </c>
      <c r="J46" s="94" t="s">
        <v>0</v>
      </c>
      <c r="K46" s="94" t="s">
        <v>0</v>
      </c>
      <c r="L46" s="191" t="s">
        <v>0</v>
      </c>
      <c r="M46" s="94" t="s">
        <v>0</v>
      </c>
      <c r="N46" s="192" t="s">
        <v>0</v>
      </c>
      <c r="O46" s="94" t="s">
        <v>0</v>
      </c>
      <c r="P46" s="94" t="s">
        <v>0</v>
      </c>
      <c r="Q46" s="94" t="s">
        <v>0</v>
      </c>
      <c r="R46" s="191" t="s">
        <v>0</v>
      </c>
      <c r="S46" s="94" t="s">
        <v>0</v>
      </c>
      <c r="T46" s="192" t="s">
        <v>0</v>
      </c>
      <c r="U46" s="94" t="s">
        <v>0</v>
      </c>
      <c r="V46" s="94" t="s">
        <v>0</v>
      </c>
      <c r="W46" s="192" t="s">
        <v>0</v>
      </c>
      <c r="X46" s="94" t="s">
        <v>0</v>
      </c>
      <c r="Y46" s="94" t="s">
        <v>0</v>
      </c>
      <c r="Z46" s="170" t="s">
        <v>0</v>
      </c>
      <c r="AA46" s="14"/>
      <c r="AB46" s="14"/>
      <c r="AC46" s="14"/>
      <c r="AD46" s="14"/>
      <c r="AE46" s="14"/>
      <c r="AF46" s="14"/>
      <c r="AG46" s="14"/>
      <c r="AH46" s="14"/>
    </row>
    <row r="47" spans="2:34" s="27" customFormat="1" ht="23.25" customHeight="1" x14ac:dyDescent="0.2">
      <c r="B47" s="154" t="s">
        <v>18</v>
      </c>
      <c r="C47" s="161" t="s">
        <v>0</v>
      </c>
      <c r="D47" s="94">
        <f>SUM(D49)</f>
        <v>1</v>
      </c>
      <c r="E47" s="94" t="s">
        <v>0</v>
      </c>
      <c r="F47" s="189" t="s">
        <v>0</v>
      </c>
      <c r="G47" s="95" t="s">
        <v>0</v>
      </c>
      <c r="H47" s="95" t="s">
        <v>0</v>
      </c>
      <c r="I47" s="189" t="s">
        <v>0</v>
      </c>
      <c r="J47" s="95">
        <f>SUM(J48)</f>
        <v>1</v>
      </c>
      <c r="K47" s="95">
        <f>SUM(K48)</f>
        <v>2</v>
      </c>
      <c r="L47" s="189" t="s">
        <v>0</v>
      </c>
      <c r="M47" s="95" t="s">
        <v>0</v>
      </c>
      <c r="N47" s="190">
        <f>SUM(N48)</f>
        <v>1</v>
      </c>
      <c r="O47" s="95" t="s">
        <v>0</v>
      </c>
      <c r="P47" s="95">
        <f>SUM(P48)</f>
        <v>1</v>
      </c>
      <c r="Q47" s="95" t="s">
        <v>0</v>
      </c>
      <c r="R47" s="189" t="s">
        <v>0</v>
      </c>
      <c r="S47" s="95" t="s">
        <v>0</v>
      </c>
      <c r="T47" s="190">
        <f>SUM(T48)</f>
        <v>1</v>
      </c>
      <c r="U47" s="95" t="s">
        <v>0</v>
      </c>
      <c r="V47" s="95">
        <f>SUM(V48)</f>
        <v>1</v>
      </c>
      <c r="W47" s="190" t="s">
        <v>0</v>
      </c>
      <c r="X47" s="95">
        <f>SUM(X48)</f>
        <v>1</v>
      </c>
      <c r="Y47" s="95" t="s">
        <v>0</v>
      </c>
      <c r="Z47" s="168" t="s">
        <v>0</v>
      </c>
      <c r="AA47" s="41"/>
      <c r="AB47" s="41"/>
      <c r="AC47" s="41"/>
      <c r="AD47" s="41"/>
      <c r="AE47" s="41"/>
      <c r="AF47" s="41"/>
      <c r="AG47" s="41"/>
      <c r="AH47" s="41"/>
    </row>
    <row r="48" spans="2:34" s="10" customFormat="1" ht="23.25" customHeight="1" x14ac:dyDescent="0.2">
      <c r="B48" s="155" t="s">
        <v>18</v>
      </c>
      <c r="C48" s="161" t="s">
        <v>0</v>
      </c>
      <c r="D48" s="94" t="s">
        <v>0</v>
      </c>
      <c r="E48" s="94" t="s">
        <v>0</v>
      </c>
      <c r="F48" s="191" t="s">
        <v>0</v>
      </c>
      <c r="G48" s="94" t="s">
        <v>0</v>
      </c>
      <c r="H48" s="94" t="s">
        <v>0</v>
      </c>
      <c r="I48" s="191" t="s">
        <v>0</v>
      </c>
      <c r="J48" s="94">
        <v>1</v>
      </c>
      <c r="K48" s="94">
        <v>2</v>
      </c>
      <c r="L48" s="191" t="s">
        <v>0</v>
      </c>
      <c r="M48" s="94" t="s">
        <v>0</v>
      </c>
      <c r="N48" s="192">
        <v>1</v>
      </c>
      <c r="O48" s="94" t="s">
        <v>0</v>
      </c>
      <c r="P48" s="94">
        <v>1</v>
      </c>
      <c r="Q48" s="94" t="s">
        <v>0</v>
      </c>
      <c r="R48" s="191" t="s">
        <v>0</v>
      </c>
      <c r="S48" s="94" t="s">
        <v>0</v>
      </c>
      <c r="T48" s="192">
        <v>1</v>
      </c>
      <c r="U48" s="94" t="s">
        <v>0</v>
      </c>
      <c r="V48" s="94">
        <v>1</v>
      </c>
      <c r="W48" s="192" t="s">
        <v>0</v>
      </c>
      <c r="X48" s="94">
        <v>1</v>
      </c>
      <c r="Y48" s="94" t="s">
        <v>0</v>
      </c>
      <c r="Z48" s="170" t="s">
        <v>0</v>
      </c>
      <c r="AA48" s="14"/>
      <c r="AB48" s="14"/>
      <c r="AC48" s="14"/>
      <c r="AD48" s="14"/>
      <c r="AE48" s="14"/>
      <c r="AF48" s="14"/>
      <c r="AG48" s="14"/>
      <c r="AH48" s="14"/>
    </row>
    <row r="49" spans="2:37" s="10" customFormat="1" ht="23.25" customHeight="1" x14ac:dyDescent="0.2">
      <c r="B49" s="155" t="s">
        <v>23</v>
      </c>
      <c r="C49" s="184" t="s">
        <v>0</v>
      </c>
      <c r="D49" s="113">
        <v>1</v>
      </c>
      <c r="E49" s="113" t="s">
        <v>0</v>
      </c>
      <c r="F49" s="191" t="s">
        <v>0</v>
      </c>
      <c r="G49" s="94" t="s">
        <v>0</v>
      </c>
      <c r="H49" s="94" t="s">
        <v>0</v>
      </c>
      <c r="I49" s="191" t="s">
        <v>0</v>
      </c>
      <c r="J49" s="94" t="s">
        <v>0</v>
      </c>
      <c r="K49" s="94" t="s">
        <v>0</v>
      </c>
      <c r="L49" s="191" t="s">
        <v>0</v>
      </c>
      <c r="M49" s="94" t="s">
        <v>0</v>
      </c>
      <c r="N49" s="192" t="s">
        <v>0</v>
      </c>
      <c r="O49" s="94" t="s">
        <v>0</v>
      </c>
      <c r="P49" s="95" t="s">
        <v>0</v>
      </c>
      <c r="Q49" s="94" t="s">
        <v>0</v>
      </c>
      <c r="R49" s="191" t="s">
        <v>0</v>
      </c>
      <c r="S49" s="94" t="s">
        <v>0</v>
      </c>
      <c r="T49" s="192" t="s">
        <v>0</v>
      </c>
      <c r="U49" s="94" t="s">
        <v>0</v>
      </c>
      <c r="V49" s="94" t="s">
        <v>0</v>
      </c>
      <c r="W49" s="192" t="s">
        <v>0</v>
      </c>
      <c r="X49" s="94" t="s">
        <v>0</v>
      </c>
      <c r="Y49" s="94" t="s">
        <v>0</v>
      </c>
      <c r="Z49" s="170" t="s">
        <v>0</v>
      </c>
      <c r="AA49" s="14"/>
      <c r="AB49" s="14"/>
      <c r="AC49" s="14"/>
      <c r="AD49" s="14"/>
      <c r="AE49" s="14"/>
      <c r="AF49" s="14"/>
      <c r="AG49" s="14"/>
      <c r="AH49" s="14"/>
    </row>
    <row r="50" spans="2:37" s="27" customFormat="1" ht="23.25" customHeight="1" x14ac:dyDescent="0.2">
      <c r="B50" s="154" t="s">
        <v>77</v>
      </c>
      <c r="C50" s="126" t="s">
        <v>0</v>
      </c>
      <c r="D50" s="116" t="s">
        <v>0</v>
      </c>
      <c r="E50" s="116" t="s">
        <v>0</v>
      </c>
      <c r="F50" s="189" t="s">
        <v>0</v>
      </c>
      <c r="G50" s="95" t="s">
        <v>0</v>
      </c>
      <c r="H50" s="95" t="s">
        <v>0</v>
      </c>
      <c r="I50" s="189" t="s">
        <v>0</v>
      </c>
      <c r="J50" s="95" t="s">
        <v>0</v>
      </c>
      <c r="K50" s="95" t="s">
        <v>0</v>
      </c>
      <c r="L50" s="189" t="s">
        <v>0</v>
      </c>
      <c r="M50" s="95" t="s">
        <v>0</v>
      </c>
      <c r="N50" s="190" t="s">
        <v>0</v>
      </c>
      <c r="O50" s="95" t="s">
        <v>0</v>
      </c>
      <c r="P50" s="95" t="s">
        <v>0</v>
      </c>
      <c r="Q50" s="95" t="s">
        <v>0</v>
      </c>
      <c r="R50" s="189" t="s">
        <v>0</v>
      </c>
      <c r="S50" s="95" t="s">
        <v>0</v>
      </c>
      <c r="T50" s="190" t="s">
        <v>0</v>
      </c>
      <c r="U50" s="95" t="s">
        <v>0</v>
      </c>
      <c r="V50" s="95" t="s">
        <v>0</v>
      </c>
      <c r="W50" s="190" t="s">
        <v>0</v>
      </c>
      <c r="X50" s="95">
        <f>SUM(X51)</f>
        <v>1</v>
      </c>
      <c r="Y50" s="95" t="s">
        <v>0</v>
      </c>
      <c r="Z50" s="168" t="s">
        <v>0</v>
      </c>
      <c r="AA50" s="41"/>
      <c r="AB50" s="41"/>
      <c r="AC50" s="41"/>
      <c r="AD50" s="41"/>
      <c r="AE50" s="41"/>
      <c r="AF50" s="41"/>
      <c r="AG50" s="41"/>
      <c r="AH50" s="41"/>
    </row>
    <row r="51" spans="2:37" s="10" customFormat="1" ht="23.25" customHeight="1" x14ac:dyDescent="0.2">
      <c r="B51" s="155" t="s">
        <v>77</v>
      </c>
      <c r="C51" s="159" t="s">
        <v>0</v>
      </c>
      <c r="D51" s="95" t="s">
        <v>0</v>
      </c>
      <c r="E51" s="95" t="s">
        <v>0</v>
      </c>
      <c r="F51" s="191" t="s">
        <v>0</v>
      </c>
      <c r="G51" s="94" t="s">
        <v>0</v>
      </c>
      <c r="H51" s="94" t="s">
        <v>0</v>
      </c>
      <c r="I51" s="191" t="s">
        <v>0</v>
      </c>
      <c r="J51" s="94" t="s">
        <v>0</v>
      </c>
      <c r="K51" s="94" t="s">
        <v>0</v>
      </c>
      <c r="L51" s="191" t="s">
        <v>0</v>
      </c>
      <c r="M51" s="94" t="s">
        <v>0</v>
      </c>
      <c r="N51" s="192" t="s">
        <v>0</v>
      </c>
      <c r="O51" s="94" t="s">
        <v>0</v>
      </c>
      <c r="P51" s="94" t="s">
        <v>0</v>
      </c>
      <c r="Q51" s="94" t="s">
        <v>0</v>
      </c>
      <c r="R51" s="191" t="s">
        <v>0</v>
      </c>
      <c r="S51" s="94" t="s">
        <v>0</v>
      </c>
      <c r="T51" s="192" t="s">
        <v>0</v>
      </c>
      <c r="U51" s="94" t="s">
        <v>0</v>
      </c>
      <c r="V51" s="94" t="s">
        <v>0</v>
      </c>
      <c r="W51" s="192" t="s">
        <v>0</v>
      </c>
      <c r="X51" s="94">
        <v>1</v>
      </c>
      <c r="Y51" s="94" t="s">
        <v>0</v>
      </c>
      <c r="Z51" s="170" t="s">
        <v>0</v>
      </c>
      <c r="AA51" s="14"/>
      <c r="AB51" s="14"/>
      <c r="AC51" s="14"/>
      <c r="AD51" s="14"/>
      <c r="AE51" s="14"/>
      <c r="AF51" s="14"/>
      <c r="AG51" s="14"/>
      <c r="AH51" s="14"/>
    </row>
    <row r="52" spans="2:37" s="2" customFormat="1" ht="6.75" customHeight="1" thickBot="1" x14ac:dyDescent="0.25">
      <c r="B52" s="156"/>
      <c r="C52" s="185"/>
      <c r="D52" s="186"/>
      <c r="E52" s="186"/>
      <c r="F52" s="193"/>
      <c r="G52" s="176"/>
      <c r="H52" s="176"/>
      <c r="I52" s="193"/>
      <c r="J52" s="176"/>
      <c r="K52" s="176"/>
      <c r="L52" s="193"/>
      <c r="M52" s="176"/>
      <c r="N52" s="194"/>
      <c r="O52" s="176"/>
      <c r="P52" s="176"/>
      <c r="Q52" s="176"/>
      <c r="R52" s="193"/>
      <c r="S52" s="176"/>
      <c r="T52" s="194"/>
      <c r="U52" s="176"/>
      <c r="V52" s="176"/>
      <c r="W52" s="194"/>
      <c r="X52" s="176"/>
      <c r="Y52" s="176"/>
      <c r="Z52" s="177"/>
    </row>
    <row r="53" spans="2:37" ht="42.75" customHeight="1" x14ac:dyDescent="0.2">
      <c r="B53" s="151" t="s">
        <v>13</v>
      </c>
      <c r="C53" s="195">
        <f>SUM(C43)</f>
        <v>3</v>
      </c>
      <c r="D53" s="153">
        <f>SUM(D43+D47)</f>
        <v>2</v>
      </c>
      <c r="E53" s="152">
        <f>SUM(E43+E45)</f>
        <v>5</v>
      </c>
      <c r="F53" s="152">
        <f>SUM(F43)</f>
        <v>4</v>
      </c>
      <c r="G53" s="153">
        <f>SUM(G40+G43+G45)</f>
        <v>3</v>
      </c>
      <c r="H53" s="152">
        <f>SUM(H40+H43)</f>
        <v>2</v>
      </c>
      <c r="I53" s="153">
        <f>SUM(I43)</f>
        <v>3</v>
      </c>
      <c r="J53" s="152">
        <f>SUM(J43+J47)</f>
        <v>4</v>
      </c>
      <c r="K53" s="152">
        <f>SUM(K43+K47)</f>
        <v>5</v>
      </c>
      <c r="L53" s="153">
        <f>SUM(L43)</f>
        <v>3</v>
      </c>
      <c r="M53" s="152">
        <f>SUM(M43)</f>
        <v>3</v>
      </c>
      <c r="N53" s="152">
        <f>SUM(N43+N47)</f>
        <v>9</v>
      </c>
      <c r="O53" s="153">
        <f>SUM(O38+O43)</f>
        <v>2</v>
      </c>
      <c r="P53" s="153">
        <f>SUM(P43+P47)</f>
        <v>8</v>
      </c>
      <c r="Q53" s="153">
        <f>SUM(Q38+Q43)</f>
        <v>4</v>
      </c>
      <c r="R53" s="152">
        <f>SUM(R40)</f>
        <v>1</v>
      </c>
      <c r="S53" s="153">
        <f>SUM(S38+S43)</f>
        <v>15</v>
      </c>
      <c r="T53" s="153">
        <f>SUM(T43+T47)</f>
        <v>6</v>
      </c>
      <c r="U53" s="153">
        <f>SUM(U36+U43)</f>
        <v>11</v>
      </c>
      <c r="V53" s="153">
        <f>SUM(V43+V47)</f>
        <v>3</v>
      </c>
      <c r="W53" s="153">
        <f>SUM(W34+W43)</f>
        <v>6</v>
      </c>
      <c r="X53" s="153">
        <f>SUM(X43+X47+X50)</f>
        <v>4</v>
      </c>
      <c r="Y53" s="153">
        <f>SUM(Y43)</f>
        <v>6</v>
      </c>
      <c r="Z53" s="153">
        <f>SUM(Z43)</f>
        <v>3</v>
      </c>
      <c r="AA53" s="17"/>
      <c r="AC53" s="17"/>
    </row>
    <row r="54" spans="2:37" s="8" customFormat="1" ht="36.75" customHeight="1" x14ac:dyDescent="0.2"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 t="s">
        <v>85</v>
      </c>
      <c r="Z54" s="146"/>
      <c r="AA54" s="7"/>
      <c r="AB54" s="7"/>
      <c r="AC54" s="7"/>
      <c r="AD54" s="7"/>
      <c r="AE54" s="7"/>
      <c r="AF54" s="7"/>
      <c r="AG54" s="7"/>
      <c r="AH54" s="7"/>
    </row>
    <row r="55" spans="2:37" s="8" customFormat="1" ht="20.25" x14ac:dyDescent="0.2">
      <c r="B55" s="147" t="s">
        <v>27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9"/>
      <c r="Z55" s="149"/>
    </row>
    <row r="56" spans="2:37" s="8" customFormat="1" ht="36.75" customHeight="1" x14ac:dyDescent="0.2">
      <c r="B56" s="377" t="s">
        <v>64</v>
      </c>
      <c r="C56" s="377"/>
      <c r="D56" s="377"/>
      <c r="E56" s="377"/>
      <c r="F56" s="377"/>
      <c r="G56" s="377"/>
      <c r="H56" s="377"/>
      <c r="I56" s="377"/>
      <c r="J56" s="377"/>
      <c r="K56" s="377"/>
      <c r="L56" s="377"/>
      <c r="M56" s="377"/>
      <c r="N56" s="377"/>
      <c r="O56" s="377"/>
      <c r="P56" s="377"/>
      <c r="Q56" s="377"/>
      <c r="R56" s="377"/>
      <c r="S56" s="377"/>
      <c r="T56" s="377"/>
      <c r="U56" s="377"/>
      <c r="V56" s="377"/>
      <c r="W56" s="377"/>
      <c r="X56" s="377"/>
      <c r="Y56" s="377"/>
      <c r="Z56" s="377"/>
      <c r="AA56" s="7"/>
      <c r="AB56" s="7"/>
      <c r="AC56" s="7"/>
      <c r="AD56" s="7"/>
      <c r="AE56" s="7"/>
      <c r="AF56" s="7"/>
      <c r="AG56" s="7"/>
      <c r="AH56" s="7"/>
    </row>
    <row r="57" spans="2:37" s="8" customFormat="1" ht="24.75" customHeight="1" x14ac:dyDescent="0.2">
      <c r="B57" s="377" t="s">
        <v>118</v>
      </c>
      <c r="C57" s="377"/>
      <c r="D57" s="377"/>
      <c r="E57" s="377"/>
      <c r="F57" s="377"/>
      <c r="G57" s="377"/>
      <c r="H57" s="377"/>
      <c r="I57" s="377"/>
      <c r="J57" s="377"/>
      <c r="K57" s="377"/>
      <c r="L57" s="377"/>
      <c r="M57" s="377"/>
      <c r="N57" s="377"/>
      <c r="O57" s="377"/>
      <c r="P57" s="377"/>
      <c r="Q57" s="377"/>
      <c r="R57" s="377"/>
      <c r="S57" s="377"/>
      <c r="T57" s="377"/>
      <c r="U57" s="377"/>
      <c r="V57" s="377"/>
      <c r="W57" s="377"/>
      <c r="X57" s="377"/>
      <c r="Y57" s="377"/>
      <c r="Z57" s="377"/>
      <c r="AA57" s="7"/>
      <c r="AB57" s="7"/>
      <c r="AC57" s="7"/>
      <c r="AD57" s="7"/>
      <c r="AE57" s="7"/>
      <c r="AF57" s="7"/>
      <c r="AG57" s="7"/>
      <c r="AH57" s="7"/>
    </row>
    <row r="58" spans="2:37" s="8" customFormat="1" ht="24.75" customHeight="1" x14ac:dyDescent="0.2">
      <c r="B58" s="150" t="s">
        <v>84</v>
      </c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7"/>
      <c r="AB58" s="7"/>
      <c r="AC58" s="7"/>
      <c r="AD58" s="7"/>
      <c r="AE58" s="7"/>
      <c r="AF58" s="7"/>
      <c r="AG58" s="7"/>
      <c r="AH58" s="7"/>
      <c r="AI58" s="84">
        <v>2018</v>
      </c>
      <c r="AJ58" s="84"/>
      <c r="AK58" s="84"/>
    </row>
    <row r="59" spans="2:37" ht="35.1" customHeight="1" thickBot="1" x14ac:dyDescent="0.25">
      <c r="B59" s="372" t="s">
        <v>112</v>
      </c>
      <c r="C59" s="373" t="s">
        <v>63</v>
      </c>
      <c r="D59" s="373"/>
      <c r="E59" s="373"/>
      <c r="F59" s="373"/>
      <c r="G59" s="373"/>
      <c r="H59" s="373"/>
      <c r="I59" s="373"/>
      <c r="J59" s="373"/>
      <c r="K59" s="373"/>
      <c r="L59" s="373"/>
      <c r="M59" s="373"/>
      <c r="N59" s="373"/>
      <c r="O59" s="373"/>
      <c r="P59" s="373"/>
      <c r="Q59" s="373"/>
      <c r="R59" s="373"/>
      <c r="S59" s="373"/>
      <c r="T59" s="373"/>
      <c r="U59" s="373"/>
      <c r="V59" s="373"/>
      <c r="W59" s="373"/>
      <c r="X59" s="373"/>
      <c r="Y59" s="373"/>
      <c r="Z59" s="373"/>
      <c r="AH59" s="27"/>
      <c r="AI59" s="83" t="s">
        <v>17</v>
      </c>
      <c r="AJ59" s="84">
        <v>56</v>
      </c>
      <c r="AK59" s="84"/>
    </row>
    <row r="60" spans="2:37" ht="34.5" customHeight="1" thickBot="1" x14ac:dyDescent="0.25">
      <c r="B60" s="372"/>
      <c r="C60" s="374">
        <v>2018</v>
      </c>
      <c r="D60" s="374"/>
      <c r="E60" s="374"/>
      <c r="F60" s="374"/>
      <c r="G60" s="374"/>
      <c r="H60" s="374"/>
      <c r="I60" s="374"/>
      <c r="J60" s="374"/>
      <c r="K60" s="374"/>
      <c r="L60" s="374"/>
      <c r="M60" s="374"/>
      <c r="N60" s="374"/>
      <c r="O60" s="374">
        <v>2019</v>
      </c>
      <c r="P60" s="374"/>
      <c r="Q60" s="374"/>
      <c r="R60" s="374"/>
      <c r="S60" s="374"/>
      <c r="T60" s="374"/>
      <c r="U60" s="374"/>
      <c r="V60" s="374"/>
      <c r="W60" s="374"/>
      <c r="X60" s="374"/>
      <c r="Y60" s="374"/>
      <c r="Z60" s="374"/>
      <c r="AH60" s="27"/>
      <c r="AI60" s="84" t="s">
        <v>21</v>
      </c>
      <c r="AJ60" s="84">
        <v>6</v>
      </c>
      <c r="AK60" s="84"/>
    </row>
    <row r="61" spans="2:37" ht="35.1" customHeight="1" thickBot="1" x14ac:dyDescent="0.25">
      <c r="B61" s="372"/>
      <c r="C61" s="375" t="s">
        <v>35</v>
      </c>
      <c r="D61" s="375"/>
      <c r="E61" s="375"/>
      <c r="F61" s="375" t="s">
        <v>56</v>
      </c>
      <c r="G61" s="375"/>
      <c r="H61" s="375"/>
      <c r="I61" s="375" t="s">
        <v>55</v>
      </c>
      <c r="J61" s="375"/>
      <c r="K61" s="375"/>
      <c r="L61" s="375" t="s">
        <v>54</v>
      </c>
      <c r="M61" s="375"/>
      <c r="N61" s="375"/>
      <c r="O61" s="375" t="s">
        <v>35</v>
      </c>
      <c r="P61" s="375"/>
      <c r="Q61" s="375"/>
      <c r="R61" s="375" t="s">
        <v>56</v>
      </c>
      <c r="S61" s="375"/>
      <c r="T61" s="375"/>
      <c r="U61" s="375" t="s">
        <v>55</v>
      </c>
      <c r="V61" s="375"/>
      <c r="W61" s="375"/>
      <c r="X61" s="375" t="s">
        <v>54</v>
      </c>
      <c r="Y61" s="375"/>
      <c r="Z61" s="375"/>
      <c r="AI61" s="84" t="s">
        <v>22</v>
      </c>
      <c r="AJ61" s="84">
        <v>8</v>
      </c>
      <c r="AK61" s="84"/>
    </row>
    <row r="62" spans="2:37" ht="35.1" customHeight="1" thickBot="1" x14ac:dyDescent="0.25">
      <c r="B62" s="372"/>
      <c r="C62" s="157" t="s">
        <v>15</v>
      </c>
      <c r="D62" s="157" t="s">
        <v>2</v>
      </c>
      <c r="E62" s="157" t="s">
        <v>3</v>
      </c>
      <c r="F62" s="157" t="s">
        <v>4</v>
      </c>
      <c r="G62" s="157" t="s">
        <v>5</v>
      </c>
      <c r="H62" s="157" t="s">
        <v>6</v>
      </c>
      <c r="I62" s="157" t="s">
        <v>7</v>
      </c>
      <c r="J62" s="157" t="s">
        <v>8</v>
      </c>
      <c r="K62" s="157" t="s">
        <v>9</v>
      </c>
      <c r="L62" s="157" t="s">
        <v>10</v>
      </c>
      <c r="M62" s="157" t="s">
        <v>11</v>
      </c>
      <c r="N62" s="157" t="s">
        <v>12</v>
      </c>
      <c r="O62" s="157" t="s">
        <v>15</v>
      </c>
      <c r="P62" s="157" t="s">
        <v>2</v>
      </c>
      <c r="Q62" s="157" t="s">
        <v>3</v>
      </c>
      <c r="R62" s="157" t="s">
        <v>4</v>
      </c>
      <c r="S62" s="157" t="s">
        <v>5</v>
      </c>
      <c r="T62" s="157" t="s">
        <v>6</v>
      </c>
      <c r="U62" s="157" t="s">
        <v>7</v>
      </c>
      <c r="V62" s="157" t="s">
        <v>8</v>
      </c>
      <c r="W62" s="157" t="s">
        <v>9</v>
      </c>
      <c r="X62" s="157" t="s">
        <v>10</v>
      </c>
      <c r="Y62" s="157" t="s">
        <v>11</v>
      </c>
      <c r="Z62" s="157" t="s">
        <v>12</v>
      </c>
      <c r="AI62" s="84" t="s">
        <v>53</v>
      </c>
      <c r="AJ62" s="84">
        <v>8</v>
      </c>
      <c r="AK62" s="84"/>
    </row>
    <row r="63" spans="2:37" ht="19.5" customHeight="1" x14ac:dyDescent="0.2">
      <c r="B63" s="121"/>
      <c r="C63" s="122"/>
      <c r="D63" s="123"/>
      <c r="E63" s="123"/>
      <c r="F63" s="130"/>
      <c r="G63" s="123"/>
      <c r="H63" s="123"/>
      <c r="I63" s="130"/>
      <c r="J63" s="123"/>
      <c r="K63" s="123"/>
      <c r="L63" s="130"/>
      <c r="M63" s="123"/>
      <c r="N63" s="123"/>
      <c r="O63" s="130"/>
      <c r="P63" s="123"/>
      <c r="Q63" s="166"/>
      <c r="R63" s="123"/>
      <c r="S63" s="123"/>
      <c r="T63" s="166"/>
      <c r="U63" s="123"/>
      <c r="V63" s="123"/>
      <c r="W63" s="166"/>
      <c r="X63" s="123"/>
      <c r="Y63" s="123"/>
      <c r="Z63" s="158"/>
      <c r="AA63"/>
      <c r="AB63"/>
      <c r="AC63"/>
      <c r="AD63"/>
      <c r="AE63"/>
      <c r="AF63"/>
      <c r="AG63"/>
      <c r="AH63"/>
      <c r="AI63" s="84" t="s">
        <v>109</v>
      </c>
      <c r="AJ63" s="84">
        <v>2</v>
      </c>
      <c r="AK63" s="84"/>
    </row>
    <row r="64" spans="2:37" ht="23.25" customHeight="1" x14ac:dyDescent="0.2">
      <c r="B64" s="154" t="s">
        <v>109</v>
      </c>
      <c r="C64" s="159" t="s">
        <v>0</v>
      </c>
      <c r="D64" s="95" t="s">
        <v>0</v>
      </c>
      <c r="E64" s="95" t="s">
        <v>0</v>
      </c>
      <c r="F64" s="174" t="s">
        <v>0</v>
      </c>
      <c r="G64" s="95">
        <f>SUM(G65)</f>
        <v>1</v>
      </c>
      <c r="H64" s="95" t="s">
        <v>0</v>
      </c>
      <c r="I64" s="174" t="s">
        <v>0</v>
      </c>
      <c r="J64" s="95" t="s">
        <v>0</v>
      </c>
      <c r="K64" s="95">
        <f>SUM(K65)</f>
        <v>1</v>
      </c>
      <c r="L64" s="174" t="s">
        <v>0</v>
      </c>
      <c r="M64" s="95" t="s">
        <v>0</v>
      </c>
      <c r="N64" s="95" t="s">
        <v>0</v>
      </c>
      <c r="O64" s="174" t="s">
        <v>0</v>
      </c>
      <c r="P64" s="95" t="s">
        <v>0</v>
      </c>
      <c r="Q64" s="168" t="s">
        <v>0</v>
      </c>
      <c r="R64" s="95" t="s">
        <v>0</v>
      </c>
      <c r="S64" s="95" t="s">
        <v>0</v>
      </c>
      <c r="T64" s="168" t="s">
        <v>0</v>
      </c>
      <c r="U64" s="95" t="s">
        <v>0</v>
      </c>
      <c r="V64" s="95" t="s">
        <v>0</v>
      </c>
      <c r="W64" s="168" t="s">
        <v>0</v>
      </c>
      <c r="X64" s="95">
        <f>SUM(X65)</f>
        <v>2</v>
      </c>
      <c r="Y64" s="95">
        <f>SUM(Y65)</f>
        <v>1</v>
      </c>
      <c r="Z64" s="160" t="s">
        <v>0</v>
      </c>
      <c r="AA64"/>
      <c r="AB64"/>
      <c r="AC64"/>
      <c r="AD64"/>
      <c r="AE64"/>
      <c r="AF64"/>
      <c r="AG64"/>
      <c r="AH64"/>
      <c r="AI64" s="84" t="s">
        <v>107</v>
      </c>
      <c r="AJ64" s="84">
        <v>3</v>
      </c>
      <c r="AK64" s="84"/>
    </row>
    <row r="65" spans="2:37" s="10" customFormat="1" ht="23.25" customHeight="1" x14ac:dyDescent="0.2">
      <c r="B65" s="155" t="s">
        <v>74</v>
      </c>
      <c r="C65" s="161" t="s">
        <v>0</v>
      </c>
      <c r="D65" s="94" t="s">
        <v>0</v>
      </c>
      <c r="E65" s="94" t="s">
        <v>0</v>
      </c>
      <c r="F65" s="171" t="s">
        <v>0</v>
      </c>
      <c r="G65" s="94">
        <v>1</v>
      </c>
      <c r="H65" s="94" t="s">
        <v>0</v>
      </c>
      <c r="I65" s="171" t="s">
        <v>0</v>
      </c>
      <c r="J65" s="94" t="s">
        <v>0</v>
      </c>
      <c r="K65" s="94">
        <v>1</v>
      </c>
      <c r="L65" s="171" t="s">
        <v>0</v>
      </c>
      <c r="M65" s="94" t="s">
        <v>0</v>
      </c>
      <c r="N65" s="94" t="s">
        <v>0</v>
      </c>
      <c r="O65" s="171" t="s">
        <v>0</v>
      </c>
      <c r="P65" s="94" t="s">
        <v>0</v>
      </c>
      <c r="Q65" s="170" t="s">
        <v>0</v>
      </c>
      <c r="R65" s="94" t="s">
        <v>0</v>
      </c>
      <c r="S65" s="94" t="s">
        <v>0</v>
      </c>
      <c r="T65" s="170" t="s">
        <v>0</v>
      </c>
      <c r="U65" s="94" t="s">
        <v>0</v>
      </c>
      <c r="V65" s="94" t="s">
        <v>0</v>
      </c>
      <c r="W65" s="170" t="s">
        <v>0</v>
      </c>
      <c r="X65" s="94">
        <v>2</v>
      </c>
      <c r="Y65" s="94">
        <v>1</v>
      </c>
      <c r="Z65" s="162" t="s">
        <v>0</v>
      </c>
      <c r="AA65" s="14"/>
      <c r="AB65" s="14"/>
      <c r="AC65" s="14"/>
      <c r="AD65" s="14"/>
      <c r="AE65" s="14"/>
      <c r="AF65" s="14"/>
      <c r="AG65" s="14"/>
      <c r="AH65" s="14"/>
      <c r="AI65" s="84"/>
      <c r="AJ65" s="84"/>
      <c r="AK65" s="84"/>
    </row>
    <row r="66" spans="2:37" ht="23.25" customHeight="1" x14ac:dyDescent="0.2">
      <c r="B66" s="154" t="s">
        <v>21</v>
      </c>
      <c r="C66" s="159">
        <f>SUM(C67)</f>
        <v>2</v>
      </c>
      <c r="D66" s="95" t="s">
        <v>0</v>
      </c>
      <c r="E66" s="95" t="s">
        <v>0</v>
      </c>
      <c r="F66" s="174">
        <f>SUM(F67)</f>
        <v>1</v>
      </c>
      <c r="G66" s="95">
        <f>SUM(G67)</f>
        <v>1</v>
      </c>
      <c r="H66" s="95" t="s">
        <v>0</v>
      </c>
      <c r="I66" s="174" t="s">
        <v>0</v>
      </c>
      <c r="J66" s="95">
        <f>SUM(J67)</f>
        <v>1</v>
      </c>
      <c r="K66" s="95">
        <f>SUM(K67)</f>
        <v>1</v>
      </c>
      <c r="L66" s="174" t="s">
        <v>0</v>
      </c>
      <c r="M66" s="95" t="s">
        <v>0</v>
      </c>
      <c r="N66" s="95" t="s">
        <v>0</v>
      </c>
      <c r="O66" s="174" t="s">
        <v>0</v>
      </c>
      <c r="P66" s="95" t="s">
        <v>0</v>
      </c>
      <c r="Q66" s="168" t="s">
        <v>0</v>
      </c>
      <c r="R66" s="95" t="s">
        <v>0</v>
      </c>
      <c r="S66" s="95" t="s">
        <v>0</v>
      </c>
      <c r="T66" s="168" t="s">
        <v>0</v>
      </c>
      <c r="U66" s="95" t="s">
        <v>0</v>
      </c>
      <c r="V66" s="95" t="s">
        <v>0</v>
      </c>
      <c r="W66" s="168" t="s">
        <v>0</v>
      </c>
      <c r="X66" s="95" t="s">
        <v>0</v>
      </c>
      <c r="Y66" s="95" t="s">
        <v>0</v>
      </c>
      <c r="Z66" s="160" t="s">
        <v>0</v>
      </c>
      <c r="AA66"/>
      <c r="AB66"/>
      <c r="AC66"/>
      <c r="AD66"/>
      <c r="AE66"/>
      <c r="AF66"/>
      <c r="AG66"/>
      <c r="AH66"/>
      <c r="AI66" s="84" t="s">
        <v>20</v>
      </c>
      <c r="AJ66" s="84">
        <v>1</v>
      </c>
      <c r="AK66" s="84"/>
    </row>
    <row r="67" spans="2:37" s="10" customFormat="1" ht="23.25" customHeight="1" x14ac:dyDescent="0.2">
      <c r="B67" s="155" t="s">
        <v>21</v>
      </c>
      <c r="C67" s="161">
        <v>2</v>
      </c>
      <c r="D67" s="94" t="s">
        <v>0</v>
      </c>
      <c r="E67" s="94" t="s">
        <v>0</v>
      </c>
      <c r="F67" s="171">
        <v>1</v>
      </c>
      <c r="G67" s="94">
        <v>1</v>
      </c>
      <c r="H67" s="94" t="s">
        <v>0</v>
      </c>
      <c r="I67" s="171" t="s">
        <v>0</v>
      </c>
      <c r="J67" s="94">
        <v>1</v>
      </c>
      <c r="K67" s="94">
        <v>1</v>
      </c>
      <c r="L67" s="171" t="s">
        <v>0</v>
      </c>
      <c r="M67" s="94" t="s">
        <v>0</v>
      </c>
      <c r="N67" s="94" t="s">
        <v>0</v>
      </c>
      <c r="O67" s="171" t="s">
        <v>0</v>
      </c>
      <c r="P67" s="94" t="s">
        <v>0</v>
      </c>
      <c r="Q67" s="170" t="s">
        <v>0</v>
      </c>
      <c r="R67" s="94" t="s">
        <v>0</v>
      </c>
      <c r="S67" s="94" t="s">
        <v>0</v>
      </c>
      <c r="T67" s="170" t="s">
        <v>0</v>
      </c>
      <c r="U67" s="94" t="s">
        <v>0</v>
      </c>
      <c r="V67" s="94" t="s">
        <v>0</v>
      </c>
      <c r="W67" s="170" t="s">
        <v>0</v>
      </c>
      <c r="X67" s="94" t="s">
        <v>0</v>
      </c>
      <c r="Y67" s="94" t="s">
        <v>0</v>
      </c>
      <c r="Z67" s="162" t="s">
        <v>0</v>
      </c>
      <c r="AA67" s="14"/>
      <c r="AB67" s="14"/>
      <c r="AC67" s="14"/>
      <c r="AD67" s="14"/>
      <c r="AE67" s="14"/>
      <c r="AF67" s="14"/>
      <c r="AG67" s="14"/>
      <c r="AH67" s="14"/>
      <c r="AI67" s="84" t="s">
        <v>97</v>
      </c>
      <c r="AJ67" s="84">
        <v>1</v>
      </c>
      <c r="AK67" s="84"/>
    </row>
    <row r="68" spans="2:37" ht="23.25" customHeight="1" x14ac:dyDescent="0.2">
      <c r="B68" s="154" t="s">
        <v>136</v>
      </c>
      <c r="C68" s="159" t="s">
        <v>0</v>
      </c>
      <c r="D68" s="95" t="s">
        <v>0</v>
      </c>
      <c r="E68" s="95" t="s">
        <v>0</v>
      </c>
      <c r="F68" s="174" t="s">
        <v>0</v>
      </c>
      <c r="G68" s="95" t="s">
        <v>0</v>
      </c>
      <c r="H68" s="95" t="s">
        <v>0</v>
      </c>
      <c r="I68" s="174" t="s">
        <v>0</v>
      </c>
      <c r="J68" s="95" t="s">
        <v>0</v>
      </c>
      <c r="K68" s="95" t="s">
        <v>0</v>
      </c>
      <c r="L68" s="174" t="s">
        <v>0</v>
      </c>
      <c r="M68" s="95" t="s">
        <v>0</v>
      </c>
      <c r="N68" s="95" t="s">
        <v>0</v>
      </c>
      <c r="O68" s="174" t="s">
        <v>0</v>
      </c>
      <c r="P68" s="95" t="s">
        <v>0</v>
      </c>
      <c r="Q68" s="168" t="s">
        <v>0</v>
      </c>
      <c r="R68" s="95" t="s">
        <v>0</v>
      </c>
      <c r="S68" s="95">
        <f>SUM(S69)</f>
        <v>2</v>
      </c>
      <c r="T68" s="168" t="s">
        <v>0</v>
      </c>
      <c r="U68" s="95" t="s">
        <v>0</v>
      </c>
      <c r="V68" s="95" t="s">
        <v>0</v>
      </c>
      <c r="W68" s="168" t="s">
        <v>0</v>
      </c>
      <c r="X68" s="95" t="s">
        <v>0</v>
      </c>
      <c r="Y68" s="95" t="s">
        <v>0</v>
      </c>
      <c r="Z68" s="160" t="s">
        <v>0</v>
      </c>
      <c r="AA68"/>
      <c r="AB68"/>
      <c r="AC68"/>
      <c r="AD68"/>
      <c r="AE68"/>
      <c r="AF68"/>
      <c r="AG68"/>
      <c r="AH68"/>
      <c r="AI68" s="84" t="s">
        <v>20</v>
      </c>
      <c r="AJ68" s="84">
        <v>1</v>
      </c>
      <c r="AK68" s="84"/>
    </row>
    <row r="69" spans="2:37" s="10" customFormat="1" ht="23.25" customHeight="1" x14ac:dyDescent="0.2">
      <c r="B69" s="155" t="s">
        <v>136</v>
      </c>
      <c r="C69" s="161" t="s">
        <v>0</v>
      </c>
      <c r="D69" s="94" t="s">
        <v>0</v>
      </c>
      <c r="E69" s="94" t="s">
        <v>0</v>
      </c>
      <c r="F69" s="171" t="s">
        <v>0</v>
      </c>
      <c r="G69" s="94" t="s">
        <v>0</v>
      </c>
      <c r="H69" s="94" t="s">
        <v>0</v>
      </c>
      <c r="I69" s="171" t="s">
        <v>0</v>
      </c>
      <c r="J69" s="94" t="s">
        <v>0</v>
      </c>
      <c r="K69" s="94" t="s">
        <v>0</v>
      </c>
      <c r="L69" s="171" t="s">
        <v>0</v>
      </c>
      <c r="M69" s="94" t="s">
        <v>0</v>
      </c>
      <c r="N69" s="94" t="s">
        <v>0</v>
      </c>
      <c r="O69" s="171" t="s">
        <v>0</v>
      </c>
      <c r="P69" s="94" t="s">
        <v>0</v>
      </c>
      <c r="Q69" s="170" t="s">
        <v>0</v>
      </c>
      <c r="R69" s="94" t="s">
        <v>0</v>
      </c>
      <c r="S69" s="94">
        <v>2</v>
      </c>
      <c r="T69" s="170" t="s">
        <v>0</v>
      </c>
      <c r="U69" s="94" t="s">
        <v>0</v>
      </c>
      <c r="V69" s="94" t="s">
        <v>0</v>
      </c>
      <c r="W69" s="170" t="s">
        <v>0</v>
      </c>
      <c r="X69" s="94" t="s">
        <v>0</v>
      </c>
      <c r="Y69" s="94" t="s">
        <v>0</v>
      </c>
      <c r="Z69" s="162" t="s">
        <v>0</v>
      </c>
      <c r="AA69" s="14"/>
      <c r="AB69" s="14"/>
      <c r="AC69" s="14"/>
      <c r="AD69" s="14"/>
      <c r="AE69" s="14"/>
      <c r="AF69" s="14"/>
      <c r="AG69" s="14"/>
      <c r="AH69" s="14"/>
      <c r="AI69" s="84" t="s">
        <v>97</v>
      </c>
      <c r="AJ69" s="84">
        <v>1</v>
      </c>
      <c r="AK69" s="84"/>
    </row>
    <row r="70" spans="2:37" ht="23.25" customHeight="1" x14ac:dyDescent="0.2">
      <c r="B70" s="154" t="s">
        <v>137</v>
      </c>
      <c r="C70" s="159" t="s">
        <v>0</v>
      </c>
      <c r="D70" s="95" t="s">
        <v>0</v>
      </c>
      <c r="E70" s="95" t="s">
        <v>0</v>
      </c>
      <c r="F70" s="174" t="s">
        <v>0</v>
      </c>
      <c r="G70" s="95" t="s">
        <v>0</v>
      </c>
      <c r="H70" s="95" t="s">
        <v>0</v>
      </c>
      <c r="I70" s="174" t="s">
        <v>0</v>
      </c>
      <c r="J70" s="95" t="s">
        <v>0</v>
      </c>
      <c r="K70" s="95" t="s">
        <v>0</v>
      </c>
      <c r="L70" s="174" t="s">
        <v>0</v>
      </c>
      <c r="M70" s="95" t="s">
        <v>0</v>
      </c>
      <c r="N70" s="95" t="s">
        <v>0</v>
      </c>
      <c r="O70" s="174" t="s">
        <v>0</v>
      </c>
      <c r="P70" s="95" t="s">
        <v>0</v>
      </c>
      <c r="Q70" s="168" t="s">
        <v>0</v>
      </c>
      <c r="R70" s="95" t="s">
        <v>0</v>
      </c>
      <c r="S70" s="95">
        <f>SUM(S71)</f>
        <v>1</v>
      </c>
      <c r="T70" s="168" t="s">
        <v>0</v>
      </c>
      <c r="U70" s="95" t="s">
        <v>0</v>
      </c>
      <c r="V70" s="95" t="s">
        <v>0</v>
      </c>
      <c r="W70" s="168" t="s">
        <v>0</v>
      </c>
      <c r="X70" s="95" t="s">
        <v>0</v>
      </c>
      <c r="Y70" s="95" t="s">
        <v>0</v>
      </c>
      <c r="Z70" s="160" t="s">
        <v>0</v>
      </c>
      <c r="AA70"/>
      <c r="AB70"/>
      <c r="AC70"/>
      <c r="AD70"/>
      <c r="AE70"/>
      <c r="AF70"/>
      <c r="AG70"/>
      <c r="AH70"/>
      <c r="AI70" s="84" t="s">
        <v>20</v>
      </c>
      <c r="AJ70" s="84">
        <v>1</v>
      </c>
      <c r="AK70" s="84"/>
    </row>
    <row r="71" spans="2:37" s="10" customFormat="1" ht="23.25" customHeight="1" x14ac:dyDescent="0.2">
      <c r="B71" s="155" t="s">
        <v>137</v>
      </c>
      <c r="C71" s="161" t="s">
        <v>0</v>
      </c>
      <c r="D71" s="94" t="s">
        <v>0</v>
      </c>
      <c r="E71" s="94" t="s">
        <v>0</v>
      </c>
      <c r="F71" s="171" t="s">
        <v>0</v>
      </c>
      <c r="G71" s="94" t="s">
        <v>0</v>
      </c>
      <c r="H71" s="94" t="s">
        <v>0</v>
      </c>
      <c r="I71" s="171" t="s">
        <v>0</v>
      </c>
      <c r="J71" s="94" t="s">
        <v>0</v>
      </c>
      <c r="K71" s="94" t="s">
        <v>0</v>
      </c>
      <c r="L71" s="171" t="s">
        <v>0</v>
      </c>
      <c r="M71" s="94" t="s">
        <v>0</v>
      </c>
      <c r="N71" s="94" t="s">
        <v>0</v>
      </c>
      <c r="O71" s="171" t="s">
        <v>0</v>
      </c>
      <c r="P71" s="94" t="s">
        <v>0</v>
      </c>
      <c r="Q71" s="170" t="s">
        <v>0</v>
      </c>
      <c r="R71" s="94" t="s">
        <v>0</v>
      </c>
      <c r="S71" s="94">
        <v>1</v>
      </c>
      <c r="T71" s="170" t="s">
        <v>0</v>
      </c>
      <c r="U71" s="94" t="s">
        <v>0</v>
      </c>
      <c r="V71" s="94" t="s">
        <v>0</v>
      </c>
      <c r="W71" s="170" t="s">
        <v>0</v>
      </c>
      <c r="X71" s="94" t="s">
        <v>0</v>
      </c>
      <c r="Y71" s="94" t="s">
        <v>0</v>
      </c>
      <c r="Z71" s="162" t="s">
        <v>0</v>
      </c>
      <c r="AA71" s="14"/>
      <c r="AB71" s="14"/>
      <c r="AC71" s="14"/>
      <c r="AD71" s="14"/>
      <c r="AE71" s="14"/>
      <c r="AF71" s="14"/>
      <c r="AG71" s="14"/>
      <c r="AH71" s="14"/>
      <c r="AI71" s="84" t="s">
        <v>97</v>
      </c>
      <c r="AJ71" s="84">
        <v>1</v>
      </c>
      <c r="AK71" s="84"/>
    </row>
    <row r="72" spans="2:37" ht="23.25" customHeight="1" x14ac:dyDescent="0.2">
      <c r="B72" s="154" t="s">
        <v>20</v>
      </c>
      <c r="C72" s="159" t="s">
        <v>0</v>
      </c>
      <c r="D72" s="95" t="s">
        <v>0</v>
      </c>
      <c r="E72" s="95">
        <f>SUM(E74)</f>
        <v>1</v>
      </c>
      <c r="F72" s="174" t="s">
        <v>0</v>
      </c>
      <c r="G72" s="95" t="s">
        <v>0</v>
      </c>
      <c r="H72" s="95" t="s">
        <v>0</v>
      </c>
      <c r="I72" s="174" t="s">
        <v>0</v>
      </c>
      <c r="J72" s="95" t="s">
        <v>0</v>
      </c>
      <c r="K72" s="95" t="s">
        <v>0</v>
      </c>
      <c r="L72" s="174" t="s">
        <v>0</v>
      </c>
      <c r="M72" s="95" t="s">
        <v>0</v>
      </c>
      <c r="N72" s="95" t="s">
        <v>0</v>
      </c>
      <c r="O72" s="174" t="s">
        <v>0</v>
      </c>
      <c r="P72" s="95" t="s">
        <v>0</v>
      </c>
      <c r="Q72" s="168">
        <f>SUM(Q73:Q74)</f>
        <v>1</v>
      </c>
      <c r="R72" s="95" t="s">
        <v>0</v>
      </c>
      <c r="S72" s="95" t="s">
        <v>0</v>
      </c>
      <c r="T72" s="168" t="s">
        <v>0</v>
      </c>
      <c r="U72" s="95" t="s">
        <v>0</v>
      </c>
      <c r="V72" s="95" t="s">
        <v>0</v>
      </c>
      <c r="W72" s="168" t="s">
        <v>0</v>
      </c>
      <c r="X72" s="95" t="s">
        <v>0</v>
      </c>
      <c r="Y72" s="95" t="s">
        <v>0</v>
      </c>
      <c r="Z72" s="160">
        <f>SUM(Z73:Z74)</f>
        <v>1</v>
      </c>
      <c r="AA72"/>
      <c r="AB72"/>
      <c r="AC72"/>
      <c r="AD72"/>
      <c r="AE72"/>
      <c r="AF72"/>
      <c r="AG72"/>
      <c r="AH72"/>
      <c r="AI72" s="84" t="s">
        <v>98</v>
      </c>
      <c r="AJ72" s="84">
        <v>1</v>
      </c>
      <c r="AK72" s="84"/>
    </row>
    <row r="73" spans="2:37" s="10" customFormat="1" ht="23.25" customHeight="1" x14ac:dyDescent="0.2">
      <c r="B73" s="155" t="s">
        <v>20</v>
      </c>
      <c r="C73" s="161" t="s">
        <v>0</v>
      </c>
      <c r="D73" s="94" t="s">
        <v>0</v>
      </c>
      <c r="E73" s="94" t="s">
        <v>0</v>
      </c>
      <c r="F73" s="171" t="s">
        <v>0</v>
      </c>
      <c r="G73" s="94" t="s">
        <v>0</v>
      </c>
      <c r="H73" s="94" t="s">
        <v>0</v>
      </c>
      <c r="I73" s="171" t="s">
        <v>0</v>
      </c>
      <c r="J73" s="94" t="s">
        <v>0</v>
      </c>
      <c r="K73" s="94" t="s">
        <v>0</v>
      </c>
      <c r="L73" s="171" t="s">
        <v>0</v>
      </c>
      <c r="M73" s="94" t="s">
        <v>0</v>
      </c>
      <c r="N73" s="94" t="s">
        <v>0</v>
      </c>
      <c r="O73" s="171" t="s">
        <v>0</v>
      </c>
      <c r="P73" s="94" t="s">
        <v>0</v>
      </c>
      <c r="Q73" s="170" t="s">
        <v>0</v>
      </c>
      <c r="R73" s="94" t="s">
        <v>0</v>
      </c>
      <c r="S73" s="94" t="s">
        <v>0</v>
      </c>
      <c r="T73" s="170" t="s">
        <v>0</v>
      </c>
      <c r="U73" s="94" t="s">
        <v>0</v>
      </c>
      <c r="V73" s="94" t="s">
        <v>0</v>
      </c>
      <c r="W73" s="170" t="s">
        <v>0</v>
      </c>
      <c r="X73" s="94" t="s">
        <v>0</v>
      </c>
      <c r="Y73" s="94" t="s">
        <v>0</v>
      </c>
      <c r="Z73" s="162">
        <v>1</v>
      </c>
      <c r="AA73" s="14"/>
      <c r="AB73" s="14"/>
      <c r="AC73" s="14"/>
      <c r="AD73" s="14"/>
      <c r="AE73" s="14"/>
      <c r="AF73" s="14"/>
      <c r="AG73" s="14"/>
      <c r="AH73" s="14"/>
      <c r="AI73" s="84" t="s">
        <v>97</v>
      </c>
      <c r="AJ73" s="84">
        <v>1</v>
      </c>
      <c r="AK73" s="84"/>
    </row>
    <row r="74" spans="2:37" s="10" customFormat="1" ht="23.25" customHeight="1" x14ac:dyDescent="0.2">
      <c r="B74" s="155" t="s">
        <v>24</v>
      </c>
      <c r="C74" s="161" t="s">
        <v>0</v>
      </c>
      <c r="D74" s="94" t="s">
        <v>0</v>
      </c>
      <c r="E74" s="94">
        <v>1</v>
      </c>
      <c r="F74" s="171" t="s">
        <v>0</v>
      </c>
      <c r="G74" s="94" t="s">
        <v>0</v>
      </c>
      <c r="H74" s="94" t="s">
        <v>0</v>
      </c>
      <c r="I74" s="171" t="s">
        <v>0</v>
      </c>
      <c r="J74" s="94" t="s">
        <v>0</v>
      </c>
      <c r="K74" s="94" t="s">
        <v>0</v>
      </c>
      <c r="L74" s="171" t="s">
        <v>0</v>
      </c>
      <c r="M74" s="94" t="s">
        <v>0</v>
      </c>
      <c r="N74" s="94" t="s">
        <v>0</v>
      </c>
      <c r="O74" s="171" t="s">
        <v>0</v>
      </c>
      <c r="P74" s="94" t="s">
        <v>0</v>
      </c>
      <c r="Q74" s="170">
        <v>1</v>
      </c>
      <c r="R74" s="94" t="s">
        <v>0</v>
      </c>
      <c r="S74" s="94" t="s">
        <v>0</v>
      </c>
      <c r="T74" s="170" t="s">
        <v>0</v>
      </c>
      <c r="U74" s="94" t="s">
        <v>0</v>
      </c>
      <c r="V74" s="94" t="s">
        <v>0</v>
      </c>
      <c r="W74" s="170" t="s">
        <v>0</v>
      </c>
      <c r="X74" s="94" t="s">
        <v>0</v>
      </c>
      <c r="Y74" s="94" t="s">
        <v>0</v>
      </c>
      <c r="Z74" s="162" t="s">
        <v>0</v>
      </c>
      <c r="AA74" s="14"/>
      <c r="AB74" s="14"/>
      <c r="AC74" s="14"/>
      <c r="AD74" s="14"/>
      <c r="AE74" s="14"/>
      <c r="AF74" s="14"/>
      <c r="AG74" s="14"/>
      <c r="AH74" s="14"/>
      <c r="AI74" s="84"/>
      <c r="AJ74" s="84">
        <f>SUM(AJ59:AJ64)</f>
        <v>83</v>
      </c>
      <c r="AK74" s="84"/>
    </row>
    <row r="75" spans="2:37" ht="23.25" customHeight="1" x14ac:dyDescent="0.2">
      <c r="B75" s="154" t="s">
        <v>22</v>
      </c>
      <c r="C75" s="159">
        <f>SUM(C76)</f>
        <v>2</v>
      </c>
      <c r="D75" s="95">
        <f>SUM(D76)</f>
        <v>1</v>
      </c>
      <c r="E75" s="95">
        <f>SUM(E76)</f>
        <v>1</v>
      </c>
      <c r="F75" s="174">
        <f>SUM(F76)</f>
        <v>2</v>
      </c>
      <c r="G75" s="95" t="s">
        <v>0</v>
      </c>
      <c r="H75" s="95">
        <f>SUM(H76)</f>
        <v>1</v>
      </c>
      <c r="I75" s="174">
        <f>SUM(I76)</f>
        <v>1</v>
      </c>
      <c r="J75" s="95" t="s">
        <v>0</v>
      </c>
      <c r="K75" s="95" t="s">
        <v>0</v>
      </c>
      <c r="L75" s="174" t="s">
        <v>0</v>
      </c>
      <c r="M75" s="95" t="s">
        <v>0</v>
      </c>
      <c r="N75" s="95" t="s">
        <v>0</v>
      </c>
      <c r="O75" s="174" t="s">
        <v>0</v>
      </c>
      <c r="P75" s="95" t="s">
        <v>0</v>
      </c>
      <c r="Q75" s="168">
        <f>SUM(Q76)</f>
        <v>1</v>
      </c>
      <c r="R75" s="95">
        <f>SUM(R76)</f>
        <v>1</v>
      </c>
      <c r="S75" s="95" t="s">
        <v>0</v>
      </c>
      <c r="T75" s="168" t="s">
        <v>0</v>
      </c>
      <c r="U75" s="95">
        <f>SUM(U76)</f>
        <v>1</v>
      </c>
      <c r="V75" s="95">
        <f>SUM(V76)</f>
        <v>2</v>
      </c>
      <c r="W75" s="168" t="s">
        <v>0</v>
      </c>
      <c r="X75" s="95" t="s">
        <v>0</v>
      </c>
      <c r="Y75" s="95" t="s">
        <v>0</v>
      </c>
      <c r="Z75" s="160" t="s">
        <v>0</v>
      </c>
      <c r="AA75"/>
      <c r="AB75"/>
      <c r="AC75"/>
      <c r="AD75"/>
      <c r="AE75"/>
      <c r="AF75"/>
      <c r="AG75"/>
      <c r="AH75"/>
      <c r="AI75" s="84"/>
      <c r="AJ75" s="84"/>
      <c r="AK75" s="84"/>
    </row>
    <row r="76" spans="2:37" s="10" customFormat="1" ht="23.25" customHeight="1" x14ac:dyDescent="0.2">
      <c r="B76" s="155" t="s">
        <v>25</v>
      </c>
      <c r="C76" s="161">
        <v>2</v>
      </c>
      <c r="D76" s="94">
        <v>1</v>
      </c>
      <c r="E76" s="94">
        <v>1</v>
      </c>
      <c r="F76" s="171">
        <v>2</v>
      </c>
      <c r="G76" s="94" t="s">
        <v>0</v>
      </c>
      <c r="H76" s="94">
        <v>1</v>
      </c>
      <c r="I76" s="171">
        <v>1</v>
      </c>
      <c r="J76" s="94" t="s">
        <v>0</v>
      </c>
      <c r="K76" s="94" t="s">
        <v>0</v>
      </c>
      <c r="L76" s="171" t="s">
        <v>0</v>
      </c>
      <c r="M76" s="94" t="s">
        <v>0</v>
      </c>
      <c r="N76" s="94" t="s">
        <v>0</v>
      </c>
      <c r="O76" s="171" t="s">
        <v>0</v>
      </c>
      <c r="P76" s="94" t="s">
        <v>0</v>
      </c>
      <c r="Q76" s="170">
        <v>1</v>
      </c>
      <c r="R76" s="94">
        <v>1</v>
      </c>
      <c r="S76" s="94" t="s">
        <v>0</v>
      </c>
      <c r="T76" s="170" t="s">
        <v>0</v>
      </c>
      <c r="U76" s="94">
        <v>1</v>
      </c>
      <c r="V76" s="94">
        <v>2</v>
      </c>
      <c r="W76" s="170" t="s">
        <v>0</v>
      </c>
      <c r="X76" s="94" t="s">
        <v>0</v>
      </c>
      <c r="Y76" s="94" t="s">
        <v>0</v>
      </c>
      <c r="Z76" s="162" t="s">
        <v>0</v>
      </c>
      <c r="AA76" s="14"/>
      <c r="AB76" s="14"/>
      <c r="AC76" s="14"/>
      <c r="AD76" s="14"/>
      <c r="AE76" s="14"/>
      <c r="AF76" s="14"/>
      <c r="AG76" s="14"/>
      <c r="AH76" s="14"/>
      <c r="AI76" s="84"/>
      <c r="AJ76" s="84"/>
      <c r="AK76" s="84"/>
    </row>
    <row r="77" spans="2:37" ht="23.25" customHeight="1" x14ac:dyDescent="0.2">
      <c r="B77" s="154" t="s">
        <v>138</v>
      </c>
      <c r="C77" s="159" t="s">
        <v>0</v>
      </c>
      <c r="D77" s="95" t="s">
        <v>0</v>
      </c>
      <c r="E77" s="95" t="s">
        <v>0</v>
      </c>
      <c r="F77" s="174" t="s">
        <v>0</v>
      </c>
      <c r="G77" s="95" t="s">
        <v>0</v>
      </c>
      <c r="H77" s="95" t="s">
        <v>0</v>
      </c>
      <c r="I77" s="174" t="s">
        <v>0</v>
      </c>
      <c r="J77" s="95" t="s">
        <v>0</v>
      </c>
      <c r="K77" s="95" t="s">
        <v>0</v>
      </c>
      <c r="L77" s="174" t="s">
        <v>0</v>
      </c>
      <c r="M77" s="95" t="s">
        <v>0</v>
      </c>
      <c r="N77" s="95" t="s">
        <v>0</v>
      </c>
      <c r="O77" s="174" t="s">
        <v>0</v>
      </c>
      <c r="P77" s="95" t="s">
        <v>0</v>
      </c>
      <c r="Q77" s="168" t="s">
        <v>0</v>
      </c>
      <c r="R77" s="95" t="s">
        <v>0</v>
      </c>
      <c r="S77" s="95" t="s">
        <v>0</v>
      </c>
      <c r="T77" s="168">
        <f>SUM(T78)</f>
        <v>1</v>
      </c>
      <c r="U77" s="95" t="s">
        <v>0</v>
      </c>
      <c r="V77" s="95" t="s">
        <v>0</v>
      </c>
      <c r="W77" s="168" t="s">
        <v>0</v>
      </c>
      <c r="X77" s="95" t="s">
        <v>0</v>
      </c>
      <c r="Y77" s="95" t="s">
        <v>0</v>
      </c>
      <c r="Z77" s="160" t="s">
        <v>0</v>
      </c>
      <c r="AA77"/>
      <c r="AB77"/>
      <c r="AC77"/>
      <c r="AD77"/>
      <c r="AE77"/>
      <c r="AF77"/>
      <c r="AG77"/>
      <c r="AH77"/>
      <c r="AI77" s="84" t="s">
        <v>20</v>
      </c>
      <c r="AJ77" s="84">
        <v>1</v>
      </c>
      <c r="AK77" s="84"/>
    </row>
    <row r="78" spans="2:37" s="10" customFormat="1" ht="23.25" customHeight="1" x14ac:dyDescent="0.2">
      <c r="B78" s="155" t="s">
        <v>139</v>
      </c>
      <c r="C78" s="161" t="s">
        <v>0</v>
      </c>
      <c r="D78" s="94" t="s">
        <v>0</v>
      </c>
      <c r="E78" s="94" t="s">
        <v>0</v>
      </c>
      <c r="F78" s="171" t="s">
        <v>0</v>
      </c>
      <c r="G78" s="94" t="s">
        <v>0</v>
      </c>
      <c r="H78" s="94" t="s">
        <v>0</v>
      </c>
      <c r="I78" s="171" t="s">
        <v>0</v>
      </c>
      <c r="J78" s="94" t="s">
        <v>0</v>
      </c>
      <c r="K78" s="94" t="s">
        <v>0</v>
      </c>
      <c r="L78" s="171" t="s">
        <v>0</v>
      </c>
      <c r="M78" s="94" t="s">
        <v>0</v>
      </c>
      <c r="N78" s="94" t="s">
        <v>0</v>
      </c>
      <c r="O78" s="171" t="s">
        <v>0</v>
      </c>
      <c r="P78" s="94" t="s">
        <v>0</v>
      </c>
      <c r="Q78" s="170" t="s">
        <v>0</v>
      </c>
      <c r="R78" s="94" t="s">
        <v>0</v>
      </c>
      <c r="S78" s="94" t="s">
        <v>0</v>
      </c>
      <c r="T78" s="170">
        <v>1</v>
      </c>
      <c r="U78" s="94" t="s">
        <v>0</v>
      </c>
      <c r="V78" s="94" t="s">
        <v>0</v>
      </c>
      <c r="W78" s="170" t="s">
        <v>0</v>
      </c>
      <c r="X78" s="94" t="s">
        <v>0</v>
      </c>
      <c r="Y78" s="94" t="s">
        <v>0</v>
      </c>
      <c r="Z78" s="162" t="s">
        <v>0</v>
      </c>
      <c r="AA78" s="14"/>
      <c r="AB78" s="14"/>
      <c r="AC78" s="14"/>
      <c r="AD78" s="14"/>
      <c r="AE78" s="14"/>
      <c r="AF78" s="14"/>
      <c r="AG78" s="14"/>
      <c r="AH78" s="14"/>
      <c r="AI78" s="84" t="s">
        <v>97</v>
      </c>
      <c r="AJ78" s="84">
        <v>1</v>
      </c>
      <c r="AK78" s="84"/>
    </row>
    <row r="79" spans="2:37" s="15" customFormat="1" ht="23.25" customHeight="1" x14ac:dyDescent="0.2">
      <c r="B79" s="154" t="s">
        <v>17</v>
      </c>
      <c r="C79" s="159">
        <f>SUM(C80)</f>
        <v>4</v>
      </c>
      <c r="D79" s="95">
        <f>SUM(D80)</f>
        <v>2</v>
      </c>
      <c r="E79" s="95">
        <f t="shared" ref="E79:F79" si="12">SUM(E80)</f>
        <v>6</v>
      </c>
      <c r="F79" s="174">
        <f t="shared" si="12"/>
        <v>4</v>
      </c>
      <c r="G79" s="95">
        <f>SUM(G80)</f>
        <v>6</v>
      </c>
      <c r="H79" s="95">
        <f t="shared" ref="H79:N79" si="13">SUM(H80)</f>
        <v>10</v>
      </c>
      <c r="I79" s="174">
        <f t="shared" si="13"/>
        <v>4</v>
      </c>
      <c r="J79" s="95">
        <f t="shared" si="13"/>
        <v>4</v>
      </c>
      <c r="K79" s="95">
        <f t="shared" si="13"/>
        <v>3</v>
      </c>
      <c r="L79" s="174">
        <f t="shared" si="13"/>
        <v>8</v>
      </c>
      <c r="M79" s="95">
        <f t="shared" si="13"/>
        <v>3</v>
      </c>
      <c r="N79" s="95">
        <f t="shared" si="13"/>
        <v>2</v>
      </c>
      <c r="O79" s="174">
        <f>SUM(O80)</f>
        <v>6</v>
      </c>
      <c r="P79" s="95">
        <f t="shared" ref="P79:Z79" si="14">SUM(P80)</f>
        <v>4</v>
      </c>
      <c r="Q79" s="168">
        <f t="shared" si="14"/>
        <v>3</v>
      </c>
      <c r="R79" s="95">
        <f t="shared" si="14"/>
        <v>2</v>
      </c>
      <c r="S79" s="95">
        <f t="shared" si="14"/>
        <v>7</v>
      </c>
      <c r="T79" s="168">
        <f t="shared" si="14"/>
        <v>3</v>
      </c>
      <c r="U79" s="95">
        <f t="shared" si="14"/>
        <v>5</v>
      </c>
      <c r="V79" s="95">
        <f t="shared" si="14"/>
        <v>6</v>
      </c>
      <c r="W79" s="168">
        <f t="shared" si="14"/>
        <v>2</v>
      </c>
      <c r="X79" s="95">
        <f t="shared" si="14"/>
        <v>7</v>
      </c>
      <c r="Y79" s="95">
        <f t="shared" si="14"/>
        <v>3</v>
      </c>
      <c r="Z79" s="160">
        <f t="shared" si="14"/>
        <v>2</v>
      </c>
      <c r="AA79" s="18"/>
      <c r="AB79" s="18"/>
      <c r="AC79" s="18"/>
      <c r="AD79" s="18"/>
      <c r="AE79" s="18"/>
      <c r="AF79" s="18"/>
      <c r="AG79" s="18"/>
      <c r="AH79" s="18"/>
      <c r="AI79" s="84"/>
      <c r="AJ79" s="84"/>
      <c r="AK79" s="84"/>
    </row>
    <row r="80" spans="2:37" s="10" customFormat="1" ht="23.25" customHeight="1" x14ac:dyDescent="0.2">
      <c r="B80" s="155" t="s">
        <v>17</v>
      </c>
      <c r="C80" s="161">
        <v>4</v>
      </c>
      <c r="D80" s="94">
        <v>2</v>
      </c>
      <c r="E80" s="94">
        <v>6</v>
      </c>
      <c r="F80" s="171">
        <v>4</v>
      </c>
      <c r="G80" s="94">
        <v>6</v>
      </c>
      <c r="H80" s="94">
        <v>10</v>
      </c>
      <c r="I80" s="171">
        <v>4</v>
      </c>
      <c r="J80" s="94">
        <v>4</v>
      </c>
      <c r="K80" s="94">
        <v>3</v>
      </c>
      <c r="L80" s="171">
        <v>8</v>
      </c>
      <c r="M80" s="94">
        <v>3</v>
      </c>
      <c r="N80" s="94">
        <v>2</v>
      </c>
      <c r="O80" s="171">
        <v>6</v>
      </c>
      <c r="P80" s="94">
        <v>4</v>
      </c>
      <c r="Q80" s="170">
        <v>3</v>
      </c>
      <c r="R80" s="94">
        <v>2</v>
      </c>
      <c r="S80" s="94">
        <v>7</v>
      </c>
      <c r="T80" s="170">
        <v>3</v>
      </c>
      <c r="U80" s="94">
        <v>5</v>
      </c>
      <c r="V80" s="94">
        <v>6</v>
      </c>
      <c r="W80" s="170">
        <v>2</v>
      </c>
      <c r="X80" s="94">
        <v>7</v>
      </c>
      <c r="Y80" s="94">
        <v>3</v>
      </c>
      <c r="Z80" s="162">
        <v>2</v>
      </c>
      <c r="AA80" s="14"/>
      <c r="AB80" s="14"/>
      <c r="AC80" s="14"/>
      <c r="AD80" s="14"/>
      <c r="AE80" s="14"/>
      <c r="AF80" s="14"/>
      <c r="AG80" s="14"/>
      <c r="AH80" s="14"/>
      <c r="AI80" s="84"/>
      <c r="AJ80" s="84"/>
      <c r="AK80" s="84"/>
    </row>
    <row r="81" spans="2:37" ht="23.25" customHeight="1" x14ac:dyDescent="0.2">
      <c r="B81" s="154" t="s">
        <v>18</v>
      </c>
      <c r="C81" s="159" t="s">
        <v>0</v>
      </c>
      <c r="D81" s="95">
        <f>SUM(D82:D84)</f>
        <v>1</v>
      </c>
      <c r="E81" s="95">
        <f>SUM(E82)</f>
        <v>2</v>
      </c>
      <c r="F81" s="174" t="s">
        <v>0</v>
      </c>
      <c r="G81" s="95">
        <f>SUM(G82)</f>
        <v>1</v>
      </c>
      <c r="H81" s="95" t="s">
        <v>0</v>
      </c>
      <c r="I81" s="174" t="s">
        <v>0</v>
      </c>
      <c r="J81" s="95">
        <f>SUM(J84)</f>
        <v>1</v>
      </c>
      <c r="K81" s="95">
        <f>SUM(K82)</f>
        <v>2</v>
      </c>
      <c r="L81" s="174">
        <f>SUM(L82)</f>
        <v>1</v>
      </c>
      <c r="M81" s="95" t="s">
        <v>0</v>
      </c>
      <c r="N81" s="95" t="s">
        <v>0</v>
      </c>
      <c r="O81" s="174">
        <f>SUM(O82:O84)</f>
        <v>1</v>
      </c>
      <c r="P81" s="95">
        <f>SUM(P82:P84)</f>
        <v>1</v>
      </c>
      <c r="Q81" s="168" t="s">
        <v>0</v>
      </c>
      <c r="R81" s="95" t="s">
        <v>0</v>
      </c>
      <c r="S81" s="95" t="s">
        <v>0</v>
      </c>
      <c r="T81" s="168">
        <f>SUM(T82:T84)</f>
        <v>1</v>
      </c>
      <c r="U81" s="95" t="s">
        <v>0</v>
      </c>
      <c r="V81" s="95">
        <f>SUM(V82:V84)</f>
        <v>1</v>
      </c>
      <c r="W81" s="168" t="s">
        <v>0</v>
      </c>
      <c r="X81" s="95" t="s">
        <v>0</v>
      </c>
      <c r="Y81" s="95" t="s">
        <v>0</v>
      </c>
      <c r="Z81" s="160">
        <f>SUM(Z82:Z84)</f>
        <v>1</v>
      </c>
      <c r="AA81"/>
      <c r="AB81"/>
      <c r="AC81"/>
      <c r="AD81"/>
      <c r="AE81"/>
      <c r="AF81"/>
      <c r="AG81"/>
      <c r="AH81"/>
      <c r="AI81" s="84"/>
      <c r="AJ81" s="84"/>
      <c r="AK81" s="84"/>
    </row>
    <row r="82" spans="2:37" s="10" customFormat="1" ht="23.25" customHeight="1" x14ac:dyDescent="0.2">
      <c r="B82" s="155" t="s">
        <v>18</v>
      </c>
      <c r="C82" s="161" t="s">
        <v>0</v>
      </c>
      <c r="D82" s="94" t="s">
        <v>0</v>
      </c>
      <c r="E82" s="94">
        <v>2</v>
      </c>
      <c r="F82" s="171" t="s">
        <v>0</v>
      </c>
      <c r="G82" s="94">
        <v>1</v>
      </c>
      <c r="H82" s="94" t="s">
        <v>0</v>
      </c>
      <c r="I82" s="171" t="s">
        <v>0</v>
      </c>
      <c r="J82" s="94" t="s">
        <v>0</v>
      </c>
      <c r="K82" s="94">
        <v>2</v>
      </c>
      <c r="L82" s="171">
        <v>1</v>
      </c>
      <c r="M82" s="94" t="s">
        <v>0</v>
      </c>
      <c r="N82" s="94" t="s">
        <v>0</v>
      </c>
      <c r="O82" s="171" t="s">
        <v>0</v>
      </c>
      <c r="P82" s="94">
        <v>1</v>
      </c>
      <c r="Q82" s="170" t="s">
        <v>0</v>
      </c>
      <c r="R82" s="94" t="s">
        <v>0</v>
      </c>
      <c r="S82" s="94" t="s">
        <v>0</v>
      </c>
      <c r="T82" s="170">
        <v>1</v>
      </c>
      <c r="U82" s="94" t="s">
        <v>0</v>
      </c>
      <c r="V82" s="94">
        <v>1</v>
      </c>
      <c r="W82" s="170" t="s">
        <v>0</v>
      </c>
      <c r="X82" s="94" t="s">
        <v>0</v>
      </c>
      <c r="Y82" s="94" t="s">
        <v>0</v>
      </c>
      <c r="Z82" s="162">
        <v>1</v>
      </c>
      <c r="AA82" s="14"/>
      <c r="AB82" s="14"/>
      <c r="AC82" s="14"/>
      <c r="AD82" s="14"/>
      <c r="AE82" s="14"/>
      <c r="AF82" s="14"/>
      <c r="AG82" s="14"/>
      <c r="AH82" s="14"/>
      <c r="AI82" s="84"/>
      <c r="AJ82" s="84"/>
      <c r="AK82" s="84"/>
    </row>
    <row r="83" spans="2:37" s="10" customFormat="1" ht="23.25" customHeight="1" x14ac:dyDescent="0.2">
      <c r="B83" s="155" t="s">
        <v>28</v>
      </c>
      <c r="C83" s="161" t="s">
        <v>0</v>
      </c>
      <c r="D83" s="94" t="s">
        <v>0</v>
      </c>
      <c r="E83" s="94" t="s">
        <v>0</v>
      </c>
      <c r="F83" s="171" t="s">
        <v>0</v>
      </c>
      <c r="G83" s="94" t="s">
        <v>0</v>
      </c>
      <c r="H83" s="94" t="s">
        <v>0</v>
      </c>
      <c r="I83" s="171" t="s">
        <v>0</v>
      </c>
      <c r="J83" s="94" t="s">
        <v>0</v>
      </c>
      <c r="K83" s="94" t="s">
        <v>0</v>
      </c>
      <c r="L83" s="171" t="s">
        <v>0</v>
      </c>
      <c r="M83" s="94" t="s">
        <v>0</v>
      </c>
      <c r="N83" s="94" t="s">
        <v>0</v>
      </c>
      <c r="O83" s="171">
        <v>1</v>
      </c>
      <c r="P83" s="94" t="s">
        <v>0</v>
      </c>
      <c r="Q83" s="170" t="s">
        <v>0</v>
      </c>
      <c r="R83" s="94" t="s">
        <v>0</v>
      </c>
      <c r="S83" s="94" t="s">
        <v>0</v>
      </c>
      <c r="T83" s="170" t="s">
        <v>0</v>
      </c>
      <c r="U83" s="94" t="s">
        <v>0</v>
      </c>
      <c r="V83" s="94" t="s">
        <v>0</v>
      </c>
      <c r="W83" s="170" t="s">
        <v>0</v>
      </c>
      <c r="X83" s="94" t="s">
        <v>0</v>
      </c>
      <c r="Y83" s="94" t="s">
        <v>0</v>
      </c>
      <c r="Z83" s="162" t="s">
        <v>0</v>
      </c>
      <c r="AA83" s="14"/>
      <c r="AB83" s="14"/>
      <c r="AC83" s="14"/>
      <c r="AD83" s="14"/>
      <c r="AE83" s="14"/>
      <c r="AF83" s="14"/>
      <c r="AG83" s="14"/>
      <c r="AH83" s="14"/>
      <c r="AI83" s="84" t="s">
        <v>97</v>
      </c>
      <c r="AJ83" s="84">
        <v>1</v>
      </c>
      <c r="AK83" s="84"/>
    </row>
    <row r="84" spans="2:37" s="10" customFormat="1" ht="23.25" customHeight="1" x14ac:dyDescent="0.2">
      <c r="B84" s="155" t="s">
        <v>23</v>
      </c>
      <c r="C84" s="161" t="s">
        <v>0</v>
      </c>
      <c r="D84" s="94">
        <v>1</v>
      </c>
      <c r="E84" s="94" t="s">
        <v>0</v>
      </c>
      <c r="F84" s="171" t="s">
        <v>0</v>
      </c>
      <c r="G84" s="94" t="s">
        <v>0</v>
      </c>
      <c r="H84" s="94" t="s">
        <v>0</v>
      </c>
      <c r="I84" s="171" t="s">
        <v>0</v>
      </c>
      <c r="J84" s="94">
        <v>1</v>
      </c>
      <c r="K84" s="94" t="s">
        <v>0</v>
      </c>
      <c r="L84" s="171" t="s">
        <v>0</v>
      </c>
      <c r="M84" s="94" t="s">
        <v>0</v>
      </c>
      <c r="N84" s="94" t="s">
        <v>0</v>
      </c>
      <c r="O84" s="171" t="s">
        <v>0</v>
      </c>
      <c r="P84" s="94" t="s">
        <v>0</v>
      </c>
      <c r="Q84" s="170" t="s">
        <v>0</v>
      </c>
      <c r="R84" s="94" t="s">
        <v>0</v>
      </c>
      <c r="S84" s="94" t="s">
        <v>0</v>
      </c>
      <c r="T84" s="170" t="s">
        <v>0</v>
      </c>
      <c r="U84" s="94" t="s">
        <v>0</v>
      </c>
      <c r="V84" s="94" t="s">
        <v>0</v>
      </c>
      <c r="W84" s="170" t="s">
        <v>0</v>
      </c>
      <c r="X84" s="94" t="s">
        <v>0</v>
      </c>
      <c r="Y84" s="94" t="s">
        <v>0</v>
      </c>
      <c r="Z84" s="162" t="s">
        <v>0</v>
      </c>
      <c r="AA84" s="14"/>
      <c r="AB84" s="14"/>
      <c r="AC84" s="14"/>
      <c r="AD84" s="14"/>
      <c r="AE84" s="14"/>
      <c r="AF84" s="14"/>
      <c r="AG84" s="14"/>
      <c r="AH84" s="14"/>
      <c r="AI84" s="84"/>
      <c r="AJ84" s="84"/>
      <c r="AK84" s="84"/>
    </row>
    <row r="85" spans="2:37" ht="23.25" customHeight="1" x14ac:dyDescent="0.2">
      <c r="B85" s="154" t="s">
        <v>97</v>
      </c>
      <c r="C85" s="159" t="s">
        <v>0</v>
      </c>
      <c r="D85" s="95" t="s">
        <v>0</v>
      </c>
      <c r="E85" s="95" t="s">
        <v>0</v>
      </c>
      <c r="F85" s="174" t="s">
        <v>0</v>
      </c>
      <c r="G85" s="95" t="s">
        <v>0</v>
      </c>
      <c r="H85" s="95" t="s">
        <v>0</v>
      </c>
      <c r="I85" s="174" t="s">
        <v>0</v>
      </c>
      <c r="J85" s="95" t="s">
        <v>0</v>
      </c>
      <c r="K85" s="95" t="s">
        <v>0</v>
      </c>
      <c r="L85" s="174" t="s">
        <v>0</v>
      </c>
      <c r="M85" s="95">
        <f>SUM(M86)</f>
        <v>1</v>
      </c>
      <c r="N85" s="95" t="s">
        <v>0</v>
      </c>
      <c r="O85" s="174" t="s">
        <v>0</v>
      </c>
      <c r="P85" s="95" t="s">
        <v>0</v>
      </c>
      <c r="Q85" s="168" t="s">
        <v>0</v>
      </c>
      <c r="R85" s="95" t="s">
        <v>0</v>
      </c>
      <c r="S85" s="95" t="s">
        <v>0</v>
      </c>
      <c r="T85" s="168" t="s">
        <v>0</v>
      </c>
      <c r="U85" s="95" t="s">
        <v>0</v>
      </c>
      <c r="V85" s="95" t="s">
        <v>0</v>
      </c>
      <c r="W85" s="168" t="s">
        <v>0</v>
      </c>
      <c r="X85" s="95" t="s">
        <v>0</v>
      </c>
      <c r="Y85" s="95" t="s">
        <v>0</v>
      </c>
      <c r="Z85" s="160" t="s">
        <v>0</v>
      </c>
      <c r="AA85"/>
      <c r="AB85"/>
      <c r="AC85"/>
      <c r="AD85"/>
      <c r="AE85"/>
      <c r="AF85"/>
      <c r="AG85"/>
      <c r="AH85"/>
      <c r="AI85" s="84"/>
      <c r="AJ85" s="84"/>
      <c r="AK85" s="84"/>
    </row>
    <row r="86" spans="2:37" s="10" customFormat="1" ht="23.25" customHeight="1" x14ac:dyDescent="0.2">
      <c r="B86" s="155" t="s">
        <v>97</v>
      </c>
      <c r="C86" s="161" t="s">
        <v>0</v>
      </c>
      <c r="D86" s="94" t="s">
        <v>0</v>
      </c>
      <c r="E86" s="94" t="s">
        <v>0</v>
      </c>
      <c r="F86" s="171" t="s">
        <v>0</v>
      </c>
      <c r="G86" s="94" t="s">
        <v>0</v>
      </c>
      <c r="H86" s="94" t="s">
        <v>0</v>
      </c>
      <c r="I86" s="171" t="s">
        <v>0</v>
      </c>
      <c r="J86" s="94" t="s">
        <v>0</v>
      </c>
      <c r="K86" s="94" t="s">
        <v>0</v>
      </c>
      <c r="L86" s="171" t="s">
        <v>0</v>
      </c>
      <c r="M86" s="94">
        <v>1</v>
      </c>
      <c r="N86" s="94" t="s">
        <v>0</v>
      </c>
      <c r="O86" s="171" t="s">
        <v>0</v>
      </c>
      <c r="P86" s="94" t="s">
        <v>0</v>
      </c>
      <c r="Q86" s="170" t="s">
        <v>0</v>
      </c>
      <c r="R86" s="94" t="s">
        <v>0</v>
      </c>
      <c r="S86" s="94" t="s">
        <v>0</v>
      </c>
      <c r="T86" s="170" t="s">
        <v>0</v>
      </c>
      <c r="U86" s="94" t="s">
        <v>0</v>
      </c>
      <c r="V86" s="94" t="s">
        <v>0</v>
      </c>
      <c r="W86" s="170" t="s">
        <v>0</v>
      </c>
      <c r="X86" s="94" t="s">
        <v>0</v>
      </c>
      <c r="Y86" s="94" t="s">
        <v>0</v>
      </c>
      <c r="Z86" s="162" t="s">
        <v>0</v>
      </c>
      <c r="AA86" s="14"/>
      <c r="AB86" s="14"/>
      <c r="AC86" s="14"/>
      <c r="AD86" s="14"/>
      <c r="AE86" s="14"/>
      <c r="AF86" s="14"/>
      <c r="AG86" s="14"/>
      <c r="AH86" s="14"/>
      <c r="AI86" s="84"/>
      <c r="AJ86" s="84"/>
      <c r="AK86" s="84"/>
    </row>
    <row r="87" spans="2:37" ht="23.25" customHeight="1" x14ac:dyDescent="0.2">
      <c r="B87" s="154" t="s">
        <v>100</v>
      </c>
      <c r="C87" s="159" t="s">
        <v>0</v>
      </c>
      <c r="D87" s="95" t="s">
        <v>0</v>
      </c>
      <c r="E87" s="95" t="s">
        <v>0</v>
      </c>
      <c r="F87" s="174" t="s">
        <v>0</v>
      </c>
      <c r="G87" s="95" t="s">
        <v>0</v>
      </c>
      <c r="H87" s="95" t="s">
        <v>0</v>
      </c>
      <c r="I87" s="174" t="s">
        <v>0</v>
      </c>
      <c r="J87" s="95" t="s">
        <v>0</v>
      </c>
      <c r="K87" s="95" t="s">
        <v>0</v>
      </c>
      <c r="L87" s="174">
        <f>SUM(L88)</f>
        <v>1</v>
      </c>
      <c r="M87" s="95" t="s">
        <v>0</v>
      </c>
      <c r="N87" s="95" t="s">
        <v>0</v>
      </c>
      <c r="O87" s="174" t="s">
        <v>0</v>
      </c>
      <c r="P87" s="95" t="s">
        <v>0</v>
      </c>
      <c r="Q87" s="168" t="s">
        <v>0</v>
      </c>
      <c r="R87" s="95" t="s">
        <v>0</v>
      </c>
      <c r="S87" s="95" t="s">
        <v>0</v>
      </c>
      <c r="T87" s="168" t="s">
        <v>0</v>
      </c>
      <c r="U87" s="95" t="s">
        <v>0</v>
      </c>
      <c r="V87" s="95" t="s">
        <v>0</v>
      </c>
      <c r="W87" s="168" t="s">
        <v>0</v>
      </c>
      <c r="X87" s="95" t="s">
        <v>0</v>
      </c>
      <c r="Y87" s="95" t="s">
        <v>0</v>
      </c>
      <c r="Z87" s="160" t="s">
        <v>0</v>
      </c>
      <c r="AA87"/>
      <c r="AB87"/>
      <c r="AC87"/>
      <c r="AD87"/>
      <c r="AE87"/>
      <c r="AF87"/>
      <c r="AG87"/>
      <c r="AH87"/>
      <c r="AI87" s="84"/>
      <c r="AJ87" s="84"/>
      <c r="AK87" s="84"/>
    </row>
    <row r="88" spans="2:37" s="10" customFormat="1" ht="23.25" customHeight="1" x14ac:dyDescent="0.2">
      <c r="B88" s="155" t="s">
        <v>99</v>
      </c>
      <c r="C88" s="161" t="s">
        <v>0</v>
      </c>
      <c r="D88" s="94" t="s">
        <v>0</v>
      </c>
      <c r="E88" s="94" t="s">
        <v>0</v>
      </c>
      <c r="F88" s="171" t="s">
        <v>0</v>
      </c>
      <c r="G88" s="94" t="s">
        <v>0</v>
      </c>
      <c r="H88" s="94" t="s">
        <v>0</v>
      </c>
      <c r="I88" s="171" t="s">
        <v>0</v>
      </c>
      <c r="J88" s="94" t="s">
        <v>0</v>
      </c>
      <c r="K88" s="94" t="s">
        <v>0</v>
      </c>
      <c r="L88" s="171">
        <v>1</v>
      </c>
      <c r="M88" s="94" t="s">
        <v>0</v>
      </c>
      <c r="N88" s="94" t="s">
        <v>0</v>
      </c>
      <c r="O88" s="171" t="s">
        <v>0</v>
      </c>
      <c r="P88" s="94" t="s">
        <v>0</v>
      </c>
      <c r="Q88" s="170" t="s">
        <v>0</v>
      </c>
      <c r="R88" s="94" t="s">
        <v>0</v>
      </c>
      <c r="S88" s="94" t="s">
        <v>0</v>
      </c>
      <c r="T88" s="170" t="s">
        <v>0</v>
      </c>
      <c r="U88" s="94" t="s">
        <v>0</v>
      </c>
      <c r="V88" s="94" t="s">
        <v>0</v>
      </c>
      <c r="W88" s="170" t="s">
        <v>0</v>
      </c>
      <c r="X88" s="94" t="s">
        <v>0</v>
      </c>
      <c r="Y88" s="94" t="s">
        <v>0</v>
      </c>
      <c r="Z88" s="162" t="s">
        <v>0</v>
      </c>
      <c r="AA88" s="14"/>
      <c r="AB88" s="14"/>
      <c r="AC88" s="14"/>
      <c r="AD88" s="14"/>
      <c r="AE88" s="14"/>
      <c r="AF88" s="14"/>
      <c r="AG88" s="14"/>
      <c r="AH88" s="14"/>
      <c r="AI88" s="84"/>
      <c r="AJ88" s="84"/>
      <c r="AK88" s="84"/>
    </row>
    <row r="89" spans="2:37" s="2" customFormat="1" ht="17.25" customHeight="1" thickBot="1" x14ac:dyDescent="0.25">
      <c r="B89" s="156"/>
      <c r="C89" s="163"/>
      <c r="D89" s="164"/>
      <c r="E89" s="164"/>
      <c r="F89" s="181"/>
      <c r="G89" s="164"/>
      <c r="H89" s="164"/>
      <c r="I89" s="181"/>
      <c r="J89" s="164"/>
      <c r="K89" s="164"/>
      <c r="L89" s="181"/>
      <c r="M89" s="164"/>
      <c r="N89" s="164"/>
      <c r="O89" s="181"/>
      <c r="P89" s="164"/>
      <c r="Q89" s="182"/>
      <c r="R89" s="164"/>
      <c r="S89" s="164"/>
      <c r="T89" s="182"/>
      <c r="U89" s="164"/>
      <c r="V89" s="164"/>
      <c r="W89" s="182"/>
      <c r="X89" s="164"/>
      <c r="Y89" s="164"/>
      <c r="Z89" s="165"/>
      <c r="AI89" s="84"/>
      <c r="AJ89" s="84"/>
      <c r="AK89" s="84"/>
    </row>
    <row r="90" spans="2:37" ht="42.75" customHeight="1" x14ac:dyDescent="0.2">
      <c r="B90" s="151" t="s">
        <v>13</v>
      </c>
      <c r="C90" s="196">
        <f>SUM(C66+C75+C79)</f>
        <v>8</v>
      </c>
      <c r="D90" s="153">
        <f>SUM(D75+D79+D81)</f>
        <v>4</v>
      </c>
      <c r="E90" s="152">
        <f>SUM(E72+E75+E79+E81)</f>
        <v>10</v>
      </c>
      <c r="F90" s="152">
        <f>SUM(F66+F75+F79)</f>
        <v>7</v>
      </c>
      <c r="G90" s="153">
        <f>SUM(G64+G66+G79+G81)</f>
        <v>9</v>
      </c>
      <c r="H90" s="152">
        <f>SUM(H75+H79)</f>
        <v>11</v>
      </c>
      <c r="I90" s="153">
        <f>SUM(I75+I79)</f>
        <v>5</v>
      </c>
      <c r="J90" s="152">
        <f>SUM(J66+J79+J81)</f>
        <v>6</v>
      </c>
      <c r="K90" s="152">
        <f>SUM(K64+K66+K79+K81)</f>
        <v>7</v>
      </c>
      <c r="L90" s="153">
        <f>SUM(L79+L81+L87)</f>
        <v>10</v>
      </c>
      <c r="M90" s="152">
        <f>SUM(M79+M85)</f>
        <v>4</v>
      </c>
      <c r="N90" s="152">
        <f>SUM(N79)</f>
        <v>2</v>
      </c>
      <c r="O90" s="153">
        <f>SUM(O87,O85,O81,O79,O77,O75,O72,O70,O68,O66,O64)</f>
        <v>7</v>
      </c>
      <c r="P90" s="153">
        <f t="shared" ref="P90:Z90" si="15">SUM(P87,P85,P81,P79,P77,P75,P72,P70,P68,P66,P64)</f>
        <v>5</v>
      </c>
      <c r="Q90" s="153">
        <f t="shared" si="15"/>
        <v>5</v>
      </c>
      <c r="R90" s="152">
        <f t="shared" si="15"/>
        <v>3</v>
      </c>
      <c r="S90" s="153">
        <f t="shared" si="15"/>
        <v>10</v>
      </c>
      <c r="T90" s="153">
        <f t="shared" si="15"/>
        <v>5</v>
      </c>
      <c r="U90" s="153">
        <f t="shared" si="15"/>
        <v>6</v>
      </c>
      <c r="V90" s="153">
        <f t="shared" si="15"/>
        <v>9</v>
      </c>
      <c r="W90" s="153">
        <f t="shared" si="15"/>
        <v>2</v>
      </c>
      <c r="X90" s="153">
        <f t="shared" si="15"/>
        <v>9</v>
      </c>
      <c r="Y90" s="153">
        <f t="shared" si="15"/>
        <v>4</v>
      </c>
      <c r="Z90" s="153">
        <f t="shared" si="15"/>
        <v>4</v>
      </c>
      <c r="AA90" s="17"/>
      <c r="AC90" s="17"/>
      <c r="AI90" s="84"/>
      <c r="AJ90" s="84"/>
      <c r="AK90" s="84"/>
    </row>
    <row r="91" spans="2:37" customFormat="1" ht="26.25" customHeight="1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82"/>
      <c r="P91" s="13"/>
      <c r="Q91" s="13"/>
      <c r="R91" s="13"/>
      <c r="S91" s="13"/>
      <c r="T91" s="13"/>
      <c r="U91" s="13"/>
      <c r="V91" s="13"/>
      <c r="W91" s="13"/>
      <c r="X91" s="13"/>
      <c r="AI91" s="85"/>
      <c r="AJ91" s="85"/>
      <c r="AK91" s="85"/>
    </row>
    <row r="92" spans="2:37" ht="96.75" customHeight="1" x14ac:dyDescent="0.25">
      <c r="B92" s="378" t="s">
        <v>140</v>
      </c>
      <c r="C92" s="378"/>
      <c r="D92" s="378"/>
      <c r="E92" s="378"/>
      <c r="F92" s="378"/>
      <c r="G92" s="378"/>
      <c r="H92" s="378"/>
      <c r="I92" s="378"/>
      <c r="J92" s="378"/>
      <c r="K92" s="378"/>
      <c r="L92" s="378"/>
      <c r="M92" s="378"/>
      <c r="N92" s="378"/>
      <c r="O92" s="378"/>
      <c r="P92" s="378"/>
      <c r="Q92" s="378"/>
      <c r="R92" s="378"/>
      <c r="S92" s="378"/>
      <c r="T92" s="378"/>
      <c r="U92" s="378"/>
      <c r="V92" s="378"/>
      <c r="W92" s="378"/>
      <c r="X92" s="378"/>
      <c r="Y92" s="378"/>
      <c r="Z92" s="378"/>
      <c r="AI92" s="84"/>
      <c r="AJ92" s="84"/>
      <c r="AK92" s="84"/>
    </row>
    <row r="93" spans="2:37" ht="20.25" x14ac:dyDescent="0.2">
      <c r="B93" s="8"/>
      <c r="AI93" s="84"/>
      <c r="AJ93" s="84"/>
      <c r="AK93" s="84"/>
    </row>
    <row r="95" spans="2:37" ht="15" x14ac:dyDescent="0.2">
      <c r="B95" s="8"/>
    </row>
    <row r="97" spans="2:2" ht="15" x14ac:dyDescent="0.2">
      <c r="B97" s="8"/>
    </row>
    <row r="98" spans="2:2" ht="15" x14ac:dyDescent="0.2">
      <c r="B98" s="8"/>
    </row>
    <row r="99" spans="2:2" ht="15" x14ac:dyDescent="0.2">
      <c r="B99" s="8"/>
    </row>
    <row r="100" spans="2:2" ht="15" x14ac:dyDescent="0.2">
      <c r="B100" s="8"/>
    </row>
    <row r="101" spans="2:2" ht="15" x14ac:dyDescent="0.2">
      <c r="B101" s="8"/>
    </row>
    <row r="102" spans="2:2" ht="15" x14ac:dyDescent="0.2">
      <c r="B102" s="8"/>
    </row>
    <row r="103" spans="2:2" ht="15" x14ac:dyDescent="0.2">
      <c r="B103" s="8"/>
    </row>
    <row r="104" spans="2:2" ht="15" x14ac:dyDescent="0.2">
      <c r="B104" s="8"/>
    </row>
    <row r="105" spans="2:2" ht="15" x14ac:dyDescent="0.2">
      <c r="B105" s="8"/>
    </row>
    <row r="106" spans="2:2" ht="15" x14ac:dyDescent="0.2">
      <c r="B106" s="8"/>
    </row>
    <row r="107" spans="2:2" ht="15" x14ac:dyDescent="0.2">
      <c r="B107" s="8"/>
    </row>
    <row r="108" spans="2:2" ht="15" x14ac:dyDescent="0.2">
      <c r="B108" s="8"/>
    </row>
    <row r="109" spans="2:2" ht="15" x14ac:dyDescent="0.2">
      <c r="B109" s="8"/>
    </row>
    <row r="110" spans="2:2" ht="15" x14ac:dyDescent="0.2">
      <c r="B110" s="8"/>
    </row>
    <row r="111" spans="2:2" ht="15" x14ac:dyDescent="0.2">
      <c r="B111" s="8"/>
    </row>
    <row r="112" spans="2:2" ht="15" x14ac:dyDescent="0.2">
      <c r="B112" s="8"/>
    </row>
    <row r="113" spans="2:2" ht="15" x14ac:dyDescent="0.2">
      <c r="B113" s="8"/>
    </row>
    <row r="114" spans="2:2" ht="15" x14ac:dyDescent="0.2">
      <c r="B114" s="8"/>
    </row>
    <row r="115" spans="2:2" ht="15" x14ac:dyDescent="0.2">
      <c r="B115" s="8"/>
    </row>
    <row r="116" spans="2:2" ht="15" x14ac:dyDescent="0.2">
      <c r="B116" s="8"/>
    </row>
    <row r="117" spans="2:2" ht="15" x14ac:dyDescent="0.2">
      <c r="B117" s="8"/>
    </row>
    <row r="118" spans="2:2" ht="15" x14ac:dyDescent="0.2">
      <c r="B118" s="8"/>
    </row>
    <row r="119" spans="2:2" ht="15" x14ac:dyDescent="0.2">
      <c r="B119" s="8"/>
    </row>
    <row r="120" spans="2:2" ht="15" x14ac:dyDescent="0.2">
      <c r="B120" s="8"/>
    </row>
    <row r="121" spans="2:2" ht="15" x14ac:dyDescent="0.2">
      <c r="B121" s="8"/>
    </row>
    <row r="122" spans="2:2" ht="15" x14ac:dyDescent="0.2">
      <c r="B122" s="8"/>
    </row>
    <row r="123" spans="2:2" ht="15" x14ac:dyDescent="0.2">
      <c r="B123" s="8"/>
    </row>
    <row r="124" spans="2:2" ht="15" x14ac:dyDescent="0.2">
      <c r="B124" s="8"/>
    </row>
    <row r="125" spans="2:2" ht="15" x14ac:dyDescent="0.2">
      <c r="B125" s="8"/>
    </row>
    <row r="126" spans="2:2" ht="15" x14ac:dyDescent="0.2">
      <c r="B126" s="8"/>
    </row>
    <row r="127" spans="2:2" ht="15" x14ac:dyDescent="0.2">
      <c r="B127" s="8"/>
    </row>
    <row r="128" spans="2:2" ht="15" x14ac:dyDescent="0.2">
      <c r="B128" s="8"/>
    </row>
    <row r="129" spans="2:2" ht="15" x14ac:dyDescent="0.2">
      <c r="B129" s="8"/>
    </row>
    <row r="130" spans="2:2" ht="15" x14ac:dyDescent="0.2">
      <c r="B130" s="8"/>
    </row>
    <row r="131" spans="2:2" ht="15" x14ac:dyDescent="0.2">
      <c r="B131" s="8"/>
    </row>
    <row r="132" spans="2:2" ht="15" x14ac:dyDescent="0.2">
      <c r="B132" s="8"/>
    </row>
    <row r="133" spans="2:2" ht="15" x14ac:dyDescent="0.2">
      <c r="B133" s="8"/>
    </row>
    <row r="134" spans="2:2" ht="15" x14ac:dyDescent="0.2">
      <c r="B134" s="8"/>
    </row>
    <row r="135" spans="2:2" ht="15" x14ac:dyDescent="0.2">
      <c r="B135" s="8"/>
    </row>
    <row r="136" spans="2:2" ht="15" x14ac:dyDescent="0.2">
      <c r="B136" s="8"/>
    </row>
    <row r="137" spans="2:2" ht="15" x14ac:dyDescent="0.2">
      <c r="B137" s="8"/>
    </row>
    <row r="138" spans="2:2" ht="15" x14ac:dyDescent="0.2">
      <c r="B138" s="8"/>
    </row>
    <row r="139" spans="2:2" ht="15" x14ac:dyDescent="0.2">
      <c r="B139" s="8"/>
    </row>
    <row r="140" spans="2:2" ht="15" x14ac:dyDescent="0.2">
      <c r="B140" s="8"/>
    </row>
    <row r="141" spans="2:2" ht="15" x14ac:dyDescent="0.2">
      <c r="B141" s="8"/>
    </row>
    <row r="142" spans="2:2" ht="15" x14ac:dyDescent="0.2">
      <c r="B142" s="8"/>
    </row>
    <row r="143" spans="2:2" ht="15" x14ac:dyDescent="0.2">
      <c r="B143" s="8"/>
    </row>
    <row r="144" spans="2:2" ht="15" x14ac:dyDescent="0.2">
      <c r="B144" s="8"/>
    </row>
    <row r="145" spans="2:2" ht="15" x14ac:dyDescent="0.2">
      <c r="B145" s="8"/>
    </row>
    <row r="146" spans="2:2" ht="15" x14ac:dyDescent="0.2">
      <c r="B146" s="8"/>
    </row>
    <row r="147" spans="2:2" ht="15" x14ac:dyDescent="0.2">
      <c r="B147" s="8"/>
    </row>
    <row r="148" spans="2:2" ht="15" x14ac:dyDescent="0.2">
      <c r="B148" s="8"/>
    </row>
    <row r="149" spans="2:2" ht="15" x14ac:dyDescent="0.2">
      <c r="B149" s="8"/>
    </row>
    <row r="150" spans="2:2" ht="15" x14ac:dyDescent="0.2">
      <c r="B150" s="8"/>
    </row>
    <row r="151" spans="2:2" ht="15" x14ac:dyDescent="0.2">
      <c r="B151" s="8"/>
    </row>
    <row r="152" spans="2:2" ht="15" x14ac:dyDescent="0.2">
      <c r="B152" s="8"/>
    </row>
    <row r="153" spans="2:2" ht="15" x14ac:dyDescent="0.2">
      <c r="B153" s="8"/>
    </row>
    <row r="154" spans="2:2" ht="15" x14ac:dyDescent="0.2">
      <c r="B154" s="8"/>
    </row>
    <row r="155" spans="2:2" ht="15" x14ac:dyDescent="0.2">
      <c r="B155" s="8"/>
    </row>
    <row r="156" spans="2:2" ht="15" x14ac:dyDescent="0.2">
      <c r="B156" s="8"/>
    </row>
    <row r="157" spans="2:2" ht="15" x14ac:dyDescent="0.2">
      <c r="B157" s="8"/>
    </row>
    <row r="158" spans="2:2" ht="15" x14ac:dyDescent="0.2">
      <c r="B158" s="8"/>
    </row>
    <row r="159" spans="2:2" ht="15" x14ac:dyDescent="0.2">
      <c r="B159" s="8"/>
    </row>
    <row r="160" spans="2:2" ht="15" x14ac:dyDescent="0.2">
      <c r="B160" s="8"/>
    </row>
    <row r="161" spans="2:2" ht="15" x14ac:dyDescent="0.2">
      <c r="B161" s="8"/>
    </row>
    <row r="162" spans="2:2" ht="15" x14ac:dyDescent="0.2">
      <c r="B162" s="8"/>
    </row>
    <row r="163" spans="2:2" ht="15" x14ac:dyDescent="0.2">
      <c r="B163" s="8"/>
    </row>
    <row r="164" spans="2:2" ht="15" x14ac:dyDescent="0.2">
      <c r="B164" s="8"/>
    </row>
    <row r="165" spans="2:2" ht="15" x14ac:dyDescent="0.2">
      <c r="B165" s="8"/>
    </row>
    <row r="166" spans="2:2" ht="15" x14ac:dyDescent="0.2">
      <c r="B166" s="8"/>
    </row>
    <row r="167" spans="2:2" ht="15" x14ac:dyDescent="0.2">
      <c r="B167" s="8"/>
    </row>
    <row r="168" spans="2:2" ht="15" x14ac:dyDescent="0.2">
      <c r="B168" s="8"/>
    </row>
    <row r="169" spans="2:2" ht="15" x14ac:dyDescent="0.2">
      <c r="B169" s="8"/>
    </row>
    <row r="170" spans="2:2" ht="15" x14ac:dyDescent="0.2">
      <c r="B170" s="8"/>
    </row>
    <row r="171" spans="2:2" ht="15" x14ac:dyDescent="0.2">
      <c r="B171" s="8"/>
    </row>
    <row r="172" spans="2:2" ht="15" x14ac:dyDescent="0.2">
      <c r="B172" s="8"/>
    </row>
    <row r="173" spans="2:2" ht="15" x14ac:dyDescent="0.2">
      <c r="B173" s="8"/>
    </row>
    <row r="174" spans="2:2" ht="15" x14ac:dyDescent="0.2">
      <c r="B174" s="8"/>
    </row>
    <row r="175" spans="2:2" ht="15" x14ac:dyDescent="0.2">
      <c r="B175" s="8"/>
    </row>
    <row r="176" spans="2:2" ht="15" x14ac:dyDescent="0.2">
      <c r="B176" s="8"/>
    </row>
    <row r="177" spans="2:2" ht="15" x14ac:dyDescent="0.2">
      <c r="B177" s="8"/>
    </row>
    <row r="178" spans="2:2" ht="15" x14ac:dyDescent="0.2">
      <c r="B178" s="8"/>
    </row>
    <row r="179" spans="2:2" ht="15" x14ac:dyDescent="0.2">
      <c r="B179" s="8"/>
    </row>
    <row r="180" spans="2:2" ht="15" x14ac:dyDescent="0.2">
      <c r="B180" s="8"/>
    </row>
    <row r="181" spans="2:2" ht="15" x14ac:dyDescent="0.2">
      <c r="B181" s="8"/>
    </row>
    <row r="182" spans="2:2" ht="15" x14ac:dyDescent="0.2">
      <c r="B182" s="8"/>
    </row>
    <row r="183" spans="2:2" ht="15" x14ac:dyDescent="0.2">
      <c r="B183" s="8"/>
    </row>
    <row r="184" spans="2:2" ht="15" x14ac:dyDescent="0.2">
      <c r="B184" s="8"/>
    </row>
    <row r="185" spans="2:2" ht="15" x14ac:dyDescent="0.2">
      <c r="B185" s="8"/>
    </row>
    <row r="186" spans="2:2" ht="15" x14ac:dyDescent="0.2">
      <c r="B186" s="8"/>
    </row>
    <row r="187" spans="2:2" ht="15" x14ac:dyDescent="0.2">
      <c r="B187" s="8"/>
    </row>
    <row r="188" spans="2:2" ht="15" x14ac:dyDescent="0.2">
      <c r="B188" s="8"/>
    </row>
    <row r="189" spans="2:2" ht="15" x14ac:dyDescent="0.2">
      <c r="B189" s="8"/>
    </row>
    <row r="190" spans="2:2" ht="15" x14ac:dyDescent="0.2">
      <c r="B190" s="8"/>
    </row>
    <row r="191" spans="2:2" ht="15" x14ac:dyDescent="0.2">
      <c r="B191" s="8"/>
    </row>
    <row r="192" spans="2:2" ht="15" x14ac:dyDescent="0.2">
      <c r="B192" s="8"/>
    </row>
    <row r="193" spans="2:2" ht="15" x14ac:dyDescent="0.2">
      <c r="B193" s="8"/>
    </row>
    <row r="194" spans="2:2" ht="15" x14ac:dyDescent="0.2">
      <c r="B194" s="8"/>
    </row>
  </sheetData>
  <mergeCells count="42">
    <mergeCell ref="B92:Z92"/>
    <mergeCell ref="B56:Z56"/>
    <mergeCell ref="B57:Z57"/>
    <mergeCell ref="B59:B62"/>
    <mergeCell ref="C60:N60"/>
    <mergeCell ref="O60:Z60"/>
    <mergeCell ref="C61:E61"/>
    <mergeCell ref="F61:H61"/>
    <mergeCell ref="I61:K61"/>
    <mergeCell ref="L61:N61"/>
    <mergeCell ref="O61:Q61"/>
    <mergeCell ref="R61:T61"/>
    <mergeCell ref="U61:W61"/>
    <mergeCell ref="X61:Z61"/>
    <mergeCell ref="C59:Z59"/>
    <mergeCell ref="B29:B32"/>
    <mergeCell ref="C30:N30"/>
    <mergeCell ref="C31:E31"/>
    <mergeCell ref="F31:H31"/>
    <mergeCell ref="I31:K31"/>
    <mergeCell ref="L31:N31"/>
    <mergeCell ref="C29:Z29"/>
    <mergeCell ref="O30:Z30"/>
    <mergeCell ref="O31:Q31"/>
    <mergeCell ref="R31:T31"/>
    <mergeCell ref="U31:W31"/>
    <mergeCell ref="X31:Z31"/>
    <mergeCell ref="B2:Z2"/>
    <mergeCell ref="B6:B9"/>
    <mergeCell ref="C6:Z6"/>
    <mergeCell ref="C7:N7"/>
    <mergeCell ref="C8:E8"/>
    <mergeCell ref="F8:H8"/>
    <mergeCell ref="B4:Z4"/>
    <mergeCell ref="B5:Z5"/>
    <mergeCell ref="I8:K8"/>
    <mergeCell ref="L8:N8"/>
    <mergeCell ref="O7:Z7"/>
    <mergeCell ref="O8:Q8"/>
    <mergeCell ref="R8:T8"/>
    <mergeCell ref="U8:W8"/>
    <mergeCell ref="X8:Z8"/>
  </mergeCells>
  <phoneticPr fontId="11" type="noConversion"/>
  <printOptions horizontalCentered="1" verticalCentered="1"/>
  <pageMargins left="0" right="0" top="0" bottom="0" header="0" footer="0"/>
  <pageSetup paperSize="9" scale="35" orientation="landscape" r:id="rId1"/>
  <headerFooter alignWithMargins="0"/>
  <rowBreaks count="1" manualBreakCount="1">
    <brk id="54" min="1" max="25" man="1"/>
  </rowBreaks>
  <ignoredErrors>
    <ignoredError sqref="D5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FFC000"/>
  </sheetPr>
  <dimension ref="B2:BV31"/>
  <sheetViews>
    <sheetView showGridLines="0" view="pageBreakPreview" zoomScale="75" zoomScaleNormal="82" zoomScaleSheetLayoutView="75" workbookViewId="0">
      <selection activeCell="AP7" sqref="AP7"/>
    </sheetView>
  </sheetViews>
  <sheetFormatPr baseColWidth="10" defaultColWidth="11.42578125" defaultRowHeight="12.75" x14ac:dyDescent="0.2"/>
  <cols>
    <col min="1" max="1" width="11.42578125" style="1" customWidth="1"/>
    <col min="2" max="2" width="22.140625" style="1" customWidth="1"/>
    <col min="3" max="3" width="4.7109375" style="1" customWidth="1"/>
    <col min="4" max="4" width="2.7109375" style="1" customWidth="1"/>
    <col min="5" max="5" width="4.7109375" style="1" customWidth="1"/>
    <col min="6" max="6" width="2.7109375" style="1" customWidth="1"/>
    <col min="7" max="7" width="4.7109375" style="1" customWidth="1"/>
    <col min="8" max="8" width="2.7109375" style="1" customWidth="1"/>
    <col min="9" max="9" width="4.7109375" style="1" customWidth="1"/>
    <col min="10" max="10" width="2.7109375" style="1" customWidth="1"/>
    <col min="11" max="11" width="4.7109375" style="1" customWidth="1"/>
    <col min="12" max="12" width="2.7109375" style="1" customWidth="1"/>
    <col min="13" max="13" width="4.7109375" style="1" customWidth="1"/>
    <col min="14" max="14" width="2.7109375" style="1" customWidth="1"/>
    <col min="15" max="15" width="4.7109375" style="1" customWidth="1"/>
    <col min="16" max="16" width="2.7109375" style="1" customWidth="1"/>
    <col min="17" max="17" width="4.7109375" style="1" customWidth="1"/>
    <col min="18" max="18" width="2.85546875" style="1" customWidth="1"/>
    <col min="19" max="19" width="4.5703125" style="1" customWidth="1"/>
    <col min="20" max="20" width="2.85546875" style="1" customWidth="1"/>
    <col min="21" max="21" width="4.5703125" style="1" customWidth="1"/>
    <col min="22" max="22" width="2.85546875" style="1" customWidth="1"/>
    <col min="23" max="23" width="4.7109375" style="1" customWidth="1"/>
    <col min="24" max="24" width="2.7109375" style="1" customWidth="1"/>
    <col min="25" max="25" width="4.7109375" style="1" customWidth="1"/>
    <col min="26" max="26" width="2.7109375" style="1" customWidth="1"/>
    <col min="27" max="27" width="4.7109375" style="1" customWidth="1"/>
    <col min="28" max="28" width="2.7109375" style="1" customWidth="1"/>
    <col min="29" max="29" width="4.7109375" style="1" customWidth="1"/>
    <col min="30" max="30" width="2.7109375" style="1" customWidth="1"/>
    <col min="31" max="31" width="4.7109375" style="1" customWidth="1"/>
    <col min="32" max="32" width="2.7109375" style="1" customWidth="1"/>
    <col min="33" max="33" width="4.7109375" style="1" customWidth="1"/>
    <col min="34" max="34" width="2.7109375" style="1" customWidth="1"/>
    <col min="35" max="35" width="4.7109375" style="1" customWidth="1"/>
    <col min="36" max="36" width="2.7109375" style="1" customWidth="1"/>
    <col min="37" max="37" width="4.7109375" style="1" customWidth="1"/>
    <col min="38" max="38" width="2.85546875" style="1" customWidth="1"/>
    <col min="39" max="39" width="4.7109375" style="1" customWidth="1"/>
    <col min="40" max="40" width="2.7109375" style="1" customWidth="1"/>
    <col min="41" max="41" width="4.7109375" style="1" customWidth="1"/>
    <col min="42" max="42" width="2.7109375" style="1" customWidth="1"/>
    <col min="43" max="43" width="4.7109375" style="1" customWidth="1"/>
    <col min="44" max="44" width="2.7109375" style="1" customWidth="1"/>
    <col min="45" max="45" width="4.5703125" style="1" customWidth="1"/>
    <col min="46" max="46" width="2.7109375" style="1" customWidth="1"/>
    <col min="47" max="47" width="4.7109375" style="1" customWidth="1"/>
    <col min="48" max="48" width="2.7109375" style="1" customWidth="1"/>
    <col min="49" max="49" width="4.7109375" style="1" customWidth="1"/>
    <col min="50" max="50" width="2.7109375" style="1" customWidth="1"/>
    <col min="51" max="52" width="11.42578125" style="1"/>
    <col min="53" max="54" width="8" style="1" customWidth="1"/>
    <col min="55" max="55" width="6.5703125" style="1" customWidth="1"/>
    <col min="56" max="59" width="8" style="1" customWidth="1"/>
    <col min="60" max="16384" width="11.42578125" style="1"/>
  </cols>
  <sheetData>
    <row r="2" spans="2:74" x14ac:dyDescent="0.2">
      <c r="B2" s="360" t="s">
        <v>155</v>
      </c>
      <c r="C2" s="360"/>
      <c r="D2" s="360"/>
      <c r="E2" s="360"/>
      <c r="F2" s="360"/>
      <c r="G2" s="360"/>
      <c r="H2" s="360"/>
      <c r="I2" s="360"/>
      <c r="J2" s="360"/>
      <c r="K2" s="360"/>
      <c r="L2" s="360"/>
      <c r="M2" s="360"/>
      <c r="N2" s="360"/>
      <c r="O2" s="360"/>
      <c r="P2" s="360"/>
      <c r="Q2" s="360"/>
      <c r="R2" s="360"/>
      <c r="S2" s="360"/>
      <c r="T2" s="360"/>
      <c r="U2" s="360"/>
      <c r="V2" s="360"/>
      <c r="W2" s="360"/>
      <c r="X2" s="360"/>
      <c r="Y2" s="360"/>
      <c r="Z2" s="360"/>
      <c r="AA2" s="360"/>
      <c r="AB2" s="360"/>
      <c r="AC2" s="360"/>
      <c r="AD2" s="360"/>
      <c r="AE2" s="360"/>
      <c r="AF2" s="360"/>
      <c r="AG2" s="360"/>
      <c r="AH2" s="360"/>
      <c r="AI2" s="360"/>
      <c r="AJ2" s="360"/>
      <c r="AK2" s="360"/>
      <c r="AL2" s="360"/>
      <c r="AM2" s="360"/>
      <c r="AN2" s="360"/>
      <c r="AO2" s="360"/>
      <c r="AP2" s="360"/>
      <c r="AQ2" s="360"/>
      <c r="AR2" s="360"/>
      <c r="AS2" s="360"/>
      <c r="AT2" s="360"/>
      <c r="AU2" s="360"/>
      <c r="AV2" s="360"/>
      <c r="AW2" s="360"/>
      <c r="AX2" s="360"/>
    </row>
    <row r="3" spans="2:74" s="12" customFormat="1" ht="18" x14ac:dyDescent="0.2">
      <c r="B3" s="49" t="s">
        <v>27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96"/>
      <c r="T3" s="96"/>
      <c r="U3" s="96"/>
      <c r="V3" s="96"/>
      <c r="W3" s="31"/>
      <c r="X3" s="31"/>
      <c r="Y3" s="31"/>
      <c r="Z3" s="3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 spans="2:74" s="12" customFormat="1" ht="51.75" customHeight="1" x14ac:dyDescent="0.2">
      <c r="B4" s="361" t="s">
        <v>65</v>
      </c>
      <c r="C4" s="361"/>
      <c r="D4" s="361"/>
      <c r="E4" s="361"/>
      <c r="F4" s="361"/>
      <c r="G4" s="361"/>
      <c r="H4" s="361"/>
      <c r="I4" s="361"/>
      <c r="J4" s="361"/>
      <c r="K4" s="361"/>
      <c r="L4" s="361"/>
      <c r="M4" s="361"/>
      <c r="N4" s="361"/>
      <c r="O4" s="361"/>
      <c r="P4" s="361"/>
      <c r="Q4" s="361"/>
      <c r="R4" s="361"/>
      <c r="S4" s="361"/>
      <c r="T4" s="361"/>
      <c r="U4" s="361"/>
      <c r="V4" s="361"/>
      <c r="W4" s="361"/>
      <c r="X4" s="361"/>
      <c r="Y4" s="361"/>
      <c r="Z4" s="361"/>
      <c r="AA4" s="361"/>
      <c r="AB4" s="361"/>
      <c r="AC4" s="361"/>
      <c r="AD4" s="361"/>
      <c r="AE4" s="361"/>
      <c r="AF4" s="361"/>
      <c r="AG4" s="361"/>
      <c r="AH4" s="361"/>
      <c r="AI4" s="361"/>
      <c r="AJ4" s="361"/>
      <c r="AK4" s="361"/>
      <c r="AL4" s="361"/>
      <c r="AM4" s="361"/>
      <c r="AN4" s="361"/>
      <c r="AO4" s="361"/>
      <c r="AP4" s="361"/>
      <c r="AQ4" s="361"/>
      <c r="AR4" s="361"/>
      <c r="AS4" s="361"/>
      <c r="AT4" s="361"/>
      <c r="AU4" s="361"/>
      <c r="AV4" s="361"/>
      <c r="AW4" s="361"/>
      <c r="AX4" s="361"/>
    </row>
    <row r="5" spans="2:74" s="12" customFormat="1" ht="24.75" customHeight="1" x14ac:dyDescent="0.2">
      <c r="B5" s="379" t="s">
        <v>118</v>
      </c>
      <c r="C5" s="379"/>
      <c r="D5" s="379"/>
      <c r="E5" s="379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379"/>
      <c r="AH5" s="379"/>
      <c r="AI5" s="379"/>
      <c r="AJ5" s="379"/>
      <c r="AK5" s="379"/>
      <c r="AL5" s="379"/>
      <c r="AM5" s="379"/>
      <c r="AN5" s="379"/>
      <c r="AO5" s="379"/>
      <c r="AP5" s="379"/>
      <c r="AQ5" s="379"/>
      <c r="AR5" s="379"/>
      <c r="AS5" s="379"/>
      <c r="AT5" s="379"/>
      <c r="AU5" s="379"/>
      <c r="AV5" s="379"/>
      <c r="AW5" s="379"/>
      <c r="AX5" s="379"/>
    </row>
    <row r="6" spans="2:74" ht="22.5" customHeight="1" thickBot="1" x14ac:dyDescent="0.25">
      <c r="B6" s="363" t="s">
        <v>113</v>
      </c>
      <c r="C6" s="365" t="s">
        <v>31</v>
      </c>
      <c r="D6" s="365"/>
      <c r="E6" s="365"/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  <c r="AD6" s="365"/>
      <c r="AE6" s="365"/>
      <c r="AF6" s="365"/>
      <c r="AG6" s="365"/>
      <c r="AH6" s="365"/>
      <c r="AI6" s="365"/>
      <c r="AJ6" s="365"/>
      <c r="AK6" s="365"/>
      <c r="AL6" s="365"/>
      <c r="AM6" s="365"/>
      <c r="AN6" s="365"/>
      <c r="AO6" s="365"/>
      <c r="AP6" s="365"/>
      <c r="AQ6" s="365"/>
      <c r="AR6" s="365"/>
      <c r="AS6" s="365"/>
      <c r="AT6" s="365"/>
      <c r="AU6" s="365"/>
      <c r="AV6" s="365"/>
      <c r="AW6" s="365"/>
      <c r="AX6" s="365"/>
    </row>
    <row r="7" spans="2:74" ht="24.75" customHeight="1" thickBot="1" x14ac:dyDescent="0.25">
      <c r="B7" s="364"/>
      <c r="C7" s="375" t="s">
        <v>17</v>
      </c>
      <c r="D7" s="375"/>
      <c r="E7" s="375"/>
      <c r="F7" s="375"/>
      <c r="G7" s="375"/>
      <c r="H7" s="375"/>
      <c r="I7" s="375"/>
      <c r="J7" s="375"/>
      <c r="K7" s="375"/>
      <c r="L7" s="375"/>
      <c r="M7" s="375"/>
      <c r="N7" s="375"/>
      <c r="O7" s="375"/>
      <c r="P7" s="375"/>
      <c r="Q7" s="375"/>
      <c r="R7" s="375"/>
      <c r="S7" s="375"/>
      <c r="T7" s="375"/>
      <c r="U7" s="375"/>
      <c r="V7" s="375"/>
      <c r="W7" s="375"/>
      <c r="X7" s="375"/>
      <c r="Y7" s="375"/>
      <c r="Z7" s="375"/>
      <c r="AA7" s="381" t="s">
        <v>34</v>
      </c>
      <c r="AB7" s="381"/>
      <c r="AC7" s="381"/>
      <c r="AD7" s="381"/>
      <c r="AE7" s="381"/>
      <c r="AF7" s="381"/>
      <c r="AG7" s="381"/>
      <c r="AH7" s="381"/>
      <c r="AI7" s="381"/>
      <c r="AJ7" s="381"/>
      <c r="AK7" s="381"/>
      <c r="AL7" s="381"/>
      <c r="AM7" s="381"/>
      <c r="AN7" s="381"/>
      <c r="AO7" s="381"/>
      <c r="AP7" s="381"/>
      <c r="AQ7" s="381"/>
      <c r="AR7" s="381"/>
      <c r="AS7" s="381"/>
      <c r="AT7" s="381"/>
      <c r="AU7" s="381"/>
      <c r="AV7" s="381"/>
      <c r="AW7" s="381"/>
      <c r="AX7" s="381"/>
    </row>
    <row r="8" spans="2:74" ht="18.75" customHeight="1" thickBot="1" x14ac:dyDescent="0.25">
      <c r="B8" s="364"/>
      <c r="C8" s="375">
        <v>2014</v>
      </c>
      <c r="D8" s="375"/>
      <c r="E8" s="375"/>
      <c r="F8" s="375"/>
      <c r="G8" s="375">
        <v>2015</v>
      </c>
      <c r="H8" s="375"/>
      <c r="I8" s="375"/>
      <c r="J8" s="375"/>
      <c r="K8" s="375">
        <v>2016</v>
      </c>
      <c r="L8" s="375"/>
      <c r="M8" s="375"/>
      <c r="N8" s="375"/>
      <c r="O8" s="375">
        <v>2017</v>
      </c>
      <c r="P8" s="375"/>
      <c r="Q8" s="375"/>
      <c r="R8" s="375"/>
      <c r="S8" s="375">
        <v>2018</v>
      </c>
      <c r="T8" s="375"/>
      <c r="U8" s="375"/>
      <c r="V8" s="375"/>
      <c r="W8" s="375">
        <v>2019</v>
      </c>
      <c r="X8" s="375"/>
      <c r="Y8" s="375"/>
      <c r="Z8" s="375"/>
      <c r="AA8" s="375">
        <v>2014</v>
      </c>
      <c r="AB8" s="375"/>
      <c r="AC8" s="375"/>
      <c r="AD8" s="375"/>
      <c r="AE8" s="375">
        <v>2015</v>
      </c>
      <c r="AF8" s="375"/>
      <c r="AG8" s="375"/>
      <c r="AH8" s="375"/>
      <c r="AI8" s="375">
        <v>2016</v>
      </c>
      <c r="AJ8" s="375"/>
      <c r="AK8" s="375"/>
      <c r="AL8" s="375"/>
      <c r="AM8" s="375">
        <v>2017</v>
      </c>
      <c r="AN8" s="375"/>
      <c r="AO8" s="375"/>
      <c r="AP8" s="375"/>
      <c r="AQ8" s="375">
        <v>2018</v>
      </c>
      <c r="AR8" s="375"/>
      <c r="AS8" s="375"/>
      <c r="AT8" s="375"/>
      <c r="AU8" s="375">
        <v>2019</v>
      </c>
      <c r="AV8" s="375"/>
      <c r="AW8" s="375"/>
      <c r="AX8" s="375"/>
      <c r="AZ8" s="20" t="s">
        <v>57</v>
      </c>
    </row>
    <row r="9" spans="2:74" ht="30" customHeight="1" thickBot="1" x14ac:dyDescent="0.25">
      <c r="B9" s="364"/>
      <c r="C9" s="380" t="s">
        <v>78</v>
      </c>
      <c r="D9" s="380"/>
      <c r="E9" s="380" t="s">
        <v>79</v>
      </c>
      <c r="F9" s="380"/>
      <c r="G9" s="380" t="s">
        <v>78</v>
      </c>
      <c r="H9" s="380"/>
      <c r="I9" s="380" t="s">
        <v>79</v>
      </c>
      <c r="J9" s="380"/>
      <c r="K9" s="380" t="s">
        <v>78</v>
      </c>
      <c r="L9" s="380"/>
      <c r="M9" s="380" t="s">
        <v>79</v>
      </c>
      <c r="N9" s="380"/>
      <c r="O9" s="380" t="s">
        <v>78</v>
      </c>
      <c r="P9" s="380"/>
      <c r="Q9" s="380" t="s">
        <v>79</v>
      </c>
      <c r="R9" s="380"/>
      <c r="S9" s="380" t="s">
        <v>78</v>
      </c>
      <c r="T9" s="380"/>
      <c r="U9" s="380" t="s">
        <v>79</v>
      </c>
      <c r="V9" s="380"/>
      <c r="W9" s="380" t="s">
        <v>78</v>
      </c>
      <c r="X9" s="380"/>
      <c r="Y9" s="380" t="s">
        <v>79</v>
      </c>
      <c r="Z9" s="380"/>
      <c r="AA9" s="380" t="s">
        <v>78</v>
      </c>
      <c r="AB9" s="380"/>
      <c r="AC9" s="380" t="s">
        <v>79</v>
      </c>
      <c r="AD9" s="380"/>
      <c r="AE9" s="380" t="s">
        <v>78</v>
      </c>
      <c r="AF9" s="380"/>
      <c r="AG9" s="380" t="s">
        <v>79</v>
      </c>
      <c r="AH9" s="380"/>
      <c r="AI9" s="380" t="s">
        <v>78</v>
      </c>
      <c r="AJ9" s="380"/>
      <c r="AK9" s="227" t="s">
        <v>79</v>
      </c>
      <c r="AL9" s="227"/>
      <c r="AM9" s="380" t="s">
        <v>78</v>
      </c>
      <c r="AN9" s="380"/>
      <c r="AO9" s="380" t="s">
        <v>79</v>
      </c>
      <c r="AP9" s="380"/>
      <c r="AQ9" s="380" t="s">
        <v>78</v>
      </c>
      <c r="AR9" s="380"/>
      <c r="AS9" s="380" t="s">
        <v>79</v>
      </c>
      <c r="AT9" s="380"/>
      <c r="AU9" s="380" t="s">
        <v>78</v>
      </c>
      <c r="AV9" s="380"/>
      <c r="AW9" s="380" t="s">
        <v>79</v>
      </c>
      <c r="AX9" s="380"/>
      <c r="AZ9" s="20" t="s">
        <v>26</v>
      </c>
      <c r="BA9" s="20">
        <v>2014</v>
      </c>
      <c r="BB9" s="20">
        <v>2015</v>
      </c>
      <c r="BC9" s="20">
        <v>2016</v>
      </c>
      <c r="BD9" s="20">
        <v>2017</v>
      </c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</row>
    <row r="10" spans="2:74" ht="24.95" customHeight="1" x14ac:dyDescent="0.2">
      <c r="B10" s="224" t="s">
        <v>35</v>
      </c>
      <c r="C10" s="228">
        <f>SUM(C11:C13)</f>
        <v>1</v>
      </c>
      <c r="D10" s="229"/>
      <c r="E10" s="229">
        <f>SUM(E11:E13)</f>
        <v>0</v>
      </c>
      <c r="F10" s="229"/>
      <c r="G10" s="229">
        <f>SUM(G11:G13)</f>
        <v>4</v>
      </c>
      <c r="H10" s="229"/>
      <c r="I10" s="229">
        <f>SUM(I11:I13)</f>
        <v>1</v>
      </c>
      <c r="J10" s="229"/>
      <c r="K10" s="229">
        <f>SUM(K11:K13)</f>
        <v>7</v>
      </c>
      <c r="L10" s="229"/>
      <c r="M10" s="229">
        <f>SUM(M11:M13)</f>
        <v>1</v>
      </c>
      <c r="N10" s="229"/>
      <c r="O10" s="229">
        <f>SUM(O11:O13)</f>
        <v>7</v>
      </c>
      <c r="P10" s="229"/>
      <c r="Q10" s="229">
        <f>SUM(Q11:Q13)</f>
        <v>3</v>
      </c>
      <c r="R10" s="229"/>
      <c r="S10" s="229">
        <f>SUM(S11:S13)</f>
        <v>8</v>
      </c>
      <c r="T10" s="229"/>
      <c r="U10" s="229">
        <f>SUM(U11:U13)</f>
        <v>4</v>
      </c>
      <c r="V10" s="229"/>
      <c r="W10" s="229">
        <f>SUM(W11:W13)</f>
        <v>11</v>
      </c>
      <c r="X10" s="229"/>
      <c r="Y10" s="229">
        <f>SUM(Y11:Y13)</f>
        <v>2</v>
      </c>
      <c r="Z10" s="229"/>
      <c r="AA10" s="240">
        <f>SUM(AA11:AA13)</f>
        <v>1</v>
      </c>
      <c r="AB10" s="229"/>
      <c r="AC10" s="229">
        <f>SUM(AC11:AC13)</f>
        <v>0</v>
      </c>
      <c r="AD10" s="230"/>
      <c r="AE10" s="229">
        <f>SUM(AE11:AE13)</f>
        <v>11</v>
      </c>
      <c r="AF10" s="229"/>
      <c r="AG10" s="229">
        <f>SUM(AG11:AG13)</f>
        <v>3</v>
      </c>
      <c r="AH10" s="230"/>
      <c r="AI10" s="229">
        <f>SUM(AI11:AI13)</f>
        <v>8</v>
      </c>
      <c r="AJ10" s="229"/>
      <c r="AK10" s="229">
        <f>SUM(AK11:AK13)</f>
        <v>2</v>
      </c>
      <c r="AL10" s="229"/>
      <c r="AM10" s="229">
        <f>SUM(AM11:AM13)</f>
        <v>10</v>
      </c>
      <c r="AN10" s="229"/>
      <c r="AO10" s="229">
        <f>SUM(AO11:AO13)</f>
        <v>4</v>
      </c>
      <c r="AP10" s="230"/>
      <c r="AQ10" s="229">
        <f>SUM(AQ11:AQ13)</f>
        <v>17</v>
      </c>
      <c r="AR10" s="229"/>
      <c r="AS10" s="229">
        <f>SUM(AS11:AS13)</f>
        <v>5</v>
      </c>
      <c r="AT10" s="230"/>
      <c r="AU10" s="229">
        <f>SUM(AU11:AU13)</f>
        <v>15</v>
      </c>
      <c r="AV10" s="229"/>
      <c r="AW10" s="229">
        <f>SUM(AW11:AW13)</f>
        <v>2</v>
      </c>
      <c r="AX10" s="231"/>
      <c r="AZ10" s="20" t="s">
        <v>32</v>
      </c>
      <c r="BA10" s="20">
        <v>5</v>
      </c>
      <c r="BB10" s="20">
        <v>32</v>
      </c>
      <c r="BC10" s="20">
        <v>42</v>
      </c>
      <c r="BD10" s="20">
        <v>50</v>
      </c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</row>
    <row r="11" spans="2:74" ht="24.95" customHeight="1" x14ac:dyDescent="0.2">
      <c r="B11" s="156" t="s">
        <v>1</v>
      </c>
      <c r="C11" s="232">
        <v>0</v>
      </c>
      <c r="D11" s="222"/>
      <c r="E11" s="222">
        <v>0</v>
      </c>
      <c r="F11" s="108"/>
      <c r="G11" s="222">
        <v>0</v>
      </c>
      <c r="H11" s="222"/>
      <c r="I11" s="222">
        <v>0</v>
      </c>
      <c r="J11" s="108"/>
      <c r="K11" s="222">
        <v>2</v>
      </c>
      <c r="L11" s="222"/>
      <c r="M11" s="222">
        <v>1</v>
      </c>
      <c r="N11" s="108"/>
      <c r="O11" s="222">
        <v>1</v>
      </c>
      <c r="P11" s="222"/>
      <c r="Q11" s="222">
        <v>0</v>
      </c>
      <c r="R11" s="222"/>
      <c r="S11" s="222">
        <v>3</v>
      </c>
      <c r="T11" s="222"/>
      <c r="U11" s="222">
        <v>1</v>
      </c>
      <c r="V11" s="108"/>
      <c r="W11" s="222">
        <v>5</v>
      </c>
      <c r="X11" s="222"/>
      <c r="Y11" s="222">
        <v>1</v>
      </c>
      <c r="Z11" s="108"/>
      <c r="AA11" s="241">
        <v>0</v>
      </c>
      <c r="AB11" s="222"/>
      <c r="AC11" s="222">
        <v>0</v>
      </c>
      <c r="AD11" s="108"/>
      <c r="AE11" s="222">
        <v>3</v>
      </c>
      <c r="AF11" s="222"/>
      <c r="AG11" s="222">
        <v>1</v>
      </c>
      <c r="AH11" s="223"/>
      <c r="AI11" s="222">
        <v>2</v>
      </c>
      <c r="AJ11" s="222"/>
      <c r="AK11" s="222">
        <v>1</v>
      </c>
      <c r="AL11" s="222"/>
      <c r="AM11" s="222">
        <v>2</v>
      </c>
      <c r="AN11" s="222"/>
      <c r="AO11" s="222">
        <v>0</v>
      </c>
      <c r="AP11" s="223"/>
      <c r="AQ11" s="222">
        <v>6</v>
      </c>
      <c r="AR11" s="222"/>
      <c r="AS11" s="222">
        <v>2</v>
      </c>
      <c r="AT11" s="223"/>
      <c r="AU11" s="222">
        <v>6</v>
      </c>
      <c r="AV11" s="222"/>
      <c r="AW11" s="222">
        <v>1</v>
      </c>
      <c r="AX11" s="233"/>
      <c r="AZ11" s="20" t="s">
        <v>33</v>
      </c>
      <c r="BA11" s="20">
        <v>1</v>
      </c>
      <c r="BB11" s="20">
        <v>7</v>
      </c>
      <c r="BC11" s="20">
        <v>4</v>
      </c>
      <c r="BD11" s="20">
        <v>19</v>
      </c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</row>
    <row r="12" spans="2:74" ht="24.95" customHeight="1" x14ac:dyDescent="0.2">
      <c r="B12" s="156" t="s">
        <v>16</v>
      </c>
      <c r="C12" s="232">
        <v>1</v>
      </c>
      <c r="D12" s="222"/>
      <c r="E12" s="222">
        <v>0</v>
      </c>
      <c r="F12" s="108"/>
      <c r="G12" s="222">
        <v>2</v>
      </c>
      <c r="H12" s="222"/>
      <c r="I12" s="222">
        <v>0</v>
      </c>
      <c r="J12" s="108"/>
      <c r="K12" s="222">
        <v>2</v>
      </c>
      <c r="L12" s="222"/>
      <c r="M12" s="222">
        <v>0</v>
      </c>
      <c r="N12" s="108"/>
      <c r="O12" s="222">
        <v>6</v>
      </c>
      <c r="P12" s="222"/>
      <c r="Q12" s="222">
        <v>1</v>
      </c>
      <c r="R12" s="222"/>
      <c r="S12" s="222">
        <v>2</v>
      </c>
      <c r="T12" s="222"/>
      <c r="U12" s="222">
        <v>0</v>
      </c>
      <c r="V12" s="108"/>
      <c r="W12" s="222">
        <v>4</v>
      </c>
      <c r="X12" s="222"/>
      <c r="Y12" s="222">
        <v>0</v>
      </c>
      <c r="Z12" s="108"/>
      <c r="AA12" s="241">
        <v>1</v>
      </c>
      <c r="AB12" s="222"/>
      <c r="AC12" s="222">
        <v>0</v>
      </c>
      <c r="AD12" s="108"/>
      <c r="AE12" s="222">
        <v>4</v>
      </c>
      <c r="AF12" s="222"/>
      <c r="AG12" s="222">
        <v>1</v>
      </c>
      <c r="AH12" s="223"/>
      <c r="AI12" s="222">
        <v>3</v>
      </c>
      <c r="AJ12" s="222"/>
      <c r="AK12" s="222">
        <v>0</v>
      </c>
      <c r="AL12" s="222"/>
      <c r="AM12" s="222">
        <v>7</v>
      </c>
      <c r="AN12" s="222"/>
      <c r="AO12" s="222">
        <v>1</v>
      </c>
      <c r="AP12" s="223"/>
      <c r="AQ12" s="222">
        <v>4</v>
      </c>
      <c r="AR12" s="222"/>
      <c r="AS12" s="222">
        <v>0</v>
      </c>
      <c r="AT12" s="223"/>
      <c r="AU12" s="222">
        <v>5</v>
      </c>
      <c r="AV12" s="222"/>
      <c r="AW12" s="222">
        <v>0</v>
      </c>
      <c r="AX12" s="233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</row>
    <row r="13" spans="2:74" ht="24.95" customHeight="1" x14ac:dyDescent="0.2">
      <c r="B13" s="156" t="s">
        <v>3</v>
      </c>
      <c r="C13" s="232">
        <v>0</v>
      </c>
      <c r="D13" s="222"/>
      <c r="E13" s="222">
        <v>0</v>
      </c>
      <c r="F13" s="108"/>
      <c r="G13" s="222">
        <v>2</v>
      </c>
      <c r="H13" s="222"/>
      <c r="I13" s="222">
        <v>1</v>
      </c>
      <c r="J13" s="108"/>
      <c r="K13" s="222">
        <v>3</v>
      </c>
      <c r="L13" s="222"/>
      <c r="M13" s="222">
        <v>0</v>
      </c>
      <c r="N13" s="108"/>
      <c r="O13" s="222">
        <v>0</v>
      </c>
      <c r="P13" s="222"/>
      <c r="Q13" s="222">
        <v>2</v>
      </c>
      <c r="R13" s="222"/>
      <c r="S13" s="222">
        <v>3</v>
      </c>
      <c r="T13" s="222"/>
      <c r="U13" s="222">
        <v>3</v>
      </c>
      <c r="V13" s="108"/>
      <c r="W13" s="222">
        <v>2</v>
      </c>
      <c r="X13" s="222"/>
      <c r="Y13" s="222">
        <v>1</v>
      </c>
      <c r="Z13" s="108"/>
      <c r="AA13" s="241">
        <v>0</v>
      </c>
      <c r="AB13" s="222"/>
      <c r="AC13" s="222">
        <v>0</v>
      </c>
      <c r="AD13" s="108"/>
      <c r="AE13" s="222">
        <v>4</v>
      </c>
      <c r="AF13" s="222"/>
      <c r="AG13" s="222">
        <v>1</v>
      </c>
      <c r="AH13" s="223"/>
      <c r="AI13" s="222">
        <v>3</v>
      </c>
      <c r="AJ13" s="222"/>
      <c r="AK13" s="222">
        <v>1</v>
      </c>
      <c r="AL13" s="222"/>
      <c r="AM13" s="222">
        <v>1</v>
      </c>
      <c r="AN13" s="222"/>
      <c r="AO13" s="222">
        <v>3</v>
      </c>
      <c r="AP13" s="223"/>
      <c r="AQ13" s="222">
        <v>7</v>
      </c>
      <c r="AR13" s="222"/>
      <c r="AS13" s="222">
        <v>3</v>
      </c>
      <c r="AT13" s="223"/>
      <c r="AU13" s="222">
        <v>4</v>
      </c>
      <c r="AV13" s="222"/>
      <c r="AW13" s="222">
        <v>1</v>
      </c>
      <c r="AX13" s="233"/>
      <c r="AZ13" s="20" t="s">
        <v>58</v>
      </c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</row>
    <row r="14" spans="2:74" ht="24.95" customHeight="1" x14ac:dyDescent="0.2">
      <c r="B14" s="224" t="s">
        <v>36</v>
      </c>
      <c r="C14" s="234">
        <f>SUM(C15:C17)</f>
        <v>1</v>
      </c>
      <c r="D14" s="108"/>
      <c r="E14" s="108">
        <f>SUM(E15:E17)</f>
        <v>0</v>
      </c>
      <c r="F14" s="108"/>
      <c r="G14" s="108">
        <f>SUM(G15:G17)</f>
        <v>1</v>
      </c>
      <c r="H14" s="108"/>
      <c r="I14" s="108">
        <f>SUM(I15:I17)</f>
        <v>1</v>
      </c>
      <c r="J14" s="108"/>
      <c r="K14" s="108">
        <f>SUM(K15:K17)</f>
        <v>6</v>
      </c>
      <c r="L14" s="108"/>
      <c r="M14" s="108">
        <f>SUM(M15:M17)</f>
        <v>0</v>
      </c>
      <c r="N14" s="108"/>
      <c r="O14" s="108">
        <f>SUM(O15:O17)</f>
        <v>15</v>
      </c>
      <c r="P14" s="108"/>
      <c r="Q14" s="108">
        <f>SUM(Q15:Q17)</f>
        <v>3</v>
      </c>
      <c r="R14" s="108"/>
      <c r="S14" s="108">
        <f>SUM(S15:S17)</f>
        <v>12</v>
      </c>
      <c r="T14" s="108"/>
      <c r="U14" s="108">
        <f>SUM(U15:U17)</f>
        <v>8</v>
      </c>
      <c r="V14" s="108"/>
      <c r="W14" s="108">
        <f>SUM(W15:W17)</f>
        <v>7</v>
      </c>
      <c r="X14" s="108"/>
      <c r="Y14" s="108">
        <f>SUM(Y15:Y17)</f>
        <v>5</v>
      </c>
      <c r="Z14" s="108"/>
      <c r="AA14" s="242">
        <f>SUM(AA15:AA17)</f>
        <v>3</v>
      </c>
      <c r="AB14" s="108"/>
      <c r="AC14" s="108">
        <f>SUM(AC15:AC17)</f>
        <v>0</v>
      </c>
      <c r="AD14" s="108"/>
      <c r="AE14" s="108">
        <f>SUM(AE15:AE17)</f>
        <v>3</v>
      </c>
      <c r="AF14" s="108"/>
      <c r="AG14" s="108">
        <f>SUM(AG15:AG17)</f>
        <v>1</v>
      </c>
      <c r="AH14" s="108"/>
      <c r="AI14" s="108">
        <f>SUM(AI15:AI17)</f>
        <v>9</v>
      </c>
      <c r="AJ14" s="108"/>
      <c r="AK14" s="108">
        <f>SUM(AK15:AK17)</f>
        <v>0</v>
      </c>
      <c r="AL14" s="108"/>
      <c r="AM14" s="108">
        <f>SUM(AM15:AM17)</f>
        <v>19</v>
      </c>
      <c r="AN14" s="108"/>
      <c r="AO14" s="108">
        <f>SUM(AO15:AO17)</f>
        <v>3</v>
      </c>
      <c r="AP14" s="108"/>
      <c r="AQ14" s="108">
        <f>SUM(AQ15:AQ17)</f>
        <v>18</v>
      </c>
      <c r="AR14" s="108"/>
      <c r="AS14" s="108">
        <f>SUM(AS15:AS17)</f>
        <v>9</v>
      </c>
      <c r="AT14" s="108"/>
      <c r="AU14" s="108">
        <f>SUM(AU15:AU17)</f>
        <v>13</v>
      </c>
      <c r="AV14" s="108"/>
      <c r="AW14" s="108">
        <f>SUM(AW15:AW17)</f>
        <v>5</v>
      </c>
      <c r="AX14" s="233"/>
      <c r="AZ14" s="20"/>
      <c r="BA14" s="20">
        <v>2014</v>
      </c>
      <c r="BB14" s="20">
        <v>2015</v>
      </c>
      <c r="BC14" s="20">
        <v>2016</v>
      </c>
      <c r="BD14" s="20">
        <v>2017</v>
      </c>
      <c r="BE14" s="20"/>
      <c r="BF14" s="20"/>
      <c r="BG14" s="20"/>
      <c r="BH14" s="20"/>
      <c r="BI14" s="20"/>
    </row>
    <row r="15" spans="2:74" ht="24.95" customHeight="1" x14ac:dyDescent="0.2">
      <c r="B15" s="156" t="s">
        <v>4</v>
      </c>
      <c r="C15" s="232">
        <v>0</v>
      </c>
      <c r="D15" s="222"/>
      <c r="E15" s="222">
        <v>0</v>
      </c>
      <c r="F15" s="108"/>
      <c r="G15" s="222">
        <v>0</v>
      </c>
      <c r="H15" s="222"/>
      <c r="I15" s="222">
        <v>0</v>
      </c>
      <c r="J15" s="108"/>
      <c r="K15" s="222">
        <v>4</v>
      </c>
      <c r="L15" s="222"/>
      <c r="M15" s="222">
        <v>0</v>
      </c>
      <c r="N15" s="108"/>
      <c r="O15" s="222">
        <v>0</v>
      </c>
      <c r="P15" s="222"/>
      <c r="Q15" s="222">
        <v>0</v>
      </c>
      <c r="R15" s="222"/>
      <c r="S15" s="222">
        <v>3</v>
      </c>
      <c r="T15" s="222"/>
      <c r="U15" s="222">
        <v>1</v>
      </c>
      <c r="V15" s="108"/>
      <c r="W15" s="222">
        <v>1</v>
      </c>
      <c r="X15" s="222"/>
      <c r="Y15" s="222">
        <v>1</v>
      </c>
      <c r="Z15" s="108"/>
      <c r="AA15" s="241">
        <v>0</v>
      </c>
      <c r="AB15" s="222"/>
      <c r="AC15" s="222">
        <v>0</v>
      </c>
      <c r="AD15" s="108"/>
      <c r="AE15" s="222">
        <v>0</v>
      </c>
      <c r="AF15" s="222"/>
      <c r="AG15" s="222">
        <v>0</v>
      </c>
      <c r="AH15" s="223"/>
      <c r="AI15" s="222">
        <v>4</v>
      </c>
      <c r="AJ15" s="222"/>
      <c r="AK15" s="222">
        <v>0</v>
      </c>
      <c r="AL15" s="222"/>
      <c r="AM15" s="222">
        <v>1</v>
      </c>
      <c r="AN15" s="222"/>
      <c r="AO15" s="222">
        <v>0</v>
      </c>
      <c r="AP15" s="223"/>
      <c r="AQ15" s="222">
        <v>6</v>
      </c>
      <c r="AR15" s="222"/>
      <c r="AS15" s="222">
        <v>1</v>
      </c>
      <c r="AT15" s="223"/>
      <c r="AU15" s="222">
        <v>2</v>
      </c>
      <c r="AV15" s="222"/>
      <c r="AW15" s="222">
        <v>1</v>
      </c>
      <c r="AX15" s="233"/>
      <c r="AZ15" s="20" t="s">
        <v>32</v>
      </c>
      <c r="BA15" s="20">
        <v>3</v>
      </c>
      <c r="BB15" s="20">
        <v>16</v>
      </c>
      <c r="BC15" s="20">
        <v>34</v>
      </c>
      <c r="BD15" s="20">
        <v>40</v>
      </c>
    </row>
    <row r="16" spans="2:74" ht="24.95" customHeight="1" x14ac:dyDescent="0.2">
      <c r="B16" s="156" t="s">
        <v>5</v>
      </c>
      <c r="C16" s="232">
        <v>1</v>
      </c>
      <c r="D16" s="222"/>
      <c r="E16" s="222">
        <v>0</v>
      </c>
      <c r="F16" s="108"/>
      <c r="G16" s="222">
        <v>1</v>
      </c>
      <c r="H16" s="222"/>
      <c r="I16" s="222">
        <v>0</v>
      </c>
      <c r="J16" s="108"/>
      <c r="K16" s="222">
        <v>1</v>
      </c>
      <c r="L16" s="222"/>
      <c r="M16" s="222">
        <v>0</v>
      </c>
      <c r="N16" s="108"/>
      <c r="O16" s="222">
        <v>11</v>
      </c>
      <c r="P16" s="222"/>
      <c r="Q16" s="222">
        <v>2</v>
      </c>
      <c r="R16" s="222"/>
      <c r="S16" s="222">
        <v>3</v>
      </c>
      <c r="T16" s="222"/>
      <c r="U16" s="222">
        <v>3</v>
      </c>
      <c r="V16" s="108"/>
      <c r="W16" s="222">
        <v>4</v>
      </c>
      <c r="X16" s="222"/>
      <c r="Y16" s="222">
        <v>3</v>
      </c>
      <c r="Z16" s="108"/>
      <c r="AA16" s="241">
        <v>1</v>
      </c>
      <c r="AB16" s="222"/>
      <c r="AC16" s="222">
        <v>0</v>
      </c>
      <c r="AD16" s="108"/>
      <c r="AE16" s="222">
        <v>3</v>
      </c>
      <c r="AF16" s="222"/>
      <c r="AG16" s="222">
        <v>0</v>
      </c>
      <c r="AH16" s="223"/>
      <c r="AI16" s="222">
        <v>3</v>
      </c>
      <c r="AJ16" s="222"/>
      <c r="AK16" s="222">
        <v>0</v>
      </c>
      <c r="AL16" s="222"/>
      <c r="AM16" s="222">
        <v>13</v>
      </c>
      <c r="AN16" s="222"/>
      <c r="AO16" s="222">
        <v>2</v>
      </c>
      <c r="AP16" s="223"/>
      <c r="AQ16" s="222">
        <v>5</v>
      </c>
      <c r="AR16" s="222"/>
      <c r="AS16" s="222">
        <v>4</v>
      </c>
      <c r="AT16" s="223"/>
      <c r="AU16" s="222">
        <v>7</v>
      </c>
      <c r="AV16" s="222"/>
      <c r="AW16" s="222">
        <v>3</v>
      </c>
      <c r="AX16" s="233"/>
      <c r="AZ16" s="20" t="s">
        <v>33</v>
      </c>
      <c r="BA16" s="20">
        <v>0</v>
      </c>
      <c r="BB16" s="20">
        <v>4</v>
      </c>
      <c r="BC16" s="20">
        <v>3</v>
      </c>
      <c r="BD16" s="20">
        <v>16</v>
      </c>
    </row>
    <row r="17" spans="2:61" ht="24.95" customHeight="1" x14ac:dyDescent="0.2">
      <c r="B17" s="156" t="s">
        <v>6</v>
      </c>
      <c r="C17" s="232">
        <v>0</v>
      </c>
      <c r="D17" s="222"/>
      <c r="E17" s="222">
        <v>0</v>
      </c>
      <c r="F17" s="108"/>
      <c r="G17" s="222">
        <v>0</v>
      </c>
      <c r="H17" s="222"/>
      <c r="I17" s="222">
        <v>1</v>
      </c>
      <c r="J17" s="108"/>
      <c r="K17" s="222">
        <v>1</v>
      </c>
      <c r="L17" s="222"/>
      <c r="M17" s="222">
        <v>0</v>
      </c>
      <c r="N17" s="108"/>
      <c r="O17" s="222">
        <v>4</v>
      </c>
      <c r="P17" s="222"/>
      <c r="Q17" s="222">
        <v>1</v>
      </c>
      <c r="R17" s="222"/>
      <c r="S17" s="222">
        <v>6</v>
      </c>
      <c r="T17" s="222"/>
      <c r="U17" s="222">
        <v>4</v>
      </c>
      <c r="V17" s="108"/>
      <c r="W17" s="222">
        <v>2</v>
      </c>
      <c r="X17" s="222"/>
      <c r="Y17" s="222">
        <v>1</v>
      </c>
      <c r="Z17" s="108"/>
      <c r="AA17" s="241">
        <v>2</v>
      </c>
      <c r="AB17" s="222"/>
      <c r="AC17" s="222">
        <v>0</v>
      </c>
      <c r="AD17" s="108"/>
      <c r="AE17" s="222">
        <v>0</v>
      </c>
      <c r="AF17" s="222"/>
      <c r="AG17" s="222">
        <v>1</v>
      </c>
      <c r="AH17" s="223"/>
      <c r="AI17" s="222">
        <v>2</v>
      </c>
      <c r="AJ17" s="222"/>
      <c r="AK17" s="222">
        <v>0</v>
      </c>
      <c r="AL17" s="222"/>
      <c r="AM17" s="222">
        <v>5</v>
      </c>
      <c r="AN17" s="222"/>
      <c r="AO17" s="222">
        <v>1</v>
      </c>
      <c r="AP17" s="223"/>
      <c r="AQ17" s="222">
        <v>7</v>
      </c>
      <c r="AR17" s="222"/>
      <c r="AS17" s="222">
        <v>4</v>
      </c>
      <c r="AT17" s="223"/>
      <c r="AU17" s="222">
        <v>4</v>
      </c>
      <c r="AV17" s="222"/>
      <c r="AW17" s="222">
        <v>1</v>
      </c>
      <c r="AX17" s="233"/>
    </row>
    <row r="18" spans="2:61" ht="24.95" customHeight="1" x14ac:dyDescent="0.2">
      <c r="B18" s="224" t="s">
        <v>37</v>
      </c>
      <c r="C18" s="234">
        <f>SUM(C19:C21)</f>
        <v>1</v>
      </c>
      <c r="D18" s="108"/>
      <c r="E18" s="108">
        <f>SUM(E19:E21)</f>
        <v>0</v>
      </c>
      <c r="F18" s="108"/>
      <c r="G18" s="108">
        <f>SUM(G19:G21)</f>
        <v>6</v>
      </c>
      <c r="H18" s="108"/>
      <c r="I18" s="108">
        <f>SUM(I19:I21)</f>
        <v>1</v>
      </c>
      <c r="J18" s="108"/>
      <c r="K18" s="108">
        <f>SUM(K19:K21)</f>
        <v>8</v>
      </c>
      <c r="L18" s="108"/>
      <c r="M18" s="108">
        <f>SUM(M19:M21)</f>
        <v>1</v>
      </c>
      <c r="N18" s="108"/>
      <c r="O18" s="108">
        <f>SUM(O19:O21)</f>
        <v>10</v>
      </c>
      <c r="P18" s="108"/>
      <c r="Q18" s="108">
        <f>SUM(Q19:Q21)</f>
        <v>7</v>
      </c>
      <c r="R18" s="108"/>
      <c r="S18" s="108">
        <f>SUM(S19:S21)</f>
        <v>8</v>
      </c>
      <c r="T18" s="108"/>
      <c r="U18" s="108">
        <f>SUM(U19:U21)</f>
        <v>3</v>
      </c>
      <c r="V18" s="108"/>
      <c r="W18" s="108">
        <f>SUM(W19:W21)</f>
        <v>9</v>
      </c>
      <c r="X18" s="108"/>
      <c r="Y18" s="108">
        <f>SUM(Y19:Y21)</f>
        <v>4</v>
      </c>
      <c r="Z18" s="108"/>
      <c r="AA18" s="242">
        <f>SUM(AA19:AA21)</f>
        <v>1</v>
      </c>
      <c r="AB18" s="108"/>
      <c r="AC18" s="108">
        <f>SUM(AC19:AC21)</f>
        <v>0</v>
      </c>
      <c r="AD18" s="108"/>
      <c r="AE18" s="108">
        <f>SUM(AE19:AE21)</f>
        <v>11</v>
      </c>
      <c r="AF18" s="108"/>
      <c r="AG18" s="108">
        <f>SUM(AG19:AG21)</f>
        <v>1</v>
      </c>
      <c r="AH18" s="108"/>
      <c r="AI18" s="108">
        <f>SUM(AI19:AI21)</f>
        <v>11</v>
      </c>
      <c r="AJ18" s="108"/>
      <c r="AK18" s="108">
        <f>SUM(AK19:AK21)</f>
        <v>1</v>
      </c>
      <c r="AL18" s="108"/>
      <c r="AM18" s="108">
        <f>SUM(AM19:AM21)</f>
        <v>12</v>
      </c>
      <c r="AN18" s="108"/>
      <c r="AO18" s="108">
        <f>SUM(AO19:AO21)</f>
        <v>8</v>
      </c>
      <c r="AP18" s="108"/>
      <c r="AQ18" s="108">
        <f>SUM(AQ19:AQ21)</f>
        <v>15</v>
      </c>
      <c r="AR18" s="108"/>
      <c r="AS18" s="108">
        <f>SUM(AS19:AS21)</f>
        <v>3</v>
      </c>
      <c r="AT18" s="108"/>
      <c r="AU18" s="108">
        <f>SUM(AU19:AU21)</f>
        <v>11</v>
      </c>
      <c r="AV18" s="108"/>
      <c r="AW18" s="108">
        <f>SUM(AW19:AW21)</f>
        <v>6</v>
      </c>
      <c r="AX18" s="233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2:61" ht="24.95" customHeight="1" x14ac:dyDescent="0.2">
      <c r="B19" s="156" t="s">
        <v>7</v>
      </c>
      <c r="C19" s="232">
        <v>1</v>
      </c>
      <c r="D19" s="222"/>
      <c r="E19" s="222">
        <v>0</v>
      </c>
      <c r="F19" s="108"/>
      <c r="G19" s="222">
        <v>3</v>
      </c>
      <c r="H19" s="222"/>
      <c r="I19" s="222">
        <v>0</v>
      </c>
      <c r="J19" s="108"/>
      <c r="K19" s="222">
        <v>2</v>
      </c>
      <c r="L19" s="222"/>
      <c r="M19" s="222">
        <v>1</v>
      </c>
      <c r="N19" s="108"/>
      <c r="O19" s="222">
        <v>6</v>
      </c>
      <c r="P19" s="222"/>
      <c r="Q19" s="222">
        <v>4</v>
      </c>
      <c r="R19" s="222"/>
      <c r="S19" s="222">
        <v>3</v>
      </c>
      <c r="T19" s="222"/>
      <c r="U19" s="222">
        <v>1</v>
      </c>
      <c r="V19" s="108"/>
      <c r="W19" s="222">
        <v>4</v>
      </c>
      <c r="X19" s="222"/>
      <c r="Y19" s="222">
        <v>1</v>
      </c>
      <c r="Z19" s="108"/>
      <c r="AA19" s="241">
        <v>1</v>
      </c>
      <c r="AB19" s="222"/>
      <c r="AC19" s="222">
        <v>0</v>
      </c>
      <c r="AD19" s="108"/>
      <c r="AE19" s="222">
        <v>4</v>
      </c>
      <c r="AF19" s="222"/>
      <c r="AG19" s="222">
        <v>0</v>
      </c>
      <c r="AH19" s="223"/>
      <c r="AI19" s="222">
        <v>2</v>
      </c>
      <c r="AJ19" s="222"/>
      <c r="AK19" s="222">
        <v>1</v>
      </c>
      <c r="AL19" s="222"/>
      <c r="AM19" s="222">
        <v>7</v>
      </c>
      <c r="AN19" s="222"/>
      <c r="AO19" s="222">
        <v>4</v>
      </c>
      <c r="AP19" s="223"/>
      <c r="AQ19" s="222">
        <v>4</v>
      </c>
      <c r="AR19" s="222"/>
      <c r="AS19" s="222">
        <v>1</v>
      </c>
      <c r="AT19" s="223"/>
      <c r="AU19" s="222">
        <v>5</v>
      </c>
      <c r="AV19" s="222"/>
      <c r="AW19" s="222">
        <v>1</v>
      </c>
      <c r="AX19" s="233"/>
    </row>
    <row r="20" spans="2:61" ht="24.95" customHeight="1" x14ac:dyDescent="0.2">
      <c r="B20" s="156" t="s">
        <v>8</v>
      </c>
      <c r="C20" s="232">
        <v>0</v>
      </c>
      <c r="D20" s="222"/>
      <c r="E20" s="222">
        <v>0</v>
      </c>
      <c r="F20" s="108"/>
      <c r="G20" s="222">
        <v>3</v>
      </c>
      <c r="H20" s="222"/>
      <c r="I20" s="222">
        <v>1</v>
      </c>
      <c r="J20" s="108"/>
      <c r="K20" s="222">
        <v>3</v>
      </c>
      <c r="L20" s="222"/>
      <c r="M20" s="222">
        <v>0</v>
      </c>
      <c r="N20" s="108"/>
      <c r="O20" s="222">
        <v>1</v>
      </c>
      <c r="P20" s="222"/>
      <c r="Q20" s="222">
        <v>1</v>
      </c>
      <c r="R20" s="222"/>
      <c r="S20" s="222">
        <v>3</v>
      </c>
      <c r="T20" s="222"/>
      <c r="U20" s="222">
        <v>1</v>
      </c>
      <c r="V20" s="108"/>
      <c r="W20" s="222">
        <v>3</v>
      </c>
      <c r="X20" s="222"/>
      <c r="Y20" s="222">
        <v>3</v>
      </c>
      <c r="Z20" s="108"/>
      <c r="AA20" s="241">
        <v>0</v>
      </c>
      <c r="AB20" s="222"/>
      <c r="AC20" s="222">
        <v>0</v>
      </c>
      <c r="AD20" s="108"/>
      <c r="AE20" s="222">
        <v>4</v>
      </c>
      <c r="AF20" s="222"/>
      <c r="AG20" s="222">
        <v>1</v>
      </c>
      <c r="AH20" s="223"/>
      <c r="AI20" s="222">
        <v>4</v>
      </c>
      <c r="AJ20" s="222"/>
      <c r="AK20" s="222">
        <v>0</v>
      </c>
      <c r="AL20" s="222"/>
      <c r="AM20" s="222">
        <v>1</v>
      </c>
      <c r="AN20" s="222"/>
      <c r="AO20" s="222">
        <v>2</v>
      </c>
      <c r="AP20" s="223"/>
      <c r="AQ20" s="222">
        <v>5</v>
      </c>
      <c r="AR20" s="222"/>
      <c r="AS20" s="222">
        <v>1</v>
      </c>
      <c r="AT20" s="223"/>
      <c r="AU20" s="222">
        <v>4</v>
      </c>
      <c r="AV20" s="222"/>
      <c r="AW20" s="222">
        <v>5</v>
      </c>
      <c r="AX20" s="233"/>
    </row>
    <row r="21" spans="2:61" ht="24.95" customHeight="1" x14ac:dyDescent="0.2">
      <c r="B21" s="156" t="s">
        <v>9</v>
      </c>
      <c r="C21" s="232">
        <v>0</v>
      </c>
      <c r="D21" s="222"/>
      <c r="E21" s="222">
        <v>0</v>
      </c>
      <c r="F21" s="108"/>
      <c r="G21" s="222">
        <v>0</v>
      </c>
      <c r="H21" s="222"/>
      <c r="I21" s="222">
        <v>0</v>
      </c>
      <c r="J21" s="108"/>
      <c r="K21" s="222">
        <v>3</v>
      </c>
      <c r="L21" s="222"/>
      <c r="M21" s="222">
        <v>0</v>
      </c>
      <c r="N21" s="108"/>
      <c r="O21" s="222">
        <v>3</v>
      </c>
      <c r="P21" s="222"/>
      <c r="Q21" s="222">
        <v>2</v>
      </c>
      <c r="R21" s="222"/>
      <c r="S21" s="222">
        <v>2</v>
      </c>
      <c r="T21" s="222"/>
      <c r="U21" s="222">
        <v>1</v>
      </c>
      <c r="V21" s="108"/>
      <c r="W21" s="222">
        <v>2</v>
      </c>
      <c r="X21" s="222"/>
      <c r="Y21" s="222">
        <v>0</v>
      </c>
      <c r="Z21" s="108"/>
      <c r="AA21" s="241">
        <v>0</v>
      </c>
      <c r="AB21" s="222"/>
      <c r="AC21" s="222">
        <v>0</v>
      </c>
      <c r="AD21" s="108"/>
      <c r="AE21" s="222">
        <v>3</v>
      </c>
      <c r="AF21" s="222"/>
      <c r="AG21" s="222">
        <v>0</v>
      </c>
      <c r="AH21" s="223"/>
      <c r="AI21" s="222">
        <v>5</v>
      </c>
      <c r="AJ21" s="222"/>
      <c r="AK21" s="222">
        <v>0</v>
      </c>
      <c r="AL21" s="222"/>
      <c r="AM21" s="222">
        <v>4</v>
      </c>
      <c r="AN21" s="222"/>
      <c r="AO21" s="222">
        <v>2</v>
      </c>
      <c r="AP21" s="223"/>
      <c r="AQ21" s="222">
        <v>6</v>
      </c>
      <c r="AR21" s="222"/>
      <c r="AS21" s="222">
        <v>1</v>
      </c>
      <c r="AT21" s="223"/>
      <c r="AU21" s="222">
        <v>2</v>
      </c>
      <c r="AV21" s="222"/>
      <c r="AW21" s="222">
        <v>0</v>
      </c>
      <c r="AX21" s="233"/>
    </row>
    <row r="22" spans="2:61" s="21" customFormat="1" ht="24.95" customHeight="1" x14ac:dyDescent="0.2">
      <c r="B22" s="224" t="s">
        <v>38</v>
      </c>
      <c r="C22" s="234">
        <f>SUM(C23:C25)</f>
        <v>0</v>
      </c>
      <c r="D22" s="108"/>
      <c r="E22" s="108">
        <f>SUM(E23:E25)</f>
        <v>0</v>
      </c>
      <c r="F22" s="108"/>
      <c r="G22" s="108">
        <f>SUM(G23:G25)</f>
        <v>5</v>
      </c>
      <c r="H22" s="108"/>
      <c r="I22" s="108">
        <f>SUM(I23:I25)</f>
        <v>1</v>
      </c>
      <c r="J22" s="108"/>
      <c r="K22" s="108">
        <f>SUM(K23:K25)</f>
        <v>13</v>
      </c>
      <c r="L22" s="108"/>
      <c r="M22" s="108">
        <f>SUM(M23:M25)</f>
        <v>1</v>
      </c>
      <c r="N22" s="108"/>
      <c r="O22" s="108">
        <f>SUM(O23:O25)</f>
        <v>8</v>
      </c>
      <c r="P22" s="108"/>
      <c r="Q22" s="108">
        <f>SUM(Q23:Q25)</f>
        <v>3</v>
      </c>
      <c r="R22" s="108"/>
      <c r="S22" s="108">
        <f>SUM(S23:S25)</f>
        <v>10</v>
      </c>
      <c r="T22" s="108"/>
      <c r="U22" s="108">
        <f>SUM(U23:U25)</f>
        <v>3</v>
      </c>
      <c r="V22" s="108"/>
      <c r="W22" s="108">
        <f>SUM(W23:W25)</f>
        <v>7</v>
      </c>
      <c r="X22" s="108"/>
      <c r="Y22" s="108">
        <f>SUM(Y23:Y25)</f>
        <v>5</v>
      </c>
      <c r="Z22" s="108"/>
      <c r="AA22" s="242">
        <f>SUM(AA23:AA25)</f>
        <v>0</v>
      </c>
      <c r="AB22" s="108"/>
      <c r="AC22" s="108">
        <f>SUM(AC23:AC25)</f>
        <v>1</v>
      </c>
      <c r="AD22" s="108"/>
      <c r="AE22" s="108">
        <f>SUM(AE23:AE25)</f>
        <v>7</v>
      </c>
      <c r="AF22" s="108"/>
      <c r="AG22" s="108">
        <f>SUM(AG23:AG25)</f>
        <v>2</v>
      </c>
      <c r="AH22" s="108"/>
      <c r="AI22" s="108">
        <f>SUM(AI23:AI25)</f>
        <v>14</v>
      </c>
      <c r="AJ22" s="108"/>
      <c r="AK22" s="108">
        <f>SUM(AK23:AK25)</f>
        <v>1</v>
      </c>
      <c r="AL22" s="108"/>
      <c r="AM22" s="108">
        <f>SUM(AM23:AM25)</f>
        <v>9</v>
      </c>
      <c r="AN22" s="108"/>
      <c r="AO22" s="108">
        <f>SUM(AO23:AO25)</f>
        <v>4</v>
      </c>
      <c r="AP22" s="108"/>
      <c r="AQ22" s="108">
        <f>SUM(AQ23:AQ25)</f>
        <v>13</v>
      </c>
      <c r="AR22" s="108"/>
      <c r="AS22" s="108">
        <f>SUM(AS23:AS25)</f>
        <v>3</v>
      </c>
      <c r="AT22" s="108"/>
      <c r="AU22" s="108">
        <f>SUM(AU23:AU25)</f>
        <v>12</v>
      </c>
      <c r="AV22" s="108"/>
      <c r="AW22" s="108">
        <f>SUM(AW23:AW25)</f>
        <v>5</v>
      </c>
      <c r="AX22" s="233"/>
      <c r="AZ22" s="20"/>
      <c r="BA22" s="20"/>
      <c r="BB22" s="20"/>
      <c r="BC22" s="20"/>
      <c r="BD22" s="20"/>
      <c r="BE22" s="20"/>
      <c r="BF22" s="20"/>
      <c r="BG22" s="20"/>
      <c r="BH22" s="20"/>
      <c r="BI22" s="20"/>
    </row>
    <row r="23" spans="2:61" ht="24.95" customHeight="1" x14ac:dyDescent="0.2">
      <c r="B23" s="156" t="s">
        <v>10</v>
      </c>
      <c r="C23" s="232">
        <v>0</v>
      </c>
      <c r="D23" s="222"/>
      <c r="E23" s="222">
        <v>0</v>
      </c>
      <c r="F23" s="108"/>
      <c r="G23" s="222">
        <v>3</v>
      </c>
      <c r="H23" s="222"/>
      <c r="I23" s="222">
        <v>1</v>
      </c>
      <c r="J23" s="108"/>
      <c r="K23" s="222">
        <v>3</v>
      </c>
      <c r="L23" s="222"/>
      <c r="M23" s="222">
        <v>0</v>
      </c>
      <c r="N23" s="108"/>
      <c r="O23" s="222">
        <v>1</v>
      </c>
      <c r="P23" s="222"/>
      <c r="Q23" s="222">
        <v>1</v>
      </c>
      <c r="R23" s="222"/>
      <c r="S23" s="222">
        <v>7</v>
      </c>
      <c r="T23" s="222"/>
      <c r="U23" s="222">
        <v>1</v>
      </c>
      <c r="V23" s="108"/>
      <c r="W23" s="222">
        <v>6</v>
      </c>
      <c r="X23" s="222"/>
      <c r="Y23" s="222">
        <v>1</v>
      </c>
      <c r="Z23" s="108"/>
      <c r="AA23" s="241">
        <v>0</v>
      </c>
      <c r="AB23" s="222"/>
      <c r="AC23" s="222">
        <v>1</v>
      </c>
      <c r="AD23" s="108"/>
      <c r="AE23" s="222">
        <v>3</v>
      </c>
      <c r="AF23" s="222"/>
      <c r="AG23" s="222">
        <v>2</v>
      </c>
      <c r="AH23" s="223"/>
      <c r="AI23" s="222">
        <v>3</v>
      </c>
      <c r="AJ23" s="222"/>
      <c r="AK23" s="222">
        <v>0</v>
      </c>
      <c r="AL23" s="222"/>
      <c r="AM23" s="222">
        <v>2</v>
      </c>
      <c r="AN23" s="222"/>
      <c r="AO23" s="222">
        <v>2</v>
      </c>
      <c r="AP23" s="223"/>
      <c r="AQ23" s="222">
        <v>9</v>
      </c>
      <c r="AR23" s="222"/>
      <c r="AS23" s="222">
        <v>1</v>
      </c>
      <c r="AT23" s="223"/>
      <c r="AU23" s="222">
        <v>8</v>
      </c>
      <c r="AV23" s="222"/>
      <c r="AW23" s="222">
        <v>1</v>
      </c>
      <c r="AX23" s="233"/>
    </row>
    <row r="24" spans="2:61" ht="24.95" customHeight="1" x14ac:dyDescent="0.2">
      <c r="B24" s="156" t="s">
        <v>11</v>
      </c>
      <c r="C24" s="232">
        <v>0</v>
      </c>
      <c r="D24" s="222"/>
      <c r="E24" s="222">
        <v>0</v>
      </c>
      <c r="F24" s="108"/>
      <c r="G24" s="222">
        <v>2</v>
      </c>
      <c r="H24" s="222"/>
      <c r="I24" s="222">
        <v>0</v>
      </c>
      <c r="J24" s="108"/>
      <c r="K24" s="222">
        <v>2</v>
      </c>
      <c r="L24" s="222"/>
      <c r="M24" s="222">
        <v>1</v>
      </c>
      <c r="N24" s="108"/>
      <c r="O24" s="222">
        <v>4</v>
      </c>
      <c r="P24" s="222"/>
      <c r="Q24" s="222">
        <v>2</v>
      </c>
      <c r="R24" s="222"/>
      <c r="S24" s="222">
        <v>2</v>
      </c>
      <c r="T24" s="222"/>
      <c r="U24" s="222">
        <v>1</v>
      </c>
      <c r="V24" s="108"/>
      <c r="W24" s="222">
        <v>0</v>
      </c>
      <c r="X24" s="222"/>
      <c r="Y24" s="222">
        <v>3</v>
      </c>
      <c r="Z24" s="108"/>
      <c r="AA24" s="241">
        <v>0</v>
      </c>
      <c r="AB24" s="222"/>
      <c r="AC24" s="222">
        <v>0</v>
      </c>
      <c r="AD24" s="108"/>
      <c r="AE24" s="222">
        <v>2</v>
      </c>
      <c r="AF24" s="222"/>
      <c r="AG24" s="222">
        <v>0</v>
      </c>
      <c r="AH24" s="223"/>
      <c r="AI24" s="222">
        <v>2</v>
      </c>
      <c r="AJ24" s="222"/>
      <c r="AK24" s="222">
        <v>1</v>
      </c>
      <c r="AL24" s="222"/>
      <c r="AM24" s="222">
        <v>4</v>
      </c>
      <c r="AN24" s="222"/>
      <c r="AO24" s="222">
        <v>2</v>
      </c>
      <c r="AP24" s="223"/>
      <c r="AQ24" s="222">
        <v>3</v>
      </c>
      <c r="AR24" s="222"/>
      <c r="AS24" s="222">
        <v>1</v>
      </c>
      <c r="AT24" s="223"/>
      <c r="AU24" s="222">
        <v>1</v>
      </c>
      <c r="AV24" s="222"/>
      <c r="AW24" s="222">
        <v>3</v>
      </c>
      <c r="AX24" s="233"/>
    </row>
    <row r="25" spans="2:61" ht="24.95" customHeight="1" x14ac:dyDescent="0.2">
      <c r="B25" s="156" t="s">
        <v>12</v>
      </c>
      <c r="C25" s="232">
        <v>0</v>
      </c>
      <c r="D25" s="222"/>
      <c r="E25" s="222">
        <v>0</v>
      </c>
      <c r="F25" s="108"/>
      <c r="G25" s="222">
        <v>0</v>
      </c>
      <c r="H25" s="222"/>
      <c r="I25" s="222">
        <v>0</v>
      </c>
      <c r="J25" s="108"/>
      <c r="K25" s="222">
        <v>8</v>
      </c>
      <c r="L25" s="222"/>
      <c r="M25" s="222">
        <v>0</v>
      </c>
      <c r="N25" s="108"/>
      <c r="O25" s="222">
        <v>3</v>
      </c>
      <c r="P25" s="222"/>
      <c r="Q25" s="222">
        <v>0</v>
      </c>
      <c r="R25" s="222"/>
      <c r="S25" s="222">
        <v>1</v>
      </c>
      <c r="T25" s="222"/>
      <c r="U25" s="222">
        <v>1</v>
      </c>
      <c r="V25" s="108"/>
      <c r="W25" s="222">
        <v>1</v>
      </c>
      <c r="X25" s="222"/>
      <c r="Y25" s="222">
        <v>1</v>
      </c>
      <c r="Z25" s="108"/>
      <c r="AA25" s="241">
        <v>0</v>
      </c>
      <c r="AB25" s="222"/>
      <c r="AC25" s="222">
        <v>0</v>
      </c>
      <c r="AD25" s="108"/>
      <c r="AE25" s="222">
        <v>2</v>
      </c>
      <c r="AF25" s="222"/>
      <c r="AG25" s="222">
        <v>0</v>
      </c>
      <c r="AH25" s="223"/>
      <c r="AI25" s="222">
        <v>9</v>
      </c>
      <c r="AJ25" s="222"/>
      <c r="AK25" s="222">
        <v>0</v>
      </c>
      <c r="AL25" s="222"/>
      <c r="AM25" s="222">
        <v>3</v>
      </c>
      <c r="AN25" s="222"/>
      <c r="AO25" s="222">
        <v>0</v>
      </c>
      <c r="AP25" s="223"/>
      <c r="AQ25" s="222">
        <v>1</v>
      </c>
      <c r="AR25" s="222"/>
      <c r="AS25" s="222">
        <v>1</v>
      </c>
      <c r="AT25" s="223"/>
      <c r="AU25" s="222">
        <v>3</v>
      </c>
      <c r="AV25" s="222"/>
      <c r="AW25" s="222">
        <v>1</v>
      </c>
      <c r="AX25" s="233"/>
    </row>
    <row r="26" spans="2:61" ht="12.75" customHeight="1" thickBot="1" x14ac:dyDescent="0.25">
      <c r="B26" s="156"/>
      <c r="C26" s="235"/>
      <c r="D26" s="236"/>
      <c r="E26" s="236"/>
      <c r="F26" s="237"/>
      <c r="G26" s="236"/>
      <c r="H26" s="236"/>
      <c r="I26" s="236"/>
      <c r="J26" s="237"/>
      <c r="K26" s="236"/>
      <c r="L26" s="236"/>
      <c r="M26" s="236"/>
      <c r="N26" s="237"/>
      <c r="O26" s="236"/>
      <c r="P26" s="236"/>
      <c r="Q26" s="236"/>
      <c r="R26" s="236"/>
      <c r="S26" s="236"/>
      <c r="T26" s="236"/>
      <c r="U26" s="236"/>
      <c r="V26" s="237"/>
      <c r="W26" s="236"/>
      <c r="X26" s="236"/>
      <c r="Y26" s="236"/>
      <c r="Z26" s="237"/>
      <c r="AA26" s="243"/>
      <c r="AB26" s="236"/>
      <c r="AC26" s="236"/>
      <c r="AD26" s="237"/>
      <c r="AE26" s="236"/>
      <c r="AF26" s="236"/>
      <c r="AG26" s="236"/>
      <c r="AH26" s="238"/>
      <c r="AI26" s="236"/>
      <c r="AJ26" s="236"/>
      <c r="AK26" s="236"/>
      <c r="AL26" s="236"/>
      <c r="AM26" s="236"/>
      <c r="AN26" s="236"/>
      <c r="AO26" s="236"/>
      <c r="AP26" s="238"/>
      <c r="AQ26" s="236"/>
      <c r="AR26" s="236"/>
      <c r="AS26" s="236"/>
      <c r="AT26" s="238"/>
      <c r="AU26" s="236"/>
      <c r="AV26" s="236"/>
      <c r="AW26" s="236"/>
      <c r="AX26" s="239"/>
    </row>
    <row r="27" spans="2:61" ht="30" customHeight="1" x14ac:dyDescent="0.2">
      <c r="B27" s="225" t="s">
        <v>14</v>
      </c>
      <c r="C27" s="244">
        <f>SUM(C10+C14+C18+C22)</f>
        <v>3</v>
      </c>
      <c r="D27" s="245"/>
      <c r="E27" s="245">
        <f>SUM(E10+E14+E18+E22)</f>
        <v>0</v>
      </c>
      <c r="F27" s="245"/>
      <c r="G27" s="245">
        <f>SUM(G10+G14+G18+G22)</f>
        <v>16</v>
      </c>
      <c r="H27" s="245"/>
      <c r="I27" s="245">
        <f>SUM(I10+I14+I18+I22)</f>
        <v>4</v>
      </c>
      <c r="J27" s="245"/>
      <c r="K27" s="245">
        <f>SUM(K10+K14+K18+K22)</f>
        <v>34</v>
      </c>
      <c r="L27" s="245"/>
      <c r="M27" s="245">
        <f>SUM(M10+M14+M18+M22)</f>
        <v>3</v>
      </c>
      <c r="N27" s="245"/>
      <c r="O27" s="245">
        <f>SUM(O10+O14+O18+O22)</f>
        <v>40</v>
      </c>
      <c r="P27" s="245"/>
      <c r="Q27" s="245">
        <f>SUM(Q10+Q14+Q18+Q22)</f>
        <v>16</v>
      </c>
      <c r="R27" s="245"/>
      <c r="S27" s="245">
        <f>SUM(S10+S14+S18+S22)</f>
        <v>38</v>
      </c>
      <c r="T27" s="245"/>
      <c r="U27" s="245">
        <f>SUM(U10+U14+U18+U22)</f>
        <v>18</v>
      </c>
      <c r="V27" s="245"/>
      <c r="W27" s="245">
        <f>SUM(W10+W14+W18+W22)</f>
        <v>34</v>
      </c>
      <c r="X27" s="245"/>
      <c r="Y27" s="245">
        <f>SUM(Y10+Y14+Y18+Y22)</f>
        <v>16</v>
      </c>
      <c r="Z27" s="246"/>
      <c r="AA27" s="226">
        <f>SUM(AA10+AA14+AA18+AA22)</f>
        <v>5</v>
      </c>
      <c r="AB27" s="226"/>
      <c r="AC27" s="226">
        <f>SUM(AC10+AC14+AC18+AC22)</f>
        <v>1</v>
      </c>
      <c r="AD27" s="226"/>
      <c r="AE27" s="226">
        <f>SUM(AE10+AE14+AE18+AE22)</f>
        <v>32</v>
      </c>
      <c r="AF27" s="226"/>
      <c r="AG27" s="226">
        <f>SUM(AG10+AG14+AG18+AG22)</f>
        <v>7</v>
      </c>
      <c r="AH27" s="226"/>
      <c r="AI27" s="226">
        <f>SUM(AI10+AI14+AI18+AI22)</f>
        <v>42</v>
      </c>
      <c r="AJ27" s="226"/>
      <c r="AK27" s="226">
        <f>SUM(AK10+AK14+AK18+AK22)</f>
        <v>4</v>
      </c>
      <c r="AL27" s="226"/>
      <c r="AM27" s="226">
        <f>SUM(AM10+AM14+AM18+AM22)</f>
        <v>50</v>
      </c>
      <c r="AN27" s="226"/>
      <c r="AO27" s="226">
        <f>SUM(AO10+AO14+AO18+AO22)</f>
        <v>19</v>
      </c>
      <c r="AP27" s="226"/>
      <c r="AQ27" s="226">
        <f>SUM(AQ10+AQ14+AQ18+AQ22)</f>
        <v>63</v>
      </c>
      <c r="AR27" s="226"/>
      <c r="AS27" s="226">
        <f>SUM(AS10+AS14+AS18+AS22)</f>
        <v>20</v>
      </c>
      <c r="AT27" s="226"/>
      <c r="AU27" s="226">
        <f>SUM(AU10+AU14+AU18+AU22)</f>
        <v>51</v>
      </c>
      <c r="AV27" s="226"/>
      <c r="AW27" s="226">
        <f>SUM(AW10+AW14+AW18+AW22)</f>
        <v>18</v>
      </c>
      <c r="AX27" s="226"/>
    </row>
    <row r="28" spans="2:61" s="2" customFormat="1" ht="8.25" customHeight="1" x14ac:dyDescent="0.2"/>
    <row r="29" spans="2:61" ht="28.5" customHeight="1" x14ac:dyDescent="0.2">
      <c r="B29" s="382" t="s">
        <v>143</v>
      </c>
      <c r="C29" s="382"/>
      <c r="D29" s="382"/>
      <c r="E29" s="382"/>
      <c r="F29" s="382"/>
      <c r="G29" s="382"/>
      <c r="H29" s="382"/>
      <c r="I29" s="382"/>
      <c r="J29" s="382"/>
      <c r="K29" s="382"/>
      <c r="L29" s="382"/>
      <c r="M29" s="382"/>
      <c r="N29" s="382"/>
      <c r="O29" s="382"/>
      <c r="P29" s="382"/>
      <c r="Q29" s="382"/>
      <c r="R29" s="382"/>
      <c r="S29" s="382"/>
      <c r="T29" s="382"/>
      <c r="U29" s="382"/>
      <c r="V29" s="382"/>
      <c r="W29" s="382"/>
      <c r="X29" s="382"/>
      <c r="Y29" s="382"/>
      <c r="Z29" s="382"/>
      <c r="AA29" s="382"/>
      <c r="AB29" s="382"/>
      <c r="AC29" s="382"/>
      <c r="AD29" s="382"/>
      <c r="AE29" s="382"/>
      <c r="AF29" s="382"/>
      <c r="AG29" s="382"/>
      <c r="AH29" s="382"/>
      <c r="AI29" s="382"/>
      <c r="AJ29" s="382"/>
      <c r="AK29" s="382"/>
      <c r="AL29" s="382"/>
      <c r="AM29" s="382"/>
      <c r="AN29" s="382"/>
      <c r="AO29" s="382"/>
      <c r="AP29" s="382"/>
      <c r="AS29" s="16" t="s">
        <v>141</v>
      </c>
      <c r="AT29" s="115"/>
      <c r="AU29" s="2"/>
    </row>
    <row r="30" spans="2:61" ht="28.5" customHeight="1" x14ac:dyDescent="0.2">
      <c r="B30" s="382"/>
      <c r="C30" s="382"/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/>
      <c r="O30" s="382"/>
      <c r="P30" s="382"/>
      <c r="Q30" s="382"/>
      <c r="R30" s="382"/>
      <c r="S30" s="382"/>
      <c r="T30" s="382"/>
      <c r="U30" s="382"/>
      <c r="V30" s="382"/>
      <c r="W30" s="382"/>
      <c r="X30" s="382"/>
      <c r="Y30" s="382"/>
      <c r="Z30" s="382"/>
      <c r="AA30" s="382"/>
      <c r="AB30" s="382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S30" s="16" t="s">
        <v>142</v>
      </c>
      <c r="AT30" s="115"/>
    </row>
    <row r="31" spans="2:61" ht="18" x14ac:dyDescent="0.2">
      <c r="B31" s="50"/>
      <c r="AU31" s="358"/>
      <c r="AV31" s="358"/>
      <c r="AW31" s="358"/>
      <c r="AX31" s="358"/>
    </row>
  </sheetData>
  <mergeCells count="44">
    <mergeCell ref="B29:AP30"/>
    <mergeCell ref="AU8:AX8"/>
    <mergeCell ref="Y9:Z9"/>
    <mergeCell ref="AE8:AH8"/>
    <mergeCell ref="AE9:AF9"/>
    <mergeCell ref="AG9:AH9"/>
    <mergeCell ref="AI9:AJ9"/>
    <mergeCell ref="AI8:AL8"/>
    <mergeCell ref="AM8:AP8"/>
    <mergeCell ref="AM9:AN9"/>
    <mergeCell ref="AO9:AP9"/>
    <mergeCell ref="AW9:AX9"/>
    <mergeCell ref="AQ8:AT8"/>
    <mergeCell ref="AQ9:AR9"/>
    <mergeCell ref="AS9:AT9"/>
    <mergeCell ref="C8:F8"/>
    <mergeCell ref="AA8:AD8"/>
    <mergeCell ref="K8:N8"/>
    <mergeCell ref="K9:L9"/>
    <mergeCell ref="M9:N9"/>
    <mergeCell ref="O9:P9"/>
    <mergeCell ref="Q9:R9"/>
    <mergeCell ref="O8:R8"/>
    <mergeCell ref="W8:Z8"/>
    <mergeCell ref="W9:X9"/>
    <mergeCell ref="S8:V8"/>
    <mergeCell ref="S9:T9"/>
    <mergeCell ref="U9:V9"/>
    <mergeCell ref="AU31:AX31"/>
    <mergeCell ref="B2:AX2"/>
    <mergeCell ref="B4:AX4"/>
    <mergeCell ref="B5:AX5"/>
    <mergeCell ref="B6:B9"/>
    <mergeCell ref="C6:AX6"/>
    <mergeCell ref="C7:Z7"/>
    <mergeCell ref="C9:D9"/>
    <mergeCell ref="E9:F9"/>
    <mergeCell ref="AA7:AX7"/>
    <mergeCell ref="AA9:AB9"/>
    <mergeCell ref="AC9:AD9"/>
    <mergeCell ref="AU9:AV9"/>
    <mergeCell ref="G8:J8"/>
    <mergeCell ref="G9:H9"/>
    <mergeCell ref="I9:J9"/>
  </mergeCells>
  <phoneticPr fontId="11" type="noConversion"/>
  <printOptions horizontalCentered="1" verticalCentered="1"/>
  <pageMargins left="0" right="0" top="0" bottom="0" header="0" footer="0"/>
  <pageSetup paperSize="9" scale="60" orientation="landscape" r:id="rId1"/>
  <headerFooter alignWithMargins="0"/>
  <ignoredErrors>
    <ignoredError sqref="C10:E10 C14:F14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/>
  </sheetPr>
  <dimension ref="A2:BM47"/>
  <sheetViews>
    <sheetView showGridLines="0" view="pageBreakPreview" zoomScale="60" zoomScaleNormal="100" workbookViewId="0">
      <selection activeCell="AP7" sqref="AP7"/>
    </sheetView>
  </sheetViews>
  <sheetFormatPr baseColWidth="10" defaultColWidth="11.42578125" defaultRowHeight="12.75" x14ac:dyDescent="0.2"/>
  <cols>
    <col min="1" max="1" width="22.140625" style="1" customWidth="1"/>
    <col min="2" max="2" width="4.7109375" style="1" customWidth="1"/>
    <col min="3" max="3" width="2.7109375" style="1" customWidth="1"/>
    <col min="4" max="4" width="4.7109375" style="1" customWidth="1"/>
    <col min="5" max="5" width="2.7109375" style="1" customWidth="1"/>
    <col min="6" max="6" width="4.7109375" style="1" customWidth="1"/>
    <col min="7" max="7" width="2.7109375" style="1" customWidth="1"/>
    <col min="8" max="8" width="4.7109375" style="1" customWidth="1"/>
    <col min="9" max="9" width="2.7109375" style="1" customWidth="1"/>
    <col min="10" max="10" width="4.7109375" style="1" customWidth="1"/>
    <col min="11" max="11" width="2.7109375" style="1" customWidth="1"/>
    <col min="12" max="12" width="4.7109375" style="1" customWidth="1"/>
    <col min="13" max="13" width="2.7109375" style="1" customWidth="1"/>
    <col min="14" max="14" width="4.7109375" style="1" customWidth="1"/>
    <col min="15" max="15" width="2.7109375" style="1" customWidth="1"/>
    <col min="16" max="16" width="4.7109375" style="1" customWidth="1"/>
    <col min="17" max="17" width="2.85546875" style="1" customWidth="1"/>
    <col min="18" max="18" width="4.7109375" style="1" customWidth="1"/>
    <col min="19" max="19" width="2.7109375" style="1" customWidth="1"/>
    <col min="20" max="20" width="4.7109375" style="1" customWidth="1"/>
    <col min="21" max="21" width="2.7109375" style="1" customWidth="1"/>
    <col min="22" max="22" width="4.7109375" style="1" customWidth="1"/>
    <col min="23" max="23" width="2.7109375" style="1" customWidth="1"/>
    <col min="24" max="24" width="4.7109375" style="1" customWidth="1"/>
    <col min="25" max="25" width="2.7109375" style="1" customWidth="1"/>
    <col min="26" max="26" width="4.7109375" style="1" customWidth="1"/>
    <col min="27" max="27" width="2.7109375" style="1" customWidth="1"/>
    <col min="28" max="28" width="4.7109375" style="1" customWidth="1"/>
    <col min="29" max="29" width="2.7109375" style="1" customWidth="1"/>
    <col min="30" max="30" width="4.7109375" style="1" customWidth="1"/>
    <col min="31" max="31" width="2.7109375" style="1" customWidth="1"/>
    <col min="32" max="32" width="4.7109375" style="1" customWidth="1"/>
    <col min="33" max="33" width="2.85546875" style="1" customWidth="1"/>
    <col min="34" max="34" width="4.7109375" style="1" customWidth="1"/>
    <col min="35" max="35" width="2.7109375" style="1" customWidth="1"/>
    <col min="36" max="36" width="4.7109375" style="1" customWidth="1"/>
    <col min="37" max="37" width="2.7109375" style="1" customWidth="1"/>
    <col min="38" max="38" width="4.7109375" style="1" customWidth="1"/>
    <col min="39" max="39" width="2.7109375" style="1" customWidth="1"/>
    <col min="40" max="40" width="4.7109375" style="1" customWidth="1"/>
    <col min="41" max="41" width="2.7109375" style="1" customWidth="1"/>
    <col min="42" max="43" width="11.42578125" style="1"/>
    <col min="44" max="45" width="8" style="1" customWidth="1"/>
    <col min="46" max="46" width="6.5703125" style="1" customWidth="1"/>
    <col min="47" max="50" width="8" style="1" customWidth="1"/>
    <col min="51" max="16384" width="11.42578125" style="1"/>
  </cols>
  <sheetData>
    <row r="2" spans="1:65" ht="16.5" customHeight="1" x14ac:dyDescent="0.2">
      <c r="A2" s="383" t="s">
        <v>153</v>
      </c>
      <c r="B2" s="383"/>
      <c r="C2" s="383"/>
      <c r="D2" s="383"/>
      <c r="E2" s="383"/>
      <c r="F2" s="383"/>
      <c r="G2" s="383"/>
      <c r="H2" s="383"/>
      <c r="I2" s="383"/>
      <c r="J2" s="383"/>
      <c r="K2" s="383"/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  <c r="W2" s="383"/>
      <c r="X2" s="383"/>
      <c r="Y2" s="383"/>
      <c r="Z2" s="383"/>
      <c r="AA2" s="383"/>
      <c r="AB2" s="383"/>
      <c r="AC2" s="383"/>
      <c r="AD2" s="383"/>
      <c r="AE2" s="383"/>
      <c r="AF2" s="383"/>
      <c r="AG2" s="383"/>
      <c r="AH2" s="383"/>
      <c r="AI2" s="383"/>
      <c r="AJ2" s="383"/>
      <c r="AK2" s="383"/>
      <c r="AL2" s="383"/>
      <c r="AM2" s="383"/>
      <c r="AN2" s="383"/>
      <c r="AO2" s="383"/>
    </row>
    <row r="3" spans="1:65" s="12" customFormat="1" ht="24" customHeight="1" x14ac:dyDescent="0.2">
      <c r="A3" s="11" t="s">
        <v>27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65" s="12" customFormat="1" ht="51" customHeight="1" x14ac:dyDescent="0.2">
      <c r="A4" s="384" t="s">
        <v>96</v>
      </c>
      <c r="B4" s="384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384"/>
      <c r="AO4" s="384"/>
    </row>
    <row r="5" spans="1:65" s="12" customFormat="1" ht="18" x14ac:dyDescent="0.2">
      <c r="A5" s="385" t="s">
        <v>118</v>
      </c>
      <c r="B5" s="385"/>
      <c r="C5" s="385"/>
      <c r="D5" s="385"/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5"/>
      <c r="T5" s="385"/>
      <c r="U5" s="385"/>
      <c r="V5" s="385"/>
      <c r="W5" s="385"/>
      <c r="X5" s="385"/>
      <c r="Y5" s="385"/>
      <c r="Z5" s="385"/>
      <c r="AA5" s="385"/>
      <c r="AB5" s="385"/>
      <c r="AC5" s="385"/>
      <c r="AD5" s="385"/>
      <c r="AE5" s="385"/>
      <c r="AF5" s="385"/>
      <c r="AG5" s="385"/>
      <c r="AH5" s="385"/>
      <c r="AI5" s="385"/>
      <c r="AJ5" s="385"/>
      <c r="AK5" s="385"/>
      <c r="AL5" s="385"/>
      <c r="AM5" s="385"/>
      <c r="AN5" s="385"/>
      <c r="AO5" s="385"/>
    </row>
    <row r="6" spans="1:65" ht="11.25" customHeight="1" x14ac:dyDescent="0.2">
      <c r="A6" s="66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</row>
    <row r="7" spans="1:65" ht="15.75" customHeight="1" x14ac:dyDescent="0.2">
      <c r="A7" s="67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</row>
    <row r="8" spans="1:65" ht="24.95" customHeight="1" x14ac:dyDescent="0.2">
      <c r="A8" s="67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Q8" s="20" t="s">
        <v>57</v>
      </c>
    </row>
    <row r="9" spans="1:65" ht="24.95" customHeight="1" x14ac:dyDescent="0.2">
      <c r="A9" s="67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Q9" s="20"/>
      <c r="AR9" s="20">
        <v>2014</v>
      </c>
      <c r="AS9" s="20">
        <v>2015</v>
      </c>
      <c r="AT9" s="20">
        <v>2016</v>
      </c>
      <c r="AU9" s="20">
        <v>2017</v>
      </c>
      <c r="AV9" s="20">
        <v>2018</v>
      </c>
      <c r="AW9" s="20">
        <v>2019</v>
      </c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</row>
    <row r="10" spans="1:65" ht="24.95" customHeight="1" x14ac:dyDescent="0.2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2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2"/>
      <c r="AL10" s="61"/>
      <c r="AM10" s="61"/>
      <c r="AN10" s="61"/>
      <c r="AO10" s="62"/>
      <c r="AQ10" s="20" t="s">
        <v>32</v>
      </c>
      <c r="AR10" s="20">
        <v>5</v>
      </c>
      <c r="AS10" s="20">
        <v>32</v>
      </c>
      <c r="AT10" s="20">
        <v>42</v>
      </c>
      <c r="AU10" s="20">
        <v>50</v>
      </c>
      <c r="AV10" s="20">
        <v>63</v>
      </c>
      <c r="AW10" s="20">
        <v>51</v>
      </c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</row>
    <row r="11" spans="1:65" ht="24.95" customHeight="1" x14ac:dyDescent="0.2">
      <c r="A11" s="39"/>
      <c r="B11" s="63"/>
      <c r="C11" s="63"/>
      <c r="D11" s="63"/>
      <c r="E11" s="61"/>
      <c r="F11" s="63"/>
      <c r="G11" s="63"/>
      <c r="H11" s="63"/>
      <c r="I11" s="61"/>
      <c r="J11" s="63"/>
      <c r="K11" s="63"/>
      <c r="L11" s="63"/>
      <c r="M11" s="61"/>
      <c r="N11" s="63"/>
      <c r="O11" s="63"/>
      <c r="P11" s="63"/>
      <c r="Q11" s="63"/>
      <c r="R11" s="63"/>
      <c r="S11" s="63"/>
      <c r="T11" s="63"/>
      <c r="U11" s="61"/>
      <c r="V11" s="63"/>
      <c r="W11" s="63"/>
      <c r="X11" s="63"/>
      <c r="Y11" s="61"/>
      <c r="Z11" s="63"/>
      <c r="AA11" s="63"/>
      <c r="AB11" s="63"/>
      <c r="AC11" s="64"/>
      <c r="AD11" s="63"/>
      <c r="AE11" s="63"/>
      <c r="AF11" s="63"/>
      <c r="AG11" s="63"/>
      <c r="AH11" s="63"/>
      <c r="AI11" s="63"/>
      <c r="AJ11" s="63"/>
      <c r="AK11" s="64"/>
      <c r="AL11" s="63"/>
      <c r="AM11" s="63"/>
      <c r="AN11" s="63"/>
      <c r="AO11" s="64"/>
      <c r="AQ11" s="20" t="s">
        <v>33</v>
      </c>
      <c r="AR11" s="20">
        <v>1</v>
      </c>
      <c r="AS11" s="20">
        <v>7</v>
      </c>
      <c r="AT11" s="20">
        <v>4</v>
      </c>
      <c r="AU11" s="20">
        <v>19</v>
      </c>
      <c r="AV11" s="20">
        <v>20</v>
      </c>
      <c r="AW11" s="20">
        <v>18</v>
      </c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2" spans="1:65" ht="24.95" customHeight="1" x14ac:dyDescent="0.2">
      <c r="A12" s="39"/>
      <c r="B12" s="63"/>
      <c r="C12" s="63"/>
      <c r="D12" s="63"/>
      <c r="E12" s="61"/>
      <c r="F12" s="63"/>
      <c r="G12" s="63"/>
      <c r="H12" s="63"/>
      <c r="I12" s="61"/>
      <c r="J12" s="63"/>
      <c r="K12" s="63"/>
      <c r="L12" s="63"/>
      <c r="M12" s="61"/>
      <c r="N12" s="63"/>
      <c r="O12" s="63"/>
      <c r="P12" s="63"/>
      <c r="Q12" s="63"/>
      <c r="R12" s="63"/>
      <c r="S12" s="63"/>
      <c r="T12" s="63"/>
      <c r="U12" s="61"/>
      <c r="V12" s="63"/>
      <c r="W12" s="63"/>
      <c r="X12" s="63"/>
      <c r="Y12" s="61"/>
      <c r="Z12" s="63"/>
      <c r="AA12" s="63"/>
      <c r="AB12" s="63"/>
      <c r="AC12" s="64"/>
      <c r="AD12" s="63"/>
      <c r="AE12" s="63"/>
      <c r="AF12" s="63"/>
      <c r="AG12" s="63"/>
      <c r="AH12" s="63"/>
      <c r="AI12" s="63"/>
      <c r="AJ12" s="63"/>
      <c r="AK12" s="64"/>
      <c r="AL12" s="63"/>
      <c r="AM12" s="63"/>
      <c r="AN12" s="63"/>
      <c r="AO12" s="64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</row>
    <row r="13" spans="1:65" ht="24.95" customHeight="1" x14ac:dyDescent="0.2">
      <c r="A13" s="39"/>
      <c r="B13" s="63"/>
      <c r="C13" s="63"/>
      <c r="D13" s="63"/>
      <c r="E13" s="61"/>
      <c r="F13" s="63"/>
      <c r="G13" s="63"/>
      <c r="H13" s="63"/>
      <c r="I13" s="61"/>
      <c r="J13" s="63"/>
      <c r="K13" s="63"/>
      <c r="L13" s="63"/>
      <c r="M13" s="61"/>
      <c r="N13" s="63"/>
      <c r="O13" s="63"/>
      <c r="P13" s="63"/>
      <c r="Q13" s="63"/>
      <c r="R13" s="63"/>
      <c r="S13" s="63"/>
      <c r="T13" s="63"/>
      <c r="U13" s="61"/>
      <c r="V13" s="63"/>
      <c r="W13" s="63"/>
      <c r="X13" s="63"/>
      <c r="Y13" s="61"/>
      <c r="Z13" s="63"/>
      <c r="AA13" s="63"/>
      <c r="AB13" s="63"/>
      <c r="AC13" s="64"/>
      <c r="AD13" s="63"/>
      <c r="AE13" s="63"/>
      <c r="AF13" s="63"/>
      <c r="AG13" s="63"/>
      <c r="AH13" s="63"/>
      <c r="AI13" s="63"/>
      <c r="AJ13" s="63"/>
      <c r="AK13" s="64"/>
      <c r="AL13" s="63"/>
      <c r="AM13" s="63"/>
      <c r="AN13" s="63"/>
      <c r="AO13" s="64"/>
      <c r="AQ13" s="20" t="s">
        <v>58</v>
      </c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ht="24.95" customHeight="1" x14ac:dyDescent="0.2">
      <c r="A14" s="60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Q14" s="20"/>
      <c r="AR14" s="20">
        <v>2014</v>
      </c>
      <c r="AS14" s="20">
        <v>2015</v>
      </c>
      <c r="AT14" s="20">
        <v>2016</v>
      </c>
      <c r="AU14" s="20">
        <v>2017</v>
      </c>
      <c r="AV14" s="20">
        <v>2018</v>
      </c>
      <c r="AW14" s="20">
        <v>2019</v>
      </c>
      <c r="AX14" s="20"/>
      <c r="AY14" s="20"/>
      <c r="AZ14" s="20"/>
    </row>
    <row r="15" spans="1:65" ht="24.95" customHeight="1" x14ac:dyDescent="0.2">
      <c r="A15" s="39"/>
      <c r="B15" s="63"/>
      <c r="C15" s="63"/>
      <c r="D15" s="63"/>
      <c r="E15" s="61"/>
      <c r="F15" s="63"/>
      <c r="G15" s="63"/>
      <c r="H15" s="63"/>
      <c r="I15" s="61"/>
      <c r="J15" s="63"/>
      <c r="K15" s="63"/>
      <c r="L15" s="63"/>
      <c r="M15" s="61"/>
      <c r="N15" s="63"/>
      <c r="O15" s="63"/>
      <c r="P15" s="63"/>
      <c r="Q15" s="63"/>
      <c r="R15" s="63"/>
      <c r="S15" s="63"/>
      <c r="T15" s="63"/>
      <c r="U15" s="61"/>
      <c r="V15" s="63"/>
      <c r="W15" s="63"/>
      <c r="X15" s="63"/>
      <c r="Y15" s="61"/>
      <c r="Z15" s="63"/>
      <c r="AA15" s="63"/>
      <c r="AB15" s="63"/>
      <c r="AC15" s="64"/>
      <c r="AD15" s="63"/>
      <c r="AE15" s="63"/>
      <c r="AF15" s="63"/>
      <c r="AG15" s="63"/>
      <c r="AH15" s="63"/>
      <c r="AI15" s="63"/>
      <c r="AJ15" s="63"/>
      <c r="AK15" s="64"/>
      <c r="AL15" s="63"/>
      <c r="AM15" s="63"/>
      <c r="AN15" s="63"/>
      <c r="AO15" s="64"/>
      <c r="AQ15" s="20" t="s">
        <v>32</v>
      </c>
      <c r="AR15" s="20">
        <v>3</v>
      </c>
      <c r="AS15" s="20">
        <v>16</v>
      </c>
      <c r="AT15" s="20">
        <v>34</v>
      </c>
      <c r="AU15" s="20">
        <v>40</v>
      </c>
      <c r="AV15" s="1">
        <v>38</v>
      </c>
      <c r="AW15" s="1">
        <v>34</v>
      </c>
    </row>
    <row r="16" spans="1:65" ht="24.95" customHeight="1" x14ac:dyDescent="0.2">
      <c r="A16" s="39"/>
      <c r="B16" s="63"/>
      <c r="C16" s="63"/>
      <c r="D16" s="63"/>
      <c r="E16" s="61"/>
      <c r="F16" s="63"/>
      <c r="G16" s="63"/>
      <c r="H16" s="63"/>
      <c r="I16" s="61"/>
      <c r="J16" s="63"/>
      <c r="K16" s="63"/>
      <c r="L16" s="63"/>
      <c r="M16" s="61"/>
      <c r="N16" s="63"/>
      <c r="O16" s="63"/>
      <c r="P16" s="63"/>
      <c r="Q16" s="63"/>
      <c r="R16" s="63"/>
      <c r="S16" s="63"/>
      <c r="T16" s="63"/>
      <c r="U16" s="61"/>
      <c r="V16" s="63"/>
      <c r="W16" s="63"/>
      <c r="X16" s="63"/>
      <c r="Y16" s="61"/>
      <c r="Z16" s="63"/>
      <c r="AA16" s="63"/>
      <c r="AB16" s="63"/>
      <c r="AC16" s="64"/>
      <c r="AD16" s="63"/>
      <c r="AE16" s="63"/>
      <c r="AF16" s="63"/>
      <c r="AG16" s="63"/>
      <c r="AH16" s="63"/>
      <c r="AI16" s="63"/>
      <c r="AJ16" s="63"/>
      <c r="AK16" s="64"/>
      <c r="AL16" s="63"/>
      <c r="AM16" s="63"/>
      <c r="AN16" s="63"/>
      <c r="AO16" s="64"/>
      <c r="AQ16" s="20" t="s">
        <v>33</v>
      </c>
      <c r="AR16" s="20">
        <v>0</v>
      </c>
      <c r="AS16" s="20">
        <v>4</v>
      </c>
      <c r="AT16" s="20">
        <v>3</v>
      </c>
      <c r="AU16" s="20">
        <v>16</v>
      </c>
      <c r="AV16" s="1">
        <v>18</v>
      </c>
      <c r="AW16" s="1">
        <v>16</v>
      </c>
    </row>
    <row r="17" spans="1:52" ht="24.95" customHeight="1" x14ac:dyDescent="0.2">
      <c r="A17" s="39"/>
      <c r="B17" s="63"/>
      <c r="C17" s="63"/>
      <c r="D17" s="63"/>
      <c r="E17" s="61"/>
      <c r="F17" s="63"/>
      <c r="G17" s="63"/>
      <c r="H17" s="63"/>
      <c r="I17" s="61"/>
      <c r="J17" s="63"/>
      <c r="K17" s="63"/>
      <c r="L17" s="63"/>
      <c r="M17" s="61"/>
      <c r="N17" s="63"/>
      <c r="O17" s="63"/>
      <c r="P17" s="63"/>
      <c r="Q17" s="63"/>
      <c r="R17" s="63"/>
      <c r="S17" s="63"/>
      <c r="T17" s="63"/>
      <c r="U17" s="61"/>
      <c r="V17" s="63"/>
      <c r="W17" s="63"/>
      <c r="X17" s="63"/>
      <c r="Y17" s="61"/>
      <c r="Z17" s="63"/>
      <c r="AA17" s="63"/>
      <c r="AB17" s="63"/>
      <c r="AC17" s="64"/>
      <c r="AD17" s="63"/>
      <c r="AE17" s="63"/>
      <c r="AF17" s="63"/>
      <c r="AG17" s="63"/>
      <c r="AH17" s="63"/>
      <c r="AI17" s="63"/>
      <c r="AJ17" s="63"/>
      <c r="AK17" s="64"/>
      <c r="AL17" s="63"/>
      <c r="AM17" s="63"/>
      <c r="AN17" s="63"/>
      <c r="AO17" s="64"/>
    </row>
    <row r="18" spans="1:52" ht="24.95" customHeight="1" x14ac:dyDescent="0.2">
      <c r="A18" s="6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24.95" customHeight="1" x14ac:dyDescent="0.2">
      <c r="A19" s="39"/>
      <c r="B19" s="63"/>
      <c r="C19" s="63"/>
      <c r="D19" s="63"/>
      <c r="E19" s="61"/>
      <c r="F19" s="63"/>
      <c r="G19" s="63"/>
      <c r="H19" s="63"/>
      <c r="I19" s="61"/>
      <c r="J19" s="63"/>
      <c r="K19" s="63"/>
      <c r="L19" s="63"/>
      <c r="M19" s="61"/>
      <c r="N19" s="63"/>
      <c r="O19" s="63"/>
      <c r="P19" s="63"/>
      <c r="Q19" s="63"/>
      <c r="R19" s="63"/>
      <c r="S19" s="63"/>
      <c r="T19" s="63"/>
      <c r="U19" s="61"/>
      <c r="V19" s="63"/>
      <c r="W19" s="63"/>
      <c r="X19" s="63"/>
      <c r="Y19" s="61"/>
      <c r="Z19" s="63"/>
      <c r="AA19" s="63"/>
      <c r="AB19" s="63"/>
      <c r="AC19" s="64"/>
      <c r="AD19" s="63"/>
      <c r="AE19" s="63"/>
      <c r="AF19" s="63"/>
      <c r="AG19" s="63"/>
      <c r="AH19" s="63"/>
      <c r="AI19" s="63"/>
      <c r="AJ19" s="63"/>
      <c r="AK19" s="64"/>
      <c r="AL19" s="63"/>
      <c r="AM19" s="63"/>
      <c r="AN19" s="63"/>
      <c r="AO19" s="64"/>
    </row>
    <row r="20" spans="1:52" ht="24.95" customHeight="1" x14ac:dyDescent="0.2">
      <c r="A20" s="39"/>
      <c r="B20" s="63"/>
      <c r="C20" s="63"/>
      <c r="D20" s="63"/>
      <c r="E20" s="61"/>
      <c r="F20" s="63"/>
      <c r="G20" s="63"/>
      <c r="H20" s="63"/>
      <c r="I20" s="61"/>
      <c r="J20" s="63"/>
      <c r="K20" s="63"/>
      <c r="L20" s="63"/>
      <c r="M20" s="61"/>
      <c r="N20" s="63"/>
      <c r="O20" s="63"/>
      <c r="P20" s="63"/>
      <c r="Q20" s="63"/>
      <c r="R20" s="63"/>
      <c r="S20" s="63"/>
      <c r="T20" s="63"/>
      <c r="U20" s="61"/>
      <c r="V20" s="63"/>
      <c r="W20" s="63"/>
      <c r="X20" s="63"/>
      <c r="Y20" s="61"/>
      <c r="Z20" s="63"/>
      <c r="AA20" s="63"/>
      <c r="AB20" s="63"/>
      <c r="AC20" s="64"/>
      <c r="AD20" s="63"/>
      <c r="AE20" s="63"/>
      <c r="AF20" s="63"/>
      <c r="AG20" s="63"/>
      <c r="AH20" s="63"/>
      <c r="AI20" s="63"/>
      <c r="AJ20" s="63"/>
      <c r="AK20" s="64"/>
      <c r="AL20" s="63"/>
      <c r="AM20" s="63"/>
      <c r="AN20" s="63"/>
      <c r="AO20" s="64"/>
    </row>
    <row r="21" spans="1:52" ht="24.95" customHeight="1" x14ac:dyDescent="0.2">
      <c r="A21" s="39"/>
      <c r="B21" s="63"/>
      <c r="C21" s="63"/>
      <c r="D21" s="63"/>
      <c r="E21" s="61"/>
      <c r="F21" s="63"/>
      <c r="G21" s="63"/>
      <c r="H21" s="63"/>
      <c r="I21" s="61"/>
      <c r="J21" s="63"/>
      <c r="K21" s="63"/>
      <c r="L21" s="63"/>
      <c r="M21" s="61"/>
      <c r="N21" s="63"/>
      <c r="O21" s="63"/>
      <c r="P21" s="63"/>
      <c r="Q21" s="63"/>
      <c r="R21" s="63"/>
      <c r="S21" s="63"/>
      <c r="T21" s="63"/>
      <c r="U21" s="61"/>
      <c r="V21" s="63"/>
      <c r="W21" s="63"/>
      <c r="X21" s="63"/>
      <c r="Y21" s="61"/>
      <c r="Z21" s="63"/>
      <c r="AA21" s="63"/>
      <c r="AB21" s="63"/>
      <c r="AC21" s="64"/>
      <c r="AD21" s="63"/>
      <c r="AE21" s="63"/>
      <c r="AF21" s="63"/>
      <c r="AG21" s="63"/>
      <c r="AH21" s="63"/>
      <c r="AI21" s="63"/>
      <c r="AJ21" s="63"/>
      <c r="AK21" s="64"/>
      <c r="AL21" s="63"/>
      <c r="AM21" s="63"/>
      <c r="AN21" s="63"/>
      <c r="AO21" s="64"/>
    </row>
    <row r="22" spans="1:52" s="21" customFormat="1" ht="24.95" customHeight="1" x14ac:dyDescent="0.2">
      <c r="A22" s="60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24.95" customHeight="1" x14ac:dyDescent="0.2">
      <c r="A23" s="39"/>
      <c r="B23" s="63"/>
      <c r="C23" s="63"/>
      <c r="D23" s="63"/>
      <c r="E23" s="61"/>
      <c r="F23" s="63"/>
      <c r="G23" s="63"/>
      <c r="H23" s="63"/>
      <c r="I23" s="61"/>
      <c r="J23" s="63"/>
      <c r="K23" s="63"/>
      <c r="L23" s="63"/>
      <c r="M23" s="61"/>
      <c r="N23" s="63"/>
      <c r="O23" s="63"/>
      <c r="P23" s="63"/>
      <c r="Q23" s="63"/>
      <c r="R23" s="63"/>
      <c r="S23" s="63"/>
      <c r="T23" s="63"/>
      <c r="U23" s="61"/>
      <c r="V23" s="63"/>
      <c r="W23" s="63"/>
      <c r="X23" s="63"/>
      <c r="Y23" s="61"/>
      <c r="Z23" s="63"/>
      <c r="AA23" s="63"/>
      <c r="AB23" s="63"/>
      <c r="AC23" s="64"/>
      <c r="AD23" s="63"/>
      <c r="AE23" s="63"/>
      <c r="AF23" s="63"/>
      <c r="AG23" s="63"/>
      <c r="AH23" s="63"/>
      <c r="AI23" s="63"/>
      <c r="AJ23" s="63"/>
      <c r="AK23" s="64"/>
      <c r="AL23" s="63"/>
      <c r="AM23" s="63"/>
      <c r="AN23" s="63"/>
      <c r="AO23" s="64"/>
    </row>
    <row r="24" spans="1:52" ht="24.95" customHeight="1" x14ac:dyDescent="0.2">
      <c r="A24" s="39"/>
      <c r="B24" s="63"/>
      <c r="C24" s="63"/>
      <c r="D24" s="63"/>
      <c r="E24" s="61"/>
      <c r="F24" s="63"/>
      <c r="G24" s="63"/>
      <c r="H24" s="63"/>
      <c r="I24" s="61"/>
      <c r="J24" s="63"/>
      <c r="K24" s="63"/>
      <c r="L24" s="63"/>
      <c r="M24" s="61"/>
      <c r="N24" s="63"/>
      <c r="O24" s="63"/>
      <c r="P24" s="63"/>
      <c r="Q24" s="63"/>
      <c r="R24" s="63"/>
      <c r="S24" s="63"/>
      <c r="T24" s="63"/>
      <c r="U24" s="61"/>
      <c r="V24" s="63"/>
      <c r="W24" s="63"/>
      <c r="X24" s="63"/>
      <c r="Y24" s="61"/>
      <c r="Z24" s="63"/>
      <c r="AA24" s="63"/>
      <c r="AB24" s="63"/>
      <c r="AC24" s="64"/>
      <c r="AD24" s="63"/>
      <c r="AE24" s="63"/>
      <c r="AF24" s="63"/>
      <c r="AG24" s="63"/>
      <c r="AH24" s="63"/>
      <c r="AI24" s="63"/>
      <c r="AJ24" s="63"/>
      <c r="AK24" s="64"/>
      <c r="AL24" s="63"/>
      <c r="AM24" s="63"/>
      <c r="AN24" s="63"/>
      <c r="AO24" s="64"/>
    </row>
    <row r="25" spans="1:52" ht="24.95" customHeight="1" x14ac:dyDescent="0.2">
      <c r="A25" s="39"/>
      <c r="B25" s="63"/>
      <c r="C25" s="63"/>
      <c r="D25" s="63"/>
      <c r="E25" s="61"/>
      <c r="F25" s="63"/>
      <c r="G25" s="63"/>
      <c r="H25" s="63"/>
      <c r="I25" s="61"/>
      <c r="J25" s="63"/>
      <c r="K25" s="63"/>
      <c r="L25" s="63"/>
      <c r="M25" s="61"/>
      <c r="N25" s="63"/>
      <c r="O25" s="63"/>
      <c r="P25" s="63"/>
      <c r="Q25" s="63"/>
      <c r="R25" s="63"/>
      <c r="S25" s="63"/>
      <c r="T25" s="63"/>
      <c r="U25" s="61"/>
      <c r="V25" s="63"/>
      <c r="W25" s="63"/>
      <c r="X25" s="63"/>
      <c r="Y25" s="61"/>
      <c r="Z25" s="63"/>
      <c r="AA25" s="63"/>
      <c r="AB25" s="63"/>
      <c r="AC25" s="64"/>
      <c r="AD25" s="63"/>
      <c r="AE25" s="63"/>
      <c r="AF25" s="63"/>
      <c r="AG25" s="63"/>
      <c r="AH25" s="63"/>
      <c r="AI25" s="63"/>
      <c r="AJ25" s="63"/>
      <c r="AK25" s="64"/>
      <c r="AL25" s="63"/>
      <c r="AM25" s="63"/>
      <c r="AN25" s="63"/>
      <c r="AO25" s="64"/>
    </row>
    <row r="26" spans="1:52" ht="24.95" customHeight="1" x14ac:dyDescent="0.2">
      <c r="A26" s="39"/>
      <c r="B26" s="63"/>
      <c r="C26" s="63"/>
      <c r="D26" s="63"/>
      <c r="E26" s="61"/>
      <c r="F26" s="63"/>
      <c r="G26" s="63"/>
      <c r="H26" s="63"/>
      <c r="I26" s="61"/>
      <c r="J26" s="63"/>
      <c r="K26" s="63"/>
      <c r="L26" s="63"/>
      <c r="M26" s="61"/>
      <c r="N26" s="63"/>
      <c r="O26" s="63"/>
      <c r="P26" s="63"/>
      <c r="Q26" s="63"/>
      <c r="R26" s="63"/>
      <c r="S26" s="63"/>
      <c r="T26" s="63"/>
      <c r="U26" s="61"/>
      <c r="V26" s="63"/>
      <c r="W26" s="63"/>
      <c r="X26" s="63"/>
      <c r="Y26" s="61"/>
      <c r="Z26" s="63"/>
      <c r="AA26" s="63"/>
      <c r="AB26" s="63"/>
      <c r="AC26" s="64"/>
      <c r="AD26" s="63"/>
      <c r="AE26" s="63"/>
      <c r="AF26" s="63"/>
      <c r="AG26" s="63"/>
      <c r="AH26" s="63"/>
      <c r="AI26" s="63"/>
      <c r="AJ26" s="63"/>
      <c r="AK26" s="64"/>
      <c r="AL26" s="63"/>
      <c r="AM26" s="63"/>
      <c r="AN26" s="63"/>
      <c r="AO26" s="64"/>
    </row>
    <row r="27" spans="1:52" ht="24.95" customHeight="1" x14ac:dyDescent="0.2">
      <c r="A27" s="6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</row>
    <row r="28" spans="1:52" s="2" customFormat="1" ht="24.95" customHeight="1" x14ac:dyDescent="0.2"/>
    <row r="29" spans="1:52" s="2" customFormat="1" ht="24.95" customHeight="1" x14ac:dyDescent="0.2">
      <c r="A29" s="6"/>
    </row>
    <row r="30" spans="1:52" s="2" customFormat="1" ht="24.95" customHeight="1" x14ac:dyDescent="0.2">
      <c r="A30" s="6"/>
    </row>
    <row r="31" spans="1:52" s="2" customFormat="1" ht="24.95" customHeight="1" x14ac:dyDescent="0.2">
      <c r="A31" s="6"/>
    </row>
    <row r="32" spans="1:52" s="2" customFormat="1" ht="24.95" customHeight="1" x14ac:dyDescent="0.2">
      <c r="A32" s="6"/>
    </row>
    <row r="33" spans="1:46" s="2" customFormat="1" ht="24.95" customHeight="1" x14ac:dyDescent="0.2">
      <c r="A33" s="6"/>
    </row>
    <row r="34" spans="1:46" s="2" customFormat="1" ht="24.95" customHeight="1" x14ac:dyDescent="0.2">
      <c r="A34" s="6"/>
    </row>
    <row r="35" spans="1:46" ht="24.95" customHeight="1" x14ac:dyDescent="0.2"/>
    <row r="36" spans="1:46" ht="24.95" customHeight="1" x14ac:dyDescent="0.2"/>
    <row r="37" spans="1:46" ht="24.95" customHeight="1" x14ac:dyDescent="0.2"/>
    <row r="38" spans="1:46" ht="24.95" customHeight="1" x14ac:dyDescent="0.2"/>
    <row r="39" spans="1:46" ht="24.95" customHeight="1" x14ac:dyDescent="0.2"/>
    <row r="40" spans="1:46" ht="24.95" customHeight="1" x14ac:dyDescent="0.2"/>
    <row r="41" spans="1:46" ht="24.95" customHeight="1" x14ac:dyDescent="0.2"/>
    <row r="42" spans="1:46" ht="24.95" customHeight="1" x14ac:dyDescent="0.2"/>
    <row r="43" spans="1:46" ht="24.95" customHeight="1" x14ac:dyDescent="0.2"/>
    <row r="45" spans="1:46" ht="32.25" customHeight="1" x14ac:dyDescent="0.2">
      <c r="A45" s="382" t="s">
        <v>143</v>
      </c>
      <c r="B45" s="382"/>
      <c r="C45" s="382"/>
      <c r="D45" s="382"/>
      <c r="E45" s="382"/>
      <c r="F45" s="382"/>
      <c r="G45" s="382"/>
      <c r="H45" s="382"/>
      <c r="I45" s="382"/>
      <c r="J45" s="382"/>
      <c r="K45" s="382"/>
      <c r="L45" s="382"/>
      <c r="M45" s="382"/>
      <c r="N45" s="382"/>
      <c r="O45" s="382"/>
      <c r="P45" s="382"/>
      <c r="Q45" s="382"/>
      <c r="R45" s="382"/>
      <c r="S45" s="382"/>
      <c r="T45" s="382"/>
      <c r="U45" s="382"/>
      <c r="V45" s="382"/>
      <c r="W45" s="382"/>
      <c r="X45" s="382"/>
      <c r="Y45" s="382"/>
      <c r="Z45" s="382"/>
      <c r="AA45" s="382"/>
      <c r="AB45" s="382"/>
      <c r="AC45" s="382"/>
      <c r="AD45" s="382"/>
      <c r="AE45" s="382"/>
      <c r="AF45" s="382"/>
      <c r="AG45" s="382"/>
      <c r="AH45" s="382"/>
      <c r="AI45" s="382"/>
      <c r="AJ45" s="16" t="s">
        <v>141</v>
      </c>
      <c r="AK45" s="114"/>
      <c r="AL45" s="114"/>
      <c r="AM45" s="114"/>
      <c r="AN45" s="114"/>
      <c r="AO45" s="114"/>
      <c r="AS45" s="115"/>
      <c r="AT45" s="2"/>
    </row>
    <row r="46" spans="1:46" ht="30.75" customHeight="1" x14ac:dyDescent="0.2">
      <c r="A46" s="382"/>
      <c r="B46" s="382"/>
      <c r="C46" s="382"/>
      <c r="D46" s="382"/>
      <c r="E46" s="382"/>
      <c r="F46" s="382"/>
      <c r="G46" s="382"/>
      <c r="H46" s="382"/>
      <c r="I46" s="382"/>
      <c r="J46" s="382"/>
      <c r="K46" s="382"/>
      <c r="L46" s="382"/>
      <c r="M46" s="382"/>
      <c r="N46" s="382"/>
      <c r="O46" s="382"/>
      <c r="P46" s="382"/>
      <c r="Q46" s="382"/>
      <c r="R46" s="382"/>
      <c r="S46" s="382"/>
      <c r="T46" s="382"/>
      <c r="U46" s="382"/>
      <c r="V46" s="382"/>
      <c r="W46" s="382"/>
      <c r="X46" s="382"/>
      <c r="Y46" s="382"/>
      <c r="Z46" s="382"/>
      <c r="AA46" s="382"/>
      <c r="AB46" s="382"/>
      <c r="AC46" s="382"/>
      <c r="AD46" s="382"/>
      <c r="AE46" s="382"/>
      <c r="AF46" s="382"/>
      <c r="AG46" s="382"/>
      <c r="AH46" s="382"/>
      <c r="AI46" s="382"/>
      <c r="AJ46" s="16" t="s">
        <v>142</v>
      </c>
      <c r="AK46" s="114"/>
      <c r="AL46" s="114"/>
      <c r="AM46" s="114"/>
      <c r="AN46" s="114"/>
      <c r="AO46" s="114"/>
      <c r="AS46" s="115"/>
    </row>
    <row r="47" spans="1:46" ht="18" x14ac:dyDescent="0.2">
      <c r="A47" s="50"/>
      <c r="AL47" s="358"/>
      <c r="AM47" s="358"/>
      <c r="AN47" s="358"/>
      <c r="AO47" s="358"/>
    </row>
  </sheetData>
  <mergeCells count="5">
    <mergeCell ref="AL47:AO47"/>
    <mergeCell ref="A2:AO2"/>
    <mergeCell ref="A4:AO4"/>
    <mergeCell ref="A5:AO5"/>
    <mergeCell ref="A45:AI46"/>
  </mergeCells>
  <printOptions horizontalCentered="1" verticalCentered="1"/>
  <pageMargins left="0" right="0" top="0" bottom="0" header="0" footer="0"/>
  <pageSetup paperSize="9" scale="49" orientation="portrait" r:id="rId1"/>
  <colBreaks count="1" manualBreakCount="1">
    <brk id="4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FF0000"/>
  </sheetPr>
  <dimension ref="A1:AD46"/>
  <sheetViews>
    <sheetView showGridLines="0" view="pageBreakPreview" zoomScale="66" zoomScaleNormal="100" zoomScaleSheetLayoutView="66" workbookViewId="0">
      <selection activeCell="AP7" sqref="AP7"/>
    </sheetView>
  </sheetViews>
  <sheetFormatPr baseColWidth="10" defaultColWidth="11.42578125" defaultRowHeight="12.75" x14ac:dyDescent="0.2"/>
  <cols>
    <col min="1" max="1" width="5.7109375" style="1" customWidth="1"/>
    <col min="2" max="2" width="28.7109375" style="1" customWidth="1"/>
    <col min="3" max="4" width="12.7109375" style="26" customWidth="1"/>
    <col min="5" max="5" width="16.140625" style="26" customWidth="1"/>
    <col min="6" max="6" width="18.140625" style="26" customWidth="1"/>
    <col min="7" max="7" width="16.42578125" style="26" customWidth="1"/>
    <col min="8" max="8" width="19.28515625" style="26" customWidth="1"/>
    <col min="9" max="9" width="13.85546875" style="26" customWidth="1"/>
    <col min="10" max="10" width="17.42578125" style="26" customWidth="1"/>
    <col min="11" max="11" width="15.28515625" style="26" customWidth="1"/>
    <col min="12" max="12" width="22.85546875" style="26" customWidth="1"/>
    <col min="13" max="13" width="14.85546875" style="26" customWidth="1"/>
    <col min="14" max="14" width="14" style="26" bestFit="1" customWidth="1"/>
    <col min="15" max="15" width="16.140625" style="26" customWidth="1"/>
    <col min="16" max="16" width="18.140625" style="26" customWidth="1"/>
    <col min="17" max="17" width="13.140625" style="1" customWidth="1"/>
    <col min="18" max="18" width="11.42578125" style="1"/>
    <col min="19" max="20" width="8" style="1" customWidth="1"/>
    <col min="21" max="21" width="6.5703125" style="1" customWidth="1"/>
    <col min="22" max="16384" width="11.42578125" style="1"/>
  </cols>
  <sheetData>
    <row r="1" spans="2:30" ht="26.25" customHeight="1" x14ac:dyDescent="0.2">
      <c r="B1" s="371" t="s">
        <v>156</v>
      </c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</row>
    <row r="2" spans="2:30" s="12" customFormat="1" ht="20.25" x14ac:dyDescent="0.2">
      <c r="B2" s="51" t="s">
        <v>27</v>
      </c>
      <c r="C2" s="34"/>
      <c r="E2" s="34"/>
      <c r="F2" s="34"/>
      <c r="G2" s="34"/>
      <c r="H2" s="34"/>
      <c r="I2" s="34"/>
      <c r="J2" s="34"/>
      <c r="K2" s="34"/>
      <c r="L2" s="34"/>
      <c r="M2" s="29"/>
      <c r="N2" s="29"/>
      <c r="O2" s="29"/>
      <c r="P2" s="29"/>
    </row>
    <row r="3" spans="2:30" s="12" customFormat="1" ht="59.25" customHeight="1" x14ac:dyDescent="0.2">
      <c r="B3" s="376" t="s">
        <v>66</v>
      </c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</row>
    <row r="4" spans="2:30" s="12" customFormat="1" ht="20.25" x14ac:dyDescent="0.2">
      <c r="B4" s="371" t="s">
        <v>118</v>
      </c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  <c r="N4" s="371"/>
      <c r="O4" s="371"/>
      <c r="P4" s="371"/>
    </row>
    <row r="5" spans="2:30" ht="29.25" customHeight="1" thickBot="1" x14ac:dyDescent="0.25">
      <c r="B5" s="386" t="s">
        <v>114</v>
      </c>
      <c r="C5" s="387" t="s">
        <v>39</v>
      </c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  <c r="P5" s="387"/>
    </row>
    <row r="6" spans="2:30" ht="45" customHeight="1" thickBot="1" x14ac:dyDescent="0.25">
      <c r="B6" s="386"/>
      <c r="C6" s="157" t="s">
        <v>40</v>
      </c>
      <c r="D6" s="157" t="s">
        <v>41</v>
      </c>
      <c r="E6" s="157" t="s">
        <v>42</v>
      </c>
      <c r="F6" s="157" t="s">
        <v>44</v>
      </c>
      <c r="G6" s="157" t="s">
        <v>45</v>
      </c>
      <c r="H6" s="157" t="s">
        <v>46</v>
      </c>
      <c r="I6" s="157" t="s">
        <v>47</v>
      </c>
      <c r="J6" s="157" t="s">
        <v>48</v>
      </c>
      <c r="K6" s="157" t="s">
        <v>49</v>
      </c>
      <c r="L6" s="157" t="s">
        <v>52</v>
      </c>
      <c r="M6" s="157" t="s">
        <v>50</v>
      </c>
      <c r="N6" s="157" t="s">
        <v>51</v>
      </c>
      <c r="O6" s="157" t="s">
        <v>62</v>
      </c>
      <c r="P6" s="157" t="s">
        <v>43</v>
      </c>
    </row>
    <row r="7" spans="2:30" ht="30" customHeight="1" x14ac:dyDescent="0.2">
      <c r="B7" s="249">
        <v>2014</v>
      </c>
      <c r="C7" s="257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9"/>
    </row>
    <row r="8" spans="2:30" ht="15.75" x14ac:dyDescent="0.2">
      <c r="B8" s="250" t="s">
        <v>35</v>
      </c>
      <c r="C8" s="260">
        <v>1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  <c r="P8" s="261">
        <v>0</v>
      </c>
    </row>
    <row r="9" spans="2:30" ht="14.25" customHeight="1" x14ac:dyDescent="0.2">
      <c r="B9" s="251" t="s">
        <v>1</v>
      </c>
      <c r="C9" s="262">
        <v>0</v>
      </c>
      <c r="D9" s="89">
        <v>0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263">
        <v>0</v>
      </c>
    </row>
    <row r="10" spans="2:30" ht="39.75" customHeight="1" x14ac:dyDescent="0.2">
      <c r="B10" s="251" t="s">
        <v>16</v>
      </c>
      <c r="C10" s="262">
        <v>1</v>
      </c>
      <c r="D10" s="89">
        <v>0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263">
        <v>0</v>
      </c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2:30" ht="30" customHeight="1" x14ac:dyDescent="0.2">
      <c r="B11" s="251" t="s">
        <v>3</v>
      </c>
      <c r="C11" s="262">
        <v>0</v>
      </c>
      <c r="D11" s="89">
        <v>0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263">
        <v>0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2:30" ht="15.75" x14ac:dyDescent="0.2">
      <c r="B12" s="250" t="s">
        <v>36</v>
      </c>
      <c r="C12" s="260">
        <v>0</v>
      </c>
      <c r="D12" s="88">
        <v>2</v>
      </c>
      <c r="E12" s="88">
        <v>1</v>
      </c>
      <c r="F12" s="87">
        <v>0</v>
      </c>
      <c r="G12" s="88">
        <v>0</v>
      </c>
      <c r="H12" s="87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7">
        <v>0</v>
      </c>
      <c r="O12" s="88">
        <v>0</v>
      </c>
      <c r="P12" s="264">
        <v>0</v>
      </c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2:30" ht="30" customHeight="1" x14ac:dyDescent="0.2">
      <c r="B13" s="251" t="s">
        <v>4</v>
      </c>
      <c r="C13" s="262">
        <v>0</v>
      </c>
      <c r="D13" s="89">
        <v>0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263">
        <v>0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2:30" ht="30" customHeight="1" x14ac:dyDescent="0.2">
      <c r="B14" s="251" t="s">
        <v>5</v>
      </c>
      <c r="C14" s="262">
        <v>0</v>
      </c>
      <c r="D14" s="89">
        <v>1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263">
        <v>0</v>
      </c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2:30" ht="30" customHeight="1" x14ac:dyDescent="0.2">
      <c r="B15" s="251" t="s">
        <v>6</v>
      </c>
      <c r="C15" s="262">
        <v>0</v>
      </c>
      <c r="D15" s="89">
        <v>1</v>
      </c>
      <c r="E15" s="89">
        <v>1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263">
        <v>0</v>
      </c>
      <c r="R15" s="20"/>
      <c r="S15" s="20"/>
      <c r="T15" s="20"/>
      <c r="U15" s="20"/>
    </row>
    <row r="16" spans="2:30" ht="15.75" x14ac:dyDescent="0.2">
      <c r="B16" s="250" t="s">
        <v>37</v>
      </c>
      <c r="C16" s="265">
        <v>1</v>
      </c>
      <c r="D16" s="87">
        <v>0</v>
      </c>
      <c r="E16" s="88">
        <v>0</v>
      </c>
      <c r="F16" s="87">
        <v>0</v>
      </c>
      <c r="G16" s="88">
        <v>0</v>
      </c>
      <c r="H16" s="88">
        <v>0</v>
      </c>
      <c r="I16" s="87">
        <v>0</v>
      </c>
      <c r="J16" s="87">
        <v>0</v>
      </c>
      <c r="K16" s="88">
        <v>0</v>
      </c>
      <c r="L16" s="88">
        <v>0</v>
      </c>
      <c r="M16" s="88">
        <v>0</v>
      </c>
      <c r="N16" s="87">
        <v>0</v>
      </c>
      <c r="O16" s="87">
        <v>0</v>
      </c>
      <c r="P16" s="264">
        <v>0</v>
      </c>
    </row>
    <row r="17" spans="1:30" ht="30" customHeight="1" x14ac:dyDescent="0.2">
      <c r="B17" s="251" t="s">
        <v>7</v>
      </c>
      <c r="C17" s="262">
        <v>1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263">
        <v>0</v>
      </c>
    </row>
    <row r="18" spans="1:30" ht="30" customHeight="1" x14ac:dyDescent="0.2">
      <c r="B18" s="251" t="s">
        <v>8</v>
      </c>
      <c r="C18" s="262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263">
        <v>0</v>
      </c>
    </row>
    <row r="19" spans="1:30" ht="30" customHeight="1" x14ac:dyDescent="0.2">
      <c r="B19" s="251" t="s">
        <v>9</v>
      </c>
      <c r="C19" s="262">
        <v>0</v>
      </c>
      <c r="D19" s="89">
        <v>0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263">
        <v>0</v>
      </c>
      <c r="R19" s="20"/>
      <c r="S19" s="20"/>
      <c r="T19" s="20"/>
      <c r="U19" s="20"/>
    </row>
    <row r="20" spans="1:30" ht="15.75" x14ac:dyDescent="0.2">
      <c r="B20" s="250" t="s">
        <v>38</v>
      </c>
      <c r="C20" s="265">
        <v>0</v>
      </c>
      <c r="D20" s="87">
        <v>0</v>
      </c>
      <c r="E20" s="88">
        <v>0</v>
      </c>
      <c r="F20" s="87">
        <v>1</v>
      </c>
      <c r="G20" s="88">
        <v>0</v>
      </c>
      <c r="H20" s="88">
        <v>0</v>
      </c>
      <c r="I20" s="88">
        <v>0</v>
      </c>
      <c r="J20" s="88">
        <v>0</v>
      </c>
      <c r="K20" s="87">
        <v>0</v>
      </c>
      <c r="L20" s="87">
        <v>0</v>
      </c>
      <c r="M20" s="87">
        <v>0</v>
      </c>
      <c r="N20" s="87">
        <v>0</v>
      </c>
      <c r="O20" s="88">
        <v>0</v>
      </c>
      <c r="P20" s="264">
        <v>0</v>
      </c>
    </row>
    <row r="21" spans="1:30" ht="30" customHeight="1" x14ac:dyDescent="0.2">
      <c r="B21" s="251" t="s">
        <v>10</v>
      </c>
      <c r="C21" s="262">
        <v>0</v>
      </c>
      <c r="D21" s="89">
        <v>0</v>
      </c>
      <c r="E21" s="89">
        <v>0</v>
      </c>
      <c r="F21" s="89">
        <v>1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263">
        <v>0</v>
      </c>
    </row>
    <row r="22" spans="1:30" ht="30" customHeight="1" x14ac:dyDescent="0.2">
      <c r="B22" s="251" t="s">
        <v>11</v>
      </c>
      <c r="C22" s="262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263">
        <v>0</v>
      </c>
    </row>
    <row r="23" spans="1:30" s="21" customFormat="1" ht="30" customHeight="1" thickBot="1" x14ac:dyDescent="0.25">
      <c r="B23" s="251" t="s">
        <v>12</v>
      </c>
      <c r="C23" s="266">
        <v>0</v>
      </c>
      <c r="D23" s="267">
        <v>0</v>
      </c>
      <c r="E23" s="267">
        <v>0</v>
      </c>
      <c r="F23" s="267">
        <v>0</v>
      </c>
      <c r="G23" s="267">
        <v>0</v>
      </c>
      <c r="H23" s="267">
        <v>0</v>
      </c>
      <c r="I23" s="267">
        <v>0</v>
      </c>
      <c r="J23" s="267">
        <v>0</v>
      </c>
      <c r="K23" s="267">
        <v>0</v>
      </c>
      <c r="L23" s="267">
        <v>0</v>
      </c>
      <c r="M23" s="267">
        <v>0</v>
      </c>
      <c r="N23" s="267">
        <v>0</v>
      </c>
      <c r="O23" s="267">
        <v>0</v>
      </c>
      <c r="P23" s="268">
        <v>0</v>
      </c>
      <c r="R23" s="20"/>
      <c r="S23" s="20"/>
      <c r="T23" s="20"/>
      <c r="U23" s="20"/>
    </row>
    <row r="24" spans="1:30" ht="35.25" customHeight="1" thickBot="1" x14ac:dyDescent="0.25">
      <c r="B24" s="255" t="s">
        <v>14</v>
      </c>
      <c r="C24" s="247">
        <f>SUM(C8+C12+C16+C20)</f>
        <v>2</v>
      </c>
      <c r="D24" s="247">
        <f t="shared" ref="D24:P24" si="0">SUM(D8+D12+D16+D20)</f>
        <v>2</v>
      </c>
      <c r="E24" s="247">
        <f t="shared" si="0"/>
        <v>1</v>
      </c>
      <c r="F24" s="247">
        <f t="shared" si="0"/>
        <v>1</v>
      </c>
      <c r="G24" s="247">
        <f t="shared" si="0"/>
        <v>0</v>
      </c>
      <c r="H24" s="247">
        <f t="shared" si="0"/>
        <v>0</v>
      </c>
      <c r="I24" s="247">
        <f t="shared" si="0"/>
        <v>0</v>
      </c>
      <c r="J24" s="247">
        <f t="shared" si="0"/>
        <v>0</v>
      </c>
      <c r="K24" s="247">
        <f t="shared" si="0"/>
        <v>0</v>
      </c>
      <c r="L24" s="247">
        <f t="shared" si="0"/>
        <v>0</v>
      </c>
      <c r="M24" s="247">
        <f t="shared" si="0"/>
        <v>0</v>
      </c>
      <c r="N24" s="247">
        <f t="shared" si="0"/>
        <v>0</v>
      </c>
      <c r="O24" s="247">
        <f t="shared" si="0"/>
        <v>0</v>
      </c>
      <c r="P24" s="247">
        <f t="shared" si="0"/>
        <v>0</v>
      </c>
    </row>
    <row r="25" spans="1:30" ht="35.1" customHeight="1" x14ac:dyDescent="0.2">
      <c r="A25" s="21"/>
      <c r="B25" s="249">
        <v>2015</v>
      </c>
      <c r="C25" s="257"/>
      <c r="D25" s="258"/>
      <c r="E25" s="258"/>
      <c r="F25" s="258"/>
      <c r="G25" s="258"/>
      <c r="H25" s="258"/>
      <c r="I25" s="258"/>
      <c r="J25" s="258"/>
      <c r="K25" s="258"/>
      <c r="L25" s="258"/>
      <c r="M25" s="258"/>
      <c r="N25" s="258"/>
      <c r="O25" s="258"/>
      <c r="P25" s="259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0" ht="15.75" x14ac:dyDescent="0.2">
      <c r="B26" s="252" t="s">
        <v>35</v>
      </c>
      <c r="C26" s="269">
        <f>SUM(C27:C29)</f>
        <v>2</v>
      </c>
      <c r="D26" s="86">
        <f>SUM(D27:D29)</f>
        <v>5</v>
      </c>
      <c r="E26" s="86">
        <f>SUM(E27:E29)</f>
        <v>1</v>
      </c>
      <c r="F26" s="86">
        <f t="shared" ref="F26:I26" si="1">SUM(F27:F29)</f>
        <v>2</v>
      </c>
      <c r="G26" s="86">
        <f t="shared" si="1"/>
        <v>1</v>
      </c>
      <c r="H26" s="86">
        <f t="shared" si="1"/>
        <v>1</v>
      </c>
      <c r="I26" s="86">
        <f t="shared" si="1"/>
        <v>1</v>
      </c>
      <c r="J26" s="90" t="s">
        <v>0</v>
      </c>
      <c r="K26" s="90" t="s">
        <v>0</v>
      </c>
      <c r="L26" s="90" t="s">
        <v>0</v>
      </c>
      <c r="M26" s="90" t="s">
        <v>0</v>
      </c>
      <c r="N26" s="90" t="s">
        <v>0</v>
      </c>
      <c r="O26" s="90" t="s">
        <v>0</v>
      </c>
      <c r="P26" s="270">
        <f>SUM(P27:P29)</f>
        <v>1</v>
      </c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0" ht="35.1" customHeight="1" x14ac:dyDescent="0.2">
      <c r="B27" s="155" t="s">
        <v>1</v>
      </c>
      <c r="C27" s="271" t="s">
        <v>0</v>
      </c>
      <c r="D27" s="91">
        <v>1</v>
      </c>
      <c r="E27" s="91">
        <v>1</v>
      </c>
      <c r="F27" s="91" t="s">
        <v>0</v>
      </c>
      <c r="G27" s="91" t="s">
        <v>0</v>
      </c>
      <c r="H27" s="91" t="s">
        <v>0</v>
      </c>
      <c r="I27" s="91">
        <v>1</v>
      </c>
      <c r="J27" s="91" t="s">
        <v>0</v>
      </c>
      <c r="K27" s="91" t="s">
        <v>0</v>
      </c>
      <c r="L27" s="91" t="s">
        <v>0</v>
      </c>
      <c r="M27" s="91" t="s">
        <v>0</v>
      </c>
      <c r="N27" s="91" t="s">
        <v>0</v>
      </c>
      <c r="O27" s="91" t="s">
        <v>0</v>
      </c>
      <c r="P27" s="272">
        <v>1</v>
      </c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ht="35.1" customHeight="1" x14ac:dyDescent="0.2">
      <c r="B28" s="155" t="s">
        <v>16</v>
      </c>
      <c r="C28" s="271">
        <v>1</v>
      </c>
      <c r="D28" s="91">
        <v>2</v>
      </c>
      <c r="E28" s="91" t="s">
        <v>0</v>
      </c>
      <c r="F28" s="91">
        <v>1</v>
      </c>
      <c r="G28" s="91" t="s">
        <v>0</v>
      </c>
      <c r="H28" s="91">
        <v>1</v>
      </c>
      <c r="I28" s="91" t="s">
        <v>0</v>
      </c>
      <c r="J28" s="91" t="s">
        <v>0</v>
      </c>
      <c r="K28" s="91" t="s">
        <v>0</v>
      </c>
      <c r="L28" s="91" t="s">
        <v>0</v>
      </c>
      <c r="M28" s="91" t="s">
        <v>0</v>
      </c>
      <c r="N28" s="91" t="s">
        <v>0</v>
      </c>
      <c r="O28" s="91" t="s">
        <v>0</v>
      </c>
      <c r="P28" s="272" t="s">
        <v>0</v>
      </c>
      <c r="R28" s="20"/>
      <c r="S28" s="20"/>
      <c r="T28" s="20"/>
      <c r="U28" s="20"/>
    </row>
    <row r="29" spans="1:30" ht="35.1" customHeight="1" x14ac:dyDescent="0.2">
      <c r="B29" s="155" t="s">
        <v>3</v>
      </c>
      <c r="C29" s="271">
        <v>1</v>
      </c>
      <c r="D29" s="91">
        <v>2</v>
      </c>
      <c r="E29" s="91" t="s">
        <v>0</v>
      </c>
      <c r="F29" s="91">
        <v>1</v>
      </c>
      <c r="G29" s="91">
        <v>1</v>
      </c>
      <c r="H29" s="91" t="s">
        <v>0</v>
      </c>
      <c r="I29" s="91" t="s">
        <v>0</v>
      </c>
      <c r="J29" s="91" t="s">
        <v>0</v>
      </c>
      <c r="K29" s="91" t="s">
        <v>0</v>
      </c>
      <c r="L29" s="91" t="s">
        <v>0</v>
      </c>
      <c r="M29" s="91" t="s">
        <v>0</v>
      </c>
      <c r="N29" s="91" t="s">
        <v>0</v>
      </c>
      <c r="O29" s="91" t="s">
        <v>0</v>
      </c>
      <c r="P29" s="272" t="s">
        <v>0</v>
      </c>
    </row>
    <row r="30" spans="1:30" ht="15.75" x14ac:dyDescent="0.2">
      <c r="B30" s="252" t="s">
        <v>36</v>
      </c>
      <c r="C30" s="269">
        <f>SUM(C31:C33)</f>
        <v>1</v>
      </c>
      <c r="D30" s="90" t="s">
        <v>0</v>
      </c>
      <c r="E30" s="90" t="s">
        <v>0</v>
      </c>
      <c r="F30" s="86">
        <f t="shared" ref="F30" si="2">SUM(F31:F33)</f>
        <v>1</v>
      </c>
      <c r="G30" s="90" t="s">
        <v>0</v>
      </c>
      <c r="H30" s="86">
        <f t="shared" ref="H30" si="3">SUM(H31:H33)</f>
        <v>1</v>
      </c>
      <c r="I30" s="90" t="s">
        <v>0</v>
      </c>
      <c r="J30" s="90" t="s">
        <v>0</v>
      </c>
      <c r="K30" s="90" t="s">
        <v>0</v>
      </c>
      <c r="L30" s="90" t="s">
        <v>0</v>
      </c>
      <c r="M30" s="90" t="s">
        <v>0</v>
      </c>
      <c r="N30" s="86">
        <f t="shared" ref="N30" si="4">SUM(N31:N33)</f>
        <v>1</v>
      </c>
      <c r="O30" s="90" t="s">
        <v>0</v>
      </c>
      <c r="P30" s="273" t="s">
        <v>0</v>
      </c>
    </row>
    <row r="31" spans="1:30" ht="35.1" customHeight="1" x14ac:dyDescent="0.2">
      <c r="B31" s="155" t="s">
        <v>4</v>
      </c>
      <c r="C31" s="271" t="s">
        <v>0</v>
      </c>
      <c r="D31" s="91" t="s">
        <v>0</v>
      </c>
      <c r="E31" s="91" t="s">
        <v>0</v>
      </c>
      <c r="F31" s="91" t="s">
        <v>0</v>
      </c>
      <c r="G31" s="91" t="s">
        <v>0</v>
      </c>
      <c r="H31" s="91" t="s">
        <v>0</v>
      </c>
      <c r="I31" s="91" t="s">
        <v>0</v>
      </c>
      <c r="J31" s="91" t="s">
        <v>0</v>
      </c>
      <c r="K31" s="91" t="s">
        <v>0</v>
      </c>
      <c r="L31" s="91" t="s">
        <v>0</v>
      </c>
      <c r="M31" s="91" t="s">
        <v>0</v>
      </c>
      <c r="N31" s="91" t="s">
        <v>0</v>
      </c>
      <c r="O31" s="91" t="s">
        <v>0</v>
      </c>
      <c r="P31" s="272" t="s">
        <v>0</v>
      </c>
    </row>
    <row r="32" spans="1:30" ht="35.1" customHeight="1" x14ac:dyDescent="0.2">
      <c r="B32" s="155" t="s">
        <v>5</v>
      </c>
      <c r="C32" s="271">
        <v>1</v>
      </c>
      <c r="D32" s="91" t="s">
        <v>0</v>
      </c>
      <c r="E32" s="91" t="s">
        <v>0</v>
      </c>
      <c r="F32" s="91">
        <v>1</v>
      </c>
      <c r="G32" s="91" t="s">
        <v>0</v>
      </c>
      <c r="H32" s="91" t="s">
        <v>0</v>
      </c>
      <c r="I32" s="91" t="s">
        <v>0</v>
      </c>
      <c r="J32" s="91" t="s">
        <v>0</v>
      </c>
      <c r="K32" s="91" t="s">
        <v>0</v>
      </c>
      <c r="L32" s="91" t="s">
        <v>0</v>
      </c>
      <c r="M32" s="91" t="s">
        <v>0</v>
      </c>
      <c r="N32" s="91">
        <v>1</v>
      </c>
      <c r="O32" s="91" t="s">
        <v>0</v>
      </c>
      <c r="P32" s="272" t="s">
        <v>0</v>
      </c>
      <c r="R32" s="20"/>
      <c r="S32" s="20"/>
      <c r="T32" s="20"/>
      <c r="U32" s="20"/>
    </row>
    <row r="33" spans="1:21" ht="35.1" customHeight="1" x14ac:dyDescent="0.2">
      <c r="B33" s="155" t="s">
        <v>6</v>
      </c>
      <c r="C33" s="271" t="s">
        <v>0</v>
      </c>
      <c r="D33" s="91" t="s">
        <v>0</v>
      </c>
      <c r="E33" s="91" t="s">
        <v>0</v>
      </c>
      <c r="F33" s="91" t="s">
        <v>0</v>
      </c>
      <c r="G33" s="91" t="s">
        <v>0</v>
      </c>
      <c r="H33" s="91">
        <v>1</v>
      </c>
      <c r="I33" s="91" t="s">
        <v>0</v>
      </c>
      <c r="J33" s="91" t="s">
        <v>0</v>
      </c>
      <c r="K33" s="91" t="s">
        <v>0</v>
      </c>
      <c r="L33" s="91" t="s">
        <v>0</v>
      </c>
      <c r="M33" s="91" t="s">
        <v>0</v>
      </c>
      <c r="N33" s="91" t="s">
        <v>0</v>
      </c>
      <c r="O33" s="91" t="s">
        <v>0</v>
      </c>
      <c r="P33" s="272" t="s">
        <v>0</v>
      </c>
    </row>
    <row r="34" spans="1:21" ht="15.75" x14ac:dyDescent="0.2">
      <c r="B34" s="252" t="s">
        <v>37</v>
      </c>
      <c r="C34" s="274" t="s">
        <v>0</v>
      </c>
      <c r="D34" s="86">
        <f>SUM(D35:D37)</f>
        <v>6</v>
      </c>
      <c r="E34" s="90" t="s">
        <v>0</v>
      </c>
      <c r="F34" s="86">
        <f t="shared" ref="F34" si="5">SUM(F35:F37)</f>
        <v>1</v>
      </c>
      <c r="G34" s="90" t="s">
        <v>0</v>
      </c>
      <c r="H34" s="90" t="s">
        <v>0</v>
      </c>
      <c r="I34" s="86">
        <f t="shared" ref="I34:J34" si="6">SUM(I35:I37)</f>
        <v>1</v>
      </c>
      <c r="J34" s="86">
        <f t="shared" si="6"/>
        <v>1</v>
      </c>
      <c r="K34" s="90" t="s">
        <v>0</v>
      </c>
      <c r="L34" s="90" t="s">
        <v>0</v>
      </c>
      <c r="M34" s="90" t="s">
        <v>0</v>
      </c>
      <c r="N34" s="86">
        <f t="shared" ref="N34:O34" si="7">SUM(N35:N37)</f>
        <v>2</v>
      </c>
      <c r="O34" s="86">
        <f t="shared" si="7"/>
        <v>1</v>
      </c>
      <c r="P34" s="273" t="s">
        <v>0</v>
      </c>
    </row>
    <row r="35" spans="1:21" ht="35.1" customHeight="1" x14ac:dyDescent="0.2">
      <c r="B35" s="155" t="s">
        <v>7</v>
      </c>
      <c r="C35" s="271" t="s">
        <v>0</v>
      </c>
      <c r="D35" s="91">
        <v>2</v>
      </c>
      <c r="E35" s="91" t="s">
        <v>0</v>
      </c>
      <c r="F35" s="91">
        <v>1</v>
      </c>
      <c r="G35" s="91" t="s">
        <v>0</v>
      </c>
      <c r="H35" s="91" t="s">
        <v>0</v>
      </c>
      <c r="I35" s="91">
        <v>1</v>
      </c>
      <c r="J35" s="91" t="s">
        <v>0</v>
      </c>
      <c r="K35" s="91" t="s">
        <v>0</v>
      </c>
      <c r="L35" s="91" t="s">
        <v>0</v>
      </c>
      <c r="M35" s="91" t="s">
        <v>0</v>
      </c>
      <c r="N35" s="91" t="s">
        <v>0</v>
      </c>
      <c r="O35" s="91" t="s">
        <v>0</v>
      </c>
      <c r="P35" s="272" t="s">
        <v>0</v>
      </c>
    </row>
    <row r="36" spans="1:21" s="21" customFormat="1" ht="35.1" customHeight="1" x14ac:dyDescent="0.2">
      <c r="A36" s="1"/>
      <c r="B36" s="155" t="s">
        <v>8</v>
      </c>
      <c r="C36" s="271" t="s">
        <v>0</v>
      </c>
      <c r="D36" s="91">
        <v>4</v>
      </c>
      <c r="E36" s="91" t="s">
        <v>0</v>
      </c>
      <c r="F36" s="91" t="s">
        <v>0</v>
      </c>
      <c r="G36" s="91" t="s">
        <v>0</v>
      </c>
      <c r="H36" s="91" t="s">
        <v>0</v>
      </c>
      <c r="I36" s="91" t="s">
        <v>0</v>
      </c>
      <c r="J36" s="91">
        <v>1</v>
      </c>
      <c r="K36" s="91" t="s">
        <v>0</v>
      </c>
      <c r="L36" s="91" t="s">
        <v>0</v>
      </c>
      <c r="M36" s="91" t="s">
        <v>0</v>
      </c>
      <c r="N36" s="91" t="s">
        <v>0</v>
      </c>
      <c r="O36" s="91" t="s">
        <v>0</v>
      </c>
      <c r="P36" s="272" t="s">
        <v>0</v>
      </c>
      <c r="R36" s="20"/>
      <c r="S36" s="20"/>
      <c r="T36" s="20"/>
      <c r="U36" s="20"/>
    </row>
    <row r="37" spans="1:21" ht="35.1" customHeight="1" x14ac:dyDescent="0.2">
      <c r="B37" s="155" t="s">
        <v>9</v>
      </c>
      <c r="C37" s="271" t="s">
        <v>0</v>
      </c>
      <c r="D37" s="91" t="s">
        <v>0</v>
      </c>
      <c r="E37" s="91" t="s">
        <v>0</v>
      </c>
      <c r="F37" s="91" t="s">
        <v>0</v>
      </c>
      <c r="G37" s="91" t="s">
        <v>0</v>
      </c>
      <c r="H37" s="91" t="s">
        <v>0</v>
      </c>
      <c r="I37" s="91" t="s">
        <v>0</v>
      </c>
      <c r="J37" s="91" t="s">
        <v>0</v>
      </c>
      <c r="K37" s="91" t="s">
        <v>0</v>
      </c>
      <c r="L37" s="91" t="s">
        <v>0</v>
      </c>
      <c r="M37" s="91" t="s">
        <v>0</v>
      </c>
      <c r="N37" s="91">
        <v>2</v>
      </c>
      <c r="O37" s="91">
        <v>1</v>
      </c>
      <c r="P37" s="272" t="s">
        <v>0</v>
      </c>
    </row>
    <row r="38" spans="1:21" ht="15.75" x14ac:dyDescent="0.2">
      <c r="A38" s="21"/>
      <c r="B38" s="252" t="s">
        <v>38</v>
      </c>
      <c r="C38" s="274" t="s">
        <v>0</v>
      </c>
      <c r="D38" s="86">
        <f>SUM(D39:D41)</f>
        <v>4</v>
      </c>
      <c r="E38" s="90" t="s">
        <v>0</v>
      </c>
      <c r="F38" s="86">
        <f t="shared" ref="F38" si="8">SUM(F39:F41)</f>
        <v>1</v>
      </c>
      <c r="G38" s="90" t="s">
        <v>0</v>
      </c>
      <c r="H38" s="90" t="s">
        <v>0</v>
      </c>
      <c r="I38" s="90" t="s">
        <v>0</v>
      </c>
      <c r="J38" s="90" t="s">
        <v>0</v>
      </c>
      <c r="K38" s="86">
        <f t="shared" ref="K38:N38" si="9">SUM(K39:K41)</f>
        <v>1</v>
      </c>
      <c r="L38" s="86">
        <f t="shared" si="9"/>
        <v>1</v>
      </c>
      <c r="M38" s="86">
        <f t="shared" si="9"/>
        <v>1</v>
      </c>
      <c r="N38" s="86">
        <f t="shared" si="9"/>
        <v>1</v>
      </c>
      <c r="O38" s="90" t="s">
        <v>0</v>
      </c>
      <c r="P38" s="273" t="s">
        <v>0</v>
      </c>
    </row>
    <row r="39" spans="1:21" ht="35.1" customHeight="1" x14ac:dyDescent="0.2">
      <c r="B39" s="155" t="s">
        <v>10</v>
      </c>
      <c r="C39" s="271" t="s">
        <v>0</v>
      </c>
      <c r="D39" s="91">
        <v>2</v>
      </c>
      <c r="E39" s="91" t="s">
        <v>0</v>
      </c>
      <c r="F39" s="91" t="s">
        <v>0</v>
      </c>
      <c r="G39" s="91" t="s">
        <v>0</v>
      </c>
      <c r="H39" s="91" t="s">
        <v>0</v>
      </c>
      <c r="I39" s="91" t="s">
        <v>0</v>
      </c>
      <c r="J39" s="91" t="s">
        <v>0</v>
      </c>
      <c r="K39" s="91">
        <v>1</v>
      </c>
      <c r="L39" s="91">
        <v>1</v>
      </c>
      <c r="M39" s="91" t="s">
        <v>0</v>
      </c>
      <c r="N39" s="91">
        <v>1</v>
      </c>
      <c r="O39" s="91" t="s">
        <v>0</v>
      </c>
      <c r="P39" s="272" t="s">
        <v>0</v>
      </c>
    </row>
    <row r="40" spans="1:21" ht="34.5" customHeight="1" x14ac:dyDescent="0.2">
      <c r="B40" s="155" t="s">
        <v>11</v>
      </c>
      <c r="C40" s="271" t="s">
        <v>0</v>
      </c>
      <c r="D40" s="91" t="s">
        <v>0</v>
      </c>
      <c r="E40" s="91" t="s">
        <v>0</v>
      </c>
      <c r="F40" s="91">
        <v>1</v>
      </c>
      <c r="G40" s="91" t="s">
        <v>0</v>
      </c>
      <c r="H40" s="91" t="s">
        <v>0</v>
      </c>
      <c r="I40" s="91" t="s">
        <v>0</v>
      </c>
      <c r="J40" s="91" t="s">
        <v>0</v>
      </c>
      <c r="K40" s="91" t="s">
        <v>0</v>
      </c>
      <c r="L40" s="91" t="s">
        <v>0</v>
      </c>
      <c r="M40" s="91">
        <v>1</v>
      </c>
      <c r="N40" s="91" t="s">
        <v>0</v>
      </c>
      <c r="O40" s="91" t="s">
        <v>0</v>
      </c>
      <c r="P40" s="272" t="s">
        <v>0</v>
      </c>
    </row>
    <row r="41" spans="1:21" ht="34.5" customHeight="1" x14ac:dyDescent="0.2">
      <c r="B41" s="155" t="s">
        <v>12</v>
      </c>
      <c r="C41" s="271" t="s">
        <v>0</v>
      </c>
      <c r="D41" s="91">
        <v>2</v>
      </c>
      <c r="E41" s="91" t="s">
        <v>0</v>
      </c>
      <c r="F41" s="91" t="s">
        <v>0</v>
      </c>
      <c r="G41" s="91" t="s">
        <v>0</v>
      </c>
      <c r="H41" s="91" t="s">
        <v>0</v>
      </c>
      <c r="I41" s="91" t="s">
        <v>0</v>
      </c>
      <c r="J41" s="91" t="s">
        <v>0</v>
      </c>
      <c r="K41" s="91" t="s">
        <v>0</v>
      </c>
      <c r="L41" s="91" t="s">
        <v>0</v>
      </c>
      <c r="M41" s="91" t="s">
        <v>0</v>
      </c>
      <c r="N41" s="91" t="s">
        <v>0</v>
      </c>
      <c r="O41" s="91" t="s">
        <v>0</v>
      </c>
      <c r="P41" s="272" t="s">
        <v>0</v>
      </c>
    </row>
    <row r="42" spans="1:21" ht="8.25" customHeight="1" thickBot="1" x14ac:dyDescent="0.25">
      <c r="B42" s="155"/>
      <c r="C42" s="275"/>
      <c r="D42" s="276"/>
      <c r="E42" s="276"/>
      <c r="F42" s="276"/>
      <c r="G42" s="276"/>
      <c r="H42" s="276"/>
      <c r="I42" s="276"/>
      <c r="J42" s="276"/>
      <c r="K42" s="277"/>
      <c r="L42" s="277"/>
      <c r="M42" s="276"/>
      <c r="N42" s="276"/>
      <c r="O42" s="276"/>
      <c r="P42" s="278"/>
    </row>
    <row r="43" spans="1:21" ht="35.25" customHeight="1" x14ac:dyDescent="0.2">
      <c r="B43" s="256" t="s">
        <v>14</v>
      </c>
      <c r="C43" s="253">
        <f>SUM(C26+C30)</f>
        <v>3</v>
      </c>
      <c r="D43" s="253">
        <f>SUM(D26+D34+D38)</f>
        <v>15</v>
      </c>
      <c r="E43" s="254">
        <f>SUM(E26)</f>
        <v>1</v>
      </c>
      <c r="F43" s="253">
        <f>SUM(F26+F30+F34+F38)</f>
        <v>5</v>
      </c>
      <c r="G43" s="253">
        <f>SUM(G26)</f>
        <v>1</v>
      </c>
      <c r="H43" s="253">
        <f>SUM(H26+H30)</f>
        <v>2</v>
      </c>
      <c r="I43" s="253">
        <f>SUM(I26+I34)</f>
        <v>2</v>
      </c>
      <c r="J43" s="253">
        <f>SUM(J34)</f>
        <v>1</v>
      </c>
      <c r="K43" s="253">
        <f>SUM(K38)</f>
        <v>1</v>
      </c>
      <c r="L43" s="253">
        <f>SUM(L38)</f>
        <v>1</v>
      </c>
      <c r="M43" s="253">
        <f>SUM(M38)</f>
        <v>1</v>
      </c>
      <c r="N43" s="253">
        <f>SUM(N30+N34+N38)</f>
        <v>4</v>
      </c>
      <c r="O43" s="253">
        <f>SUM(O34)</f>
        <v>1</v>
      </c>
      <c r="P43" s="253">
        <f>SUM(P26)</f>
        <v>1</v>
      </c>
    </row>
    <row r="44" spans="1:21" ht="29.25" customHeight="1" x14ac:dyDescent="0.25">
      <c r="B44" s="35"/>
      <c r="P44" s="53" t="s">
        <v>85</v>
      </c>
    </row>
    <row r="46" spans="1:21" ht="18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42"/>
      <c r="N46" s="42"/>
      <c r="O46" s="42"/>
      <c r="P46" s="42"/>
    </row>
  </sheetData>
  <mergeCells count="5">
    <mergeCell ref="B1:P1"/>
    <mergeCell ref="B3:P3"/>
    <mergeCell ref="B4:P4"/>
    <mergeCell ref="B5:B6"/>
    <mergeCell ref="C5:P5"/>
  </mergeCells>
  <printOptions horizontalCentered="1" verticalCentered="1"/>
  <pageMargins left="0" right="0" top="0" bottom="0" header="0" footer="0"/>
  <pageSetup paperSize="9" scale="3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FF0000"/>
  </sheetPr>
  <dimension ref="B1:AU48"/>
  <sheetViews>
    <sheetView showGridLines="0" view="pageBreakPreview" zoomScale="53" zoomScaleNormal="100" zoomScaleSheetLayoutView="53" workbookViewId="0">
      <selection activeCell="AP7" sqref="AP7"/>
    </sheetView>
  </sheetViews>
  <sheetFormatPr baseColWidth="10" defaultColWidth="11.42578125" defaultRowHeight="12.75" x14ac:dyDescent="0.2"/>
  <cols>
    <col min="1" max="1" width="3" style="1" customWidth="1"/>
    <col min="2" max="2" width="37.85546875" style="1" customWidth="1"/>
    <col min="3" max="3" width="12.42578125" style="26" customWidth="1"/>
    <col min="4" max="4" width="10.5703125" style="26" customWidth="1"/>
    <col min="5" max="5" width="15.28515625" style="26" customWidth="1"/>
    <col min="6" max="6" width="15.140625" style="26" customWidth="1"/>
    <col min="7" max="7" width="18.7109375" style="26" customWidth="1"/>
    <col min="8" max="8" width="14.42578125" style="26" customWidth="1"/>
    <col min="9" max="9" width="15.5703125" style="26" customWidth="1"/>
    <col min="10" max="10" width="14.7109375" style="26" customWidth="1"/>
    <col min="11" max="11" width="11.7109375" style="26" customWidth="1"/>
    <col min="12" max="12" width="10.7109375" style="26" customWidth="1"/>
    <col min="13" max="13" width="12.7109375" style="26" customWidth="1"/>
    <col min="14" max="15" width="10.7109375" style="26" customWidth="1"/>
    <col min="16" max="16" width="11.7109375" style="26" customWidth="1"/>
    <col min="17" max="17" width="15.85546875" style="26" customWidth="1"/>
    <col min="18" max="18" width="10.7109375" style="26" customWidth="1"/>
    <col min="19" max="19" width="14.7109375" style="26" customWidth="1"/>
    <col min="20" max="20" width="16.7109375" style="26" customWidth="1"/>
    <col min="21" max="21" width="14.7109375" style="26" customWidth="1"/>
    <col min="22" max="22" width="10.42578125" style="26" customWidth="1"/>
    <col min="23" max="23" width="14.7109375" style="26" customWidth="1"/>
    <col min="24" max="24" width="3" style="1" customWidth="1"/>
    <col min="25" max="25" width="11.42578125" style="1"/>
    <col min="26" max="27" width="8" style="1" customWidth="1"/>
    <col min="28" max="28" width="6.5703125" style="1" customWidth="1"/>
    <col min="29" max="32" width="8" style="1" customWidth="1"/>
    <col min="33" max="16384" width="11.42578125" style="1"/>
  </cols>
  <sheetData>
    <row r="1" spans="2:47" s="12" customFormat="1" ht="33" customHeight="1" x14ac:dyDescent="0.2">
      <c r="B1" s="28" t="s">
        <v>27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2:47" s="12" customFormat="1" ht="49.5" customHeight="1" x14ac:dyDescent="0.2">
      <c r="B2" s="376" t="s">
        <v>66</v>
      </c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</row>
    <row r="3" spans="2:47" s="12" customFormat="1" ht="39.75" customHeight="1" x14ac:dyDescent="0.2">
      <c r="B3" s="371" t="s">
        <v>119</v>
      </c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</row>
    <row r="4" spans="2:47" s="12" customFormat="1" ht="25.5" customHeight="1" x14ac:dyDescent="0.2">
      <c r="B4" s="388" t="s">
        <v>101</v>
      </c>
      <c r="C4" s="388"/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88"/>
      <c r="U4" s="388"/>
      <c r="V4" s="388"/>
      <c r="W4" s="388"/>
    </row>
    <row r="5" spans="2:47" ht="30" customHeight="1" thickBot="1" x14ac:dyDescent="0.25">
      <c r="B5" s="389" t="s">
        <v>114</v>
      </c>
      <c r="C5" s="354" t="s">
        <v>39</v>
      </c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  <c r="V5" s="354"/>
      <c r="W5" s="354"/>
      <c r="X5" s="354"/>
    </row>
    <row r="6" spans="2:47" ht="71.25" customHeight="1" thickBot="1" x14ac:dyDescent="0.25">
      <c r="B6" s="390"/>
      <c r="C6" s="286" t="s">
        <v>40</v>
      </c>
      <c r="D6" s="286" t="s">
        <v>41</v>
      </c>
      <c r="E6" s="286" t="s">
        <v>42</v>
      </c>
      <c r="F6" s="286" t="s">
        <v>44</v>
      </c>
      <c r="G6" s="286" t="s">
        <v>46</v>
      </c>
      <c r="H6" s="286" t="s">
        <v>47</v>
      </c>
      <c r="I6" s="286" t="s">
        <v>49</v>
      </c>
      <c r="J6" s="286" t="s">
        <v>52</v>
      </c>
      <c r="K6" s="286" t="s">
        <v>50</v>
      </c>
      <c r="L6" s="286" t="s">
        <v>51</v>
      </c>
      <c r="M6" s="286" t="s">
        <v>43</v>
      </c>
      <c r="N6" s="286" t="s">
        <v>67</v>
      </c>
      <c r="O6" s="286" t="s">
        <v>68</v>
      </c>
      <c r="P6" s="286" t="s">
        <v>69</v>
      </c>
      <c r="Q6" s="286" t="s">
        <v>70</v>
      </c>
      <c r="R6" s="286" t="s">
        <v>71</v>
      </c>
      <c r="S6" s="286" t="s">
        <v>72</v>
      </c>
      <c r="T6" s="286" t="s">
        <v>80</v>
      </c>
      <c r="U6" s="286" t="s">
        <v>83</v>
      </c>
      <c r="V6" s="286" t="s">
        <v>81</v>
      </c>
      <c r="W6" s="391" t="s">
        <v>82</v>
      </c>
      <c r="X6" s="391"/>
    </row>
    <row r="7" spans="2:47" ht="12" customHeight="1" x14ac:dyDescent="0.2">
      <c r="B7" s="279"/>
      <c r="C7" s="281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3"/>
      <c r="Z7" s="45">
        <f t="shared" ref="Z7:Z22" si="0">SUM(C9:W9)</f>
        <v>10</v>
      </c>
      <c r="AA7" s="20"/>
    </row>
    <row r="8" spans="2:47" s="21" customFormat="1" ht="25.5" customHeight="1" x14ac:dyDescent="0.2">
      <c r="B8" s="154">
        <v>2016</v>
      </c>
      <c r="C8" s="269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206"/>
      <c r="Y8" s="20"/>
      <c r="Z8" s="45">
        <f t="shared" si="0"/>
        <v>3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</row>
    <row r="9" spans="2:47" ht="24.95" customHeight="1" x14ac:dyDescent="0.2">
      <c r="B9" s="252" t="s">
        <v>35</v>
      </c>
      <c r="C9" s="274" t="s">
        <v>0</v>
      </c>
      <c r="D9" s="90" t="s">
        <v>0</v>
      </c>
      <c r="E9" s="90" t="s">
        <v>0</v>
      </c>
      <c r="F9" s="86">
        <f>SUM(F10:F12)</f>
        <v>1</v>
      </c>
      <c r="G9" s="90" t="s">
        <v>0</v>
      </c>
      <c r="H9" s="86">
        <f>SUM(H10:H12)</f>
        <v>1</v>
      </c>
      <c r="I9" s="90">
        <f>SUM(I10:I12)</f>
        <v>2</v>
      </c>
      <c r="J9" s="90">
        <f>SUM(J10:J12)</f>
        <v>1</v>
      </c>
      <c r="K9" s="90">
        <f>SUM(K10:K12)</f>
        <v>1</v>
      </c>
      <c r="L9" s="90" t="s">
        <v>0</v>
      </c>
      <c r="M9" s="86">
        <f>SUM(M10:M12)</f>
        <v>1</v>
      </c>
      <c r="N9" s="86">
        <f>SUM(N10:N12)</f>
        <v>2</v>
      </c>
      <c r="O9" s="86">
        <f>SUM(O10:O12)</f>
        <v>1</v>
      </c>
      <c r="P9" s="90" t="s">
        <v>0</v>
      </c>
      <c r="Q9" s="90" t="s">
        <v>0</v>
      </c>
      <c r="R9" s="90" t="s">
        <v>0</v>
      </c>
      <c r="S9" s="90" t="s">
        <v>0</v>
      </c>
      <c r="T9" s="90" t="s">
        <v>0</v>
      </c>
      <c r="U9" s="90" t="s">
        <v>0</v>
      </c>
      <c r="V9" s="90" t="s">
        <v>0</v>
      </c>
      <c r="W9" s="90" t="s">
        <v>0</v>
      </c>
      <c r="X9" s="129"/>
      <c r="Z9" s="45">
        <f t="shared" si="0"/>
        <v>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</row>
    <row r="10" spans="2:47" ht="24.95" customHeight="1" x14ac:dyDescent="0.2">
      <c r="B10" s="155" t="s">
        <v>1</v>
      </c>
      <c r="C10" s="271" t="s">
        <v>0</v>
      </c>
      <c r="D10" s="91" t="s">
        <v>0</v>
      </c>
      <c r="E10" s="91" t="s">
        <v>0</v>
      </c>
      <c r="F10" s="91" t="s">
        <v>0</v>
      </c>
      <c r="G10" s="91" t="s">
        <v>0</v>
      </c>
      <c r="H10" s="91">
        <v>1</v>
      </c>
      <c r="I10" s="91">
        <v>2</v>
      </c>
      <c r="J10" s="91" t="s">
        <v>0</v>
      </c>
      <c r="K10" s="91" t="s">
        <v>0</v>
      </c>
      <c r="L10" s="91" t="s">
        <v>0</v>
      </c>
      <c r="M10" s="91" t="s">
        <v>0</v>
      </c>
      <c r="N10" s="91" t="s">
        <v>0</v>
      </c>
      <c r="O10" s="91" t="s">
        <v>0</v>
      </c>
      <c r="P10" s="91" t="s">
        <v>0</v>
      </c>
      <c r="Q10" s="91" t="s">
        <v>0</v>
      </c>
      <c r="R10" s="91" t="s">
        <v>0</v>
      </c>
      <c r="S10" s="91" t="s">
        <v>0</v>
      </c>
      <c r="T10" s="91" t="s">
        <v>0</v>
      </c>
      <c r="U10" s="91" t="s">
        <v>0</v>
      </c>
      <c r="V10" s="91" t="s">
        <v>0</v>
      </c>
      <c r="W10" s="91" t="s">
        <v>0</v>
      </c>
      <c r="X10" s="129"/>
      <c r="Z10" s="45">
        <f t="shared" si="0"/>
        <v>5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2:47" ht="24.95" customHeight="1" x14ac:dyDescent="0.2">
      <c r="B11" s="155" t="s">
        <v>16</v>
      </c>
      <c r="C11" s="271" t="s">
        <v>0</v>
      </c>
      <c r="D11" s="91" t="s">
        <v>0</v>
      </c>
      <c r="E11" s="91" t="s">
        <v>0</v>
      </c>
      <c r="F11" s="91">
        <v>1</v>
      </c>
      <c r="G11" s="91" t="s">
        <v>0</v>
      </c>
      <c r="H11" s="91" t="s">
        <v>0</v>
      </c>
      <c r="I11" s="91" t="s">
        <v>0</v>
      </c>
      <c r="J11" s="91" t="s">
        <v>0</v>
      </c>
      <c r="K11" s="91">
        <v>1</v>
      </c>
      <c r="L11" s="91" t="s">
        <v>0</v>
      </c>
      <c r="M11" s="91" t="s">
        <v>0</v>
      </c>
      <c r="N11" s="91" t="s">
        <v>0</v>
      </c>
      <c r="O11" s="91" t="s">
        <v>0</v>
      </c>
      <c r="P11" s="91" t="s">
        <v>0</v>
      </c>
      <c r="Q11" s="91" t="s">
        <v>0</v>
      </c>
      <c r="R11" s="91" t="s">
        <v>0</v>
      </c>
      <c r="S11" s="91" t="s">
        <v>0</v>
      </c>
      <c r="T11" s="91" t="s">
        <v>0</v>
      </c>
      <c r="U11" s="91" t="s">
        <v>0</v>
      </c>
      <c r="V11" s="91" t="s">
        <v>0</v>
      </c>
      <c r="W11" s="91" t="s">
        <v>0</v>
      </c>
      <c r="X11" s="129"/>
      <c r="Z11" s="45">
        <f t="shared" si="0"/>
        <v>9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</row>
    <row r="12" spans="2:47" ht="24.95" customHeight="1" x14ac:dyDescent="0.2">
      <c r="B12" s="155" t="s">
        <v>3</v>
      </c>
      <c r="C12" s="271" t="s">
        <v>0</v>
      </c>
      <c r="D12" s="91" t="s">
        <v>0</v>
      </c>
      <c r="E12" s="91" t="s">
        <v>0</v>
      </c>
      <c r="F12" s="91" t="s">
        <v>0</v>
      </c>
      <c r="G12" s="91" t="s">
        <v>0</v>
      </c>
      <c r="H12" s="91" t="s">
        <v>0</v>
      </c>
      <c r="I12" s="91" t="s">
        <v>0</v>
      </c>
      <c r="J12" s="91">
        <v>1</v>
      </c>
      <c r="K12" s="91" t="s">
        <v>0</v>
      </c>
      <c r="L12" s="91" t="s">
        <v>0</v>
      </c>
      <c r="M12" s="91">
        <v>1</v>
      </c>
      <c r="N12" s="91">
        <v>2</v>
      </c>
      <c r="O12" s="91">
        <v>1</v>
      </c>
      <c r="P12" s="91" t="s">
        <v>0</v>
      </c>
      <c r="Q12" s="91" t="s">
        <v>0</v>
      </c>
      <c r="R12" s="91" t="s">
        <v>0</v>
      </c>
      <c r="S12" s="91" t="s">
        <v>0</v>
      </c>
      <c r="T12" s="91" t="s">
        <v>0</v>
      </c>
      <c r="U12" s="91" t="s">
        <v>0</v>
      </c>
      <c r="V12" s="91" t="s">
        <v>0</v>
      </c>
      <c r="W12" s="91" t="s">
        <v>0</v>
      </c>
      <c r="X12" s="129"/>
      <c r="Z12" s="45">
        <f t="shared" si="0"/>
        <v>4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</row>
    <row r="13" spans="2:47" ht="24.95" customHeight="1" x14ac:dyDescent="0.2">
      <c r="B13" s="252" t="s">
        <v>36</v>
      </c>
      <c r="C13" s="269">
        <f>SUM(C14:C16)</f>
        <v>1</v>
      </c>
      <c r="D13" s="90">
        <f>SUM(D14:D16)</f>
        <v>3</v>
      </c>
      <c r="E13" s="90" t="s">
        <v>0</v>
      </c>
      <c r="F13" s="90" t="s">
        <v>0</v>
      </c>
      <c r="G13" s="90" t="s">
        <v>0</v>
      </c>
      <c r="H13" s="90" t="s">
        <v>0</v>
      </c>
      <c r="I13" s="90">
        <f>SUM(I14:I16)</f>
        <v>1</v>
      </c>
      <c r="J13" s="90" t="s">
        <v>0</v>
      </c>
      <c r="K13" s="90" t="s">
        <v>0</v>
      </c>
      <c r="L13" s="86">
        <f>SUM(L14:L16)</f>
        <v>2</v>
      </c>
      <c r="M13" s="90" t="s">
        <v>0</v>
      </c>
      <c r="N13" s="90">
        <f>SUM(N14:N16)</f>
        <v>1</v>
      </c>
      <c r="O13" s="90" t="s">
        <v>0</v>
      </c>
      <c r="P13" s="90">
        <f>SUM(P14:P16)</f>
        <v>1</v>
      </c>
      <c r="Q13" s="90" t="s">
        <v>0</v>
      </c>
      <c r="R13" s="90" t="s">
        <v>0</v>
      </c>
      <c r="S13" s="90" t="s">
        <v>0</v>
      </c>
      <c r="T13" s="90" t="s">
        <v>0</v>
      </c>
      <c r="U13" s="90" t="s">
        <v>0</v>
      </c>
      <c r="V13" s="90" t="s">
        <v>0</v>
      </c>
      <c r="W13" s="90" t="s">
        <v>0</v>
      </c>
      <c r="X13" s="129"/>
      <c r="Z13" s="45">
        <f t="shared" si="0"/>
        <v>3</v>
      </c>
      <c r="AB13" s="20"/>
      <c r="AC13" s="20"/>
      <c r="AD13" s="20"/>
      <c r="AE13" s="20"/>
      <c r="AF13" s="20"/>
      <c r="AG13" s="20"/>
      <c r="AH13" s="20"/>
    </row>
    <row r="14" spans="2:47" ht="24.95" customHeight="1" x14ac:dyDescent="0.2">
      <c r="B14" s="155" t="s">
        <v>4</v>
      </c>
      <c r="C14" s="271">
        <v>1</v>
      </c>
      <c r="D14" s="91">
        <v>2</v>
      </c>
      <c r="E14" s="91" t="s">
        <v>0</v>
      </c>
      <c r="F14" s="91" t="s">
        <v>0</v>
      </c>
      <c r="G14" s="91" t="s">
        <v>0</v>
      </c>
      <c r="H14" s="91" t="s">
        <v>0</v>
      </c>
      <c r="I14" s="91" t="s">
        <v>0</v>
      </c>
      <c r="J14" s="91" t="s">
        <v>0</v>
      </c>
      <c r="K14" s="91" t="s">
        <v>0</v>
      </c>
      <c r="L14" s="91" t="s">
        <v>0</v>
      </c>
      <c r="M14" s="91" t="s">
        <v>0</v>
      </c>
      <c r="N14" s="91">
        <v>1</v>
      </c>
      <c r="O14" s="91" t="s">
        <v>0</v>
      </c>
      <c r="P14" s="91" t="s">
        <v>0</v>
      </c>
      <c r="Q14" s="91" t="s">
        <v>0</v>
      </c>
      <c r="R14" s="91" t="s">
        <v>0</v>
      </c>
      <c r="S14" s="91" t="s">
        <v>0</v>
      </c>
      <c r="T14" s="91" t="s">
        <v>0</v>
      </c>
      <c r="U14" s="91" t="s">
        <v>0</v>
      </c>
      <c r="V14" s="91" t="s">
        <v>0</v>
      </c>
      <c r="W14" s="91" t="s">
        <v>0</v>
      </c>
      <c r="X14" s="129"/>
      <c r="Z14" s="45">
        <f t="shared" si="0"/>
        <v>2</v>
      </c>
    </row>
    <row r="15" spans="2:47" ht="24.95" customHeight="1" x14ac:dyDescent="0.2">
      <c r="B15" s="155" t="s">
        <v>5</v>
      </c>
      <c r="C15" s="271" t="s">
        <v>0</v>
      </c>
      <c r="D15" s="91">
        <v>1</v>
      </c>
      <c r="E15" s="91" t="s">
        <v>0</v>
      </c>
      <c r="F15" s="91" t="s">
        <v>0</v>
      </c>
      <c r="G15" s="91" t="s">
        <v>0</v>
      </c>
      <c r="H15" s="91" t="s">
        <v>0</v>
      </c>
      <c r="I15" s="91">
        <v>1</v>
      </c>
      <c r="J15" s="91" t="s">
        <v>0</v>
      </c>
      <c r="K15" s="91" t="s">
        <v>0</v>
      </c>
      <c r="L15" s="91">
        <v>1</v>
      </c>
      <c r="M15" s="91" t="s">
        <v>0</v>
      </c>
      <c r="N15" s="91" t="s">
        <v>0</v>
      </c>
      <c r="O15" s="91" t="s">
        <v>0</v>
      </c>
      <c r="P15" s="91" t="s">
        <v>0</v>
      </c>
      <c r="Q15" s="91" t="s">
        <v>0</v>
      </c>
      <c r="R15" s="91" t="s">
        <v>0</v>
      </c>
      <c r="S15" s="91" t="s">
        <v>0</v>
      </c>
      <c r="T15" s="91" t="s">
        <v>0</v>
      </c>
      <c r="U15" s="91" t="s">
        <v>0</v>
      </c>
      <c r="V15" s="91" t="s">
        <v>0</v>
      </c>
      <c r="W15" s="91" t="s">
        <v>0</v>
      </c>
      <c r="X15" s="129"/>
      <c r="Z15" s="45">
        <f t="shared" si="0"/>
        <v>12</v>
      </c>
      <c r="AA15" s="20"/>
    </row>
    <row r="16" spans="2:47" ht="24.95" customHeight="1" x14ac:dyDescent="0.2">
      <c r="B16" s="155" t="s">
        <v>6</v>
      </c>
      <c r="C16" s="271" t="s">
        <v>0</v>
      </c>
      <c r="D16" s="91" t="s">
        <v>0</v>
      </c>
      <c r="E16" s="91" t="s">
        <v>0</v>
      </c>
      <c r="F16" s="91" t="s">
        <v>0</v>
      </c>
      <c r="G16" s="91" t="s">
        <v>0</v>
      </c>
      <c r="H16" s="91" t="s">
        <v>0</v>
      </c>
      <c r="I16" s="91" t="s">
        <v>0</v>
      </c>
      <c r="J16" s="91" t="s">
        <v>0</v>
      </c>
      <c r="K16" s="91" t="s">
        <v>0</v>
      </c>
      <c r="L16" s="91">
        <v>1</v>
      </c>
      <c r="M16" s="91" t="s">
        <v>0</v>
      </c>
      <c r="N16" s="91" t="s">
        <v>0</v>
      </c>
      <c r="O16" s="91" t="s">
        <v>0</v>
      </c>
      <c r="P16" s="91">
        <v>1</v>
      </c>
      <c r="Q16" s="91" t="s">
        <v>0</v>
      </c>
      <c r="R16" s="91" t="s">
        <v>0</v>
      </c>
      <c r="S16" s="91" t="s">
        <v>0</v>
      </c>
      <c r="T16" s="91" t="s">
        <v>0</v>
      </c>
      <c r="U16" s="91" t="s">
        <v>0</v>
      </c>
      <c r="V16" s="91" t="s">
        <v>0</v>
      </c>
      <c r="W16" s="91" t="s">
        <v>0</v>
      </c>
      <c r="X16" s="129"/>
      <c r="Z16" s="45">
        <f t="shared" si="0"/>
        <v>3</v>
      </c>
    </row>
    <row r="17" spans="2:47" ht="24.95" customHeight="1" x14ac:dyDescent="0.2">
      <c r="B17" s="252" t="s">
        <v>37</v>
      </c>
      <c r="C17" s="274">
        <f>SUM(C18:C20)</f>
        <v>1</v>
      </c>
      <c r="D17" s="86">
        <f>SUM(D18:D20)</f>
        <v>1</v>
      </c>
      <c r="E17" s="90" t="s">
        <v>0</v>
      </c>
      <c r="F17" s="86">
        <f>SUM(F18:F20)</f>
        <v>3</v>
      </c>
      <c r="G17" s="90" t="s">
        <v>0</v>
      </c>
      <c r="H17" s="86">
        <f>SUM(H18:H20)</f>
        <v>1</v>
      </c>
      <c r="I17" s="90">
        <f>SUM(I18:I20)</f>
        <v>2</v>
      </c>
      <c r="J17" s="90" t="s">
        <v>0</v>
      </c>
      <c r="K17" s="90" t="s">
        <v>0</v>
      </c>
      <c r="L17" s="86">
        <f>SUM(L18:L20)</f>
        <v>4</v>
      </c>
      <c r="M17" s="90" t="s">
        <v>0</v>
      </c>
      <c r="N17" s="90" t="s">
        <v>0</v>
      </c>
      <c r="O17" s="90" t="s">
        <v>0</v>
      </c>
      <c r="P17" s="90" t="s">
        <v>0</v>
      </c>
      <c r="Q17" s="90" t="s">
        <v>0</v>
      </c>
      <c r="R17" s="90" t="s">
        <v>0</v>
      </c>
      <c r="S17" s="90" t="s">
        <v>0</v>
      </c>
      <c r="T17" s="90" t="s">
        <v>0</v>
      </c>
      <c r="U17" s="90" t="s">
        <v>0</v>
      </c>
      <c r="V17" s="90" t="s">
        <v>0</v>
      </c>
      <c r="W17" s="90" t="s">
        <v>0</v>
      </c>
      <c r="X17" s="129"/>
      <c r="Z17" s="45">
        <f t="shared" si="0"/>
        <v>4</v>
      </c>
      <c r="AB17" s="20"/>
      <c r="AC17" s="20"/>
      <c r="AD17" s="20"/>
      <c r="AE17" s="20"/>
      <c r="AF17" s="20"/>
      <c r="AG17" s="20"/>
      <c r="AH17" s="20"/>
    </row>
    <row r="18" spans="2:47" ht="24.95" customHeight="1" x14ac:dyDescent="0.2">
      <c r="B18" s="155" t="s">
        <v>7</v>
      </c>
      <c r="C18" s="271">
        <v>1</v>
      </c>
      <c r="D18" s="91" t="s">
        <v>0</v>
      </c>
      <c r="E18" s="91" t="s">
        <v>0</v>
      </c>
      <c r="F18" s="91" t="s">
        <v>0</v>
      </c>
      <c r="G18" s="91" t="s">
        <v>0</v>
      </c>
      <c r="H18" s="91" t="s">
        <v>0</v>
      </c>
      <c r="I18" s="91">
        <v>1</v>
      </c>
      <c r="J18" s="91" t="s">
        <v>0</v>
      </c>
      <c r="K18" s="91" t="s">
        <v>0</v>
      </c>
      <c r="L18" s="91">
        <v>1</v>
      </c>
      <c r="M18" s="91" t="s">
        <v>0</v>
      </c>
      <c r="N18" s="91" t="s">
        <v>0</v>
      </c>
      <c r="O18" s="91" t="s">
        <v>0</v>
      </c>
      <c r="P18" s="91" t="s">
        <v>0</v>
      </c>
      <c r="Q18" s="91" t="s">
        <v>0</v>
      </c>
      <c r="R18" s="91" t="s">
        <v>0</v>
      </c>
      <c r="S18" s="91" t="s">
        <v>0</v>
      </c>
      <c r="T18" s="91" t="s">
        <v>0</v>
      </c>
      <c r="U18" s="91" t="s">
        <v>0</v>
      </c>
      <c r="V18" s="91" t="s">
        <v>0</v>
      </c>
      <c r="W18" s="91" t="s">
        <v>0</v>
      </c>
      <c r="X18" s="129"/>
      <c r="Z18" s="45">
        <f t="shared" si="0"/>
        <v>5</v>
      </c>
    </row>
    <row r="19" spans="2:47" ht="24.95" customHeight="1" x14ac:dyDescent="0.2">
      <c r="B19" s="155" t="s">
        <v>8</v>
      </c>
      <c r="C19" s="271" t="s">
        <v>0</v>
      </c>
      <c r="D19" s="91" t="s">
        <v>0</v>
      </c>
      <c r="E19" s="91" t="s">
        <v>0</v>
      </c>
      <c r="F19" s="91">
        <v>1</v>
      </c>
      <c r="G19" s="91" t="s">
        <v>0</v>
      </c>
      <c r="H19" s="91" t="s">
        <v>0</v>
      </c>
      <c r="I19" s="91" t="s">
        <v>0</v>
      </c>
      <c r="J19" s="91" t="s">
        <v>0</v>
      </c>
      <c r="K19" s="91" t="s">
        <v>0</v>
      </c>
      <c r="L19" s="91">
        <v>3</v>
      </c>
      <c r="M19" s="91" t="s">
        <v>0</v>
      </c>
      <c r="N19" s="91" t="s">
        <v>0</v>
      </c>
      <c r="O19" s="91" t="s">
        <v>0</v>
      </c>
      <c r="P19" s="91" t="s">
        <v>0</v>
      </c>
      <c r="Q19" s="91" t="s">
        <v>0</v>
      </c>
      <c r="R19" s="91" t="s">
        <v>0</v>
      </c>
      <c r="S19" s="91" t="s">
        <v>0</v>
      </c>
      <c r="T19" s="91" t="s">
        <v>0</v>
      </c>
      <c r="U19" s="91" t="s">
        <v>0</v>
      </c>
      <c r="V19" s="91" t="s">
        <v>0</v>
      </c>
      <c r="W19" s="91" t="s">
        <v>0</v>
      </c>
      <c r="X19" s="129"/>
      <c r="Z19" s="45">
        <f t="shared" si="0"/>
        <v>15</v>
      </c>
      <c r="AA19" s="20"/>
    </row>
    <row r="20" spans="2:47" ht="24.95" customHeight="1" x14ac:dyDescent="0.2">
      <c r="B20" s="155" t="s">
        <v>9</v>
      </c>
      <c r="C20" s="271" t="s">
        <v>0</v>
      </c>
      <c r="D20" s="91">
        <v>1</v>
      </c>
      <c r="E20" s="91" t="s">
        <v>0</v>
      </c>
      <c r="F20" s="91">
        <v>2</v>
      </c>
      <c r="G20" s="91" t="s">
        <v>0</v>
      </c>
      <c r="H20" s="91">
        <v>1</v>
      </c>
      <c r="I20" s="91">
        <v>1</v>
      </c>
      <c r="J20" s="91" t="s">
        <v>0</v>
      </c>
      <c r="K20" s="91" t="s">
        <v>0</v>
      </c>
      <c r="L20" s="91" t="s">
        <v>0</v>
      </c>
      <c r="M20" s="91" t="s">
        <v>0</v>
      </c>
      <c r="N20" s="91" t="s">
        <v>0</v>
      </c>
      <c r="O20" s="91" t="s">
        <v>0</v>
      </c>
      <c r="P20" s="91" t="s">
        <v>0</v>
      </c>
      <c r="Q20" s="91" t="s">
        <v>0</v>
      </c>
      <c r="R20" s="91" t="s">
        <v>0</v>
      </c>
      <c r="S20" s="91" t="s">
        <v>0</v>
      </c>
      <c r="T20" s="91" t="s">
        <v>0</v>
      </c>
      <c r="U20" s="91" t="s">
        <v>0</v>
      </c>
      <c r="V20" s="91" t="s">
        <v>0</v>
      </c>
      <c r="W20" s="91" t="s">
        <v>0</v>
      </c>
      <c r="X20" s="129"/>
      <c r="Z20" s="45">
        <f t="shared" si="0"/>
        <v>3</v>
      </c>
    </row>
    <row r="21" spans="2:47" s="21" customFormat="1" ht="24.95" customHeight="1" x14ac:dyDescent="0.2">
      <c r="B21" s="252" t="s">
        <v>38</v>
      </c>
      <c r="C21" s="274">
        <f>SUM(C22:C24)</f>
        <v>1</v>
      </c>
      <c r="D21" s="86">
        <f>SUM(D22:D24)</f>
        <v>6</v>
      </c>
      <c r="E21" s="90" t="s">
        <v>0</v>
      </c>
      <c r="F21" s="86">
        <f>SUM(F22:F24)</f>
        <v>1</v>
      </c>
      <c r="G21" s="90" t="s">
        <v>0</v>
      </c>
      <c r="H21" s="90">
        <f>SUM(H22)</f>
        <v>1</v>
      </c>
      <c r="I21" s="86">
        <f>SUM(I22:I24)</f>
        <v>2</v>
      </c>
      <c r="J21" s="90" t="s">
        <v>0</v>
      </c>
      <c r="K21" s="90" t="s">
        <v>0</v>
      </c>
      <c r="L21" s="90" t="s">
        <v>0</v>
      </c>
      <c r="M21" s="90">
        <f>SUM(M22:M24)</f>
        <v>1</v>
      </c>
      <c r="N21" s="90" t="s">
        <v>0</v>
      </c>
      <c r="O21" s="90" t="s">
        <v>0</v>
      </c>
      <c r="P21" s="90" t="s">
        <v>0</v>
      </c>
      <c r="Q21" s="90">
        <f>SUM(Q22:Q24)</f>
        <v>1</v>
      </c>
      <c r="R21" s="90">
        <f>SUM(R22:R24)</f>
        <v>1</v>
      </c>
      <c r="S21" s="90">
        <f>SUM(S22:S24)</f>
        <v>1</v>
      </c>
      <c r="T21" s="90" t="s">
        <v>0</v>
      </c>
      <c r="U21" s="90" t="s">
        <v>0</v>
      </c>
      <c r="V21" s="90" t="s">
        <v>0</v>
      </c>
      <c r="W21" s="90" t="s">
        <v>0</v>
      </c>
      <c r="X21" s="206"/>
      <c r="Z21" s="45">
        <f t="shared" si="0"/>
        <v>3</v>
      </c>
      <c r="AA21" s="1"/>
      <c r="AB21" s="20"/>
      <c r="AC21" s="20"/>
      <c r="AD21" s="20"/>
      <c r="AE21" s="20"/>
      <c r="AF21" s="20"/>
      <c r="AG21" s="20"/>
      <c r="AH21" s="20"/>
    </row>
    <row r="22" spans="2:47" ht="24.95" customHeight="1" x14ac:dyDescent="0.2">
      <c r="B22" s="155" t="s">
        <v>10</v>
      </c>
      <c r="C22" s="271" t="s">
        <v>0</v>
      </c>
      <c r="D22" s="91">
        <v>1</v>
      </c>
      <c r="E22" s="91" t="s">
        <v>0</v>
      </c>
      <c r="F22" s="91" t="s">
        <v>0</v>
      </c>
      <c r="G22" s="91" t="s">
        <v>0</v>
      </c>
      <c r="H22" s="91">
        <v>1</v>
      </c>
      <c r="I22" s="91" t="s">
        <v>0</v>
      </c>
      <c r="J22" s="91" t="s">
        <v>0</v>
      </c>
      <c r="K22" s="91" t="s">
        <v>0</v>
      </c>
      <c r="L22" s="91" t="s">
        <v>0</v>
      </c>
      <c r="M22" s="91" t="s">
        <v>0</v>
      </c>
      <c r="N22" s="91" t="s">
        <v>0</v>
      </c>
      <c r="O22" s="91" t="s">
        <v>0</v>
      </c>
      <c r="P22" s="91" t="s">
        <v>0</v>
      </c>
      <c r="Q22" s="91">
        <v>1</v>
      </c>
      <c r="R22" s="91" t="s">
        <v>0</v>
      </c>
      <c r="S22" s="91" t="s">
        <v>0</v>
      </c>
      <c r="T22" s="91" t="s">
        <v>0</v>
      </c>
      <c r="U22" s="91" t="s">
        <v>0</v>
      </c>
      <c r="V22" s="91" t="s">
        <v>0</v>
      </c>
      <c r="W22" s="91" t="s">
        <v>0</v>
      </c>
      <c r="X22" s="129"/>
      <c r="Z22" s="45">
        <f t="shared" si="0"/>
        <v>9</v>
      </c>
    </row>
    <row r="23" spans="2:47" ht="24.95" customHeight="1" x14ac:dyDescent="0.2">
      <c r="B23" s="155" t="s">
        <v>11</v>
      </c>
      <c r="C23" s="271" t="s">
        <v>0</v>
      </c>
      <c r="D23" s="91">
        <v>1</v>
      </c>
      <c r="E23" s="91" t="s">
        <v>0</v>
      </c>
      <c r="F23" s="91">
        <v>1</v>
      </c>
      <c r="G23" s="91" t="s">
        <v>0</v>
      </c>
      <c r="H23" s="91" t="s">
        <v>0</v>
      </c>
      <c r="I23" s="91">
        <v>1</v>
      </c>
      <c r="J23" s="91" t="s">
        <v>0</v>
      </c>
      <c r="K23" s="91" t="s">
        <v>0</v>
      </c>
      <c r="L23" s="91" t="s">
        <v>0</v>
      </c>
      <c r="M23" s="91" t="s">
        <v>0</v>
      </c>
      <c r="N23" s="91" t="s">
        <v>0</v>
      </c>
      <c r="O23" s="91" t="s">
        <v>0</v>
      </c>
      <c r="P23" s="91" t="s">
        <v>0</v>
      </c>
      <c r="Q23" s="91" t="s">
        <v>0</v>
      </c>
      <c r="R23" s="91" t="s">
        <v>0</v>
      </c>
      <c r="S23" s="91" t="s">
        <v>0</v>
      </c>
      <c r="T23" s="91" t="s">
        <v>0</v>
      </c>
      <c r="U23" s="91" t="s">
        <v>0</v>
      </c>
      <c r="V23" s="91" t="s">
        <v>0</v>
      </c>
      <c r="W23" s="91" t="s">
        <v>0</v>
      </c>
      <c r="X23" s="129"/>
      <c r="Z23" s="45"/>
    </row>
    <row r="24" spans="2:47" ht="24.95" customHeight="1" x14ac:dyDescent="0.2">
      <c r="B24" s="155" t="s">
        <v>12</v>
      </c>
      <c r="C24" s="271">
        <v>1</v>
      </c>
      <c r="D24" s="91">
        <v>4</v>
      </c>
      <c r="E24" s="91" t="s">
        <v>0</v>
      </c>
      <c r="F24" s="91" t="s">
        <v>0</v>
      </c>
      <c r="G24" s="91" t="s">
        <v>0</v>
      </c>
      <c r="H24" s="91" t="s">
        <v>0</v>
      </c>
      <c r="I24" s="91">
        <v>1</v>
      </c>
      <c r="J24" s="91" t="s">
        <v>0</v>
      </c>
      <c r="K24" s="91" t="s">
        <v>0</v>
      </c>
      <c r="L24" s="91" t="s">
        <v>0</v>
      </c>
      <c r="M24" s="91">
        <v>1</v>
      </c>
      <c r="N24" s="91" t="s">
        <v>0</v>
      </c>
      <c r="O24" s="91" t="s">
        <v>0</v>
      </c>
      <c r="P24" s="91" t="s">
        <v>0</v>
      </c>
      <c r="Q24" s="91" t="s">
        <v>0</v>
      </c>
      <c r="R24" s="91">
        <v>1</v>
      </c>
      <c r="S24" s="91">
        <v>1</v>
      </c>
      <c r="T24" s="91" t="s">
        <v>0</v>
      </c>
      <c r="U24" s="91" t="s">
        <v>0</v>
      </c>
      <c r="V24" s="91" t="s">
        <v>0</v>
      </c>
      <c r="W24" s="91" t="s">
        <v>0</v>
      </c>
      <c r="X24" s="129"/>
      <c r="Z24" s="45">
        <f>SUM(C26:W26)</f>
        <v>46</v>
      </c>
    </row>
    <row r="25" spans="2:47" ht="18" customHeight="1" thickBot="1" x14ac:dyDescent="0.25">
      <c r="B25" s="155"/>
      <c r="C25" s="275"/>
      <c r="D25" s="276"/>
      <c r="E25" s="276"/>
      <c r="F25" s="276"/>
      <c r="G25" s="276"/>
      <c r="H25" s="276"/>
      <c r="I25" s="277"/>
      <c r="J25" s="277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84"/>
      <c r="Z25" s="52"/>
      <c r="AA25" s="20"/>
    </row>
    <row r="26" spans="2:47" ht="33" customHeight="1" thickBot="1" x14ac:dyDescent="0.25">
      <c r="B26" s="256" t="s">
        <v>14</v>
      </c>
      <c r="C26" s="253">
        <f>SUM(C13+C17+C21)</f>
        <v>3</v>
      </c>
      <c r="D26" s="253">
        <f>SUM(D13+D17+D21)</f>
        <v>10</v>
      </c>
      <c r="E26" s="280" t="s">
        <v>0</v>
      </c>
      <c r="F26" s="253">
        <f>SUM(F9+F17+F21)</f>
        <v>5</v>
      </c>
      <c r="G26" s="280" t="s">
        <v>0</v>
      </c>
      <c r="H26" s="253">
        <f>SUM(H9+H17+H21)</f>
        <v>3</v>
      </c>
      <c r="I26" s="253">
        <f>SUM(I9+I13+I17+I21)</f>
        <v>7</v>
      </c>
      <c r="J26" s="253">
        <f>SUM(J9)</f>
        <v>1</v>
      </c>
      <c r="K26" s="253">
        <f>SUM(K9)</f>
        <v>1</v>
      </c>
      <c r="L26" s="253">
        <f>SUM(L13+L17)</f>
        <v>6</v>
      </c>
      <c r="M26" s="253">
        <f>SUM(M9+M21)</f>
        <v>2</v>
      </c>
      <c r="N26" s="253">
        <f>SUM(N9+N13)</f>
        <v>3</v>
      </c>
      <c r="O26" s="253">
        <f>SUM(O9)</f>
        <v>1</v>
      </c>
      <c r="P26" s="253">
        <f>SUM(P13)</f>
        <v>1</v>
      </c>
      <c r="Q26" s="253">
        <f>SUM(Q21)</f>
        <v>1</v>
      </c>
      <c r="R26" s="253">
        <f>SUM(R21)</f>
        <v>1</v>
      </c>
      <c r="S26" s="280">
        <f>SUM(S21)</f>
        <v>1</v>
      </c>
      <c r="T26" s="280" t="s">
        <v>0</v>
      </c>
      <c r="U26" s="280" t="s">
        <v>0</v>
      </c>
      <c r="V26" s="280" t="s">
        <v>0</v>
      </c>
      <c r="W26" s="280" t="s">
        <v>0</v>
      </c>
      <c r="X26" s="285"/>
      <c r="Z26" s="45"/>
      <c r="AA26" s="20"/>
    </row>
    <row r="27" spans="2:47" s="21" customFormat="1" ht="25.5" customHeight="1" x14ac:dyDescent="0.2">
      <c r="B27" s="154">
        <v>2017</v>
      </c>
      <c r="C27" s="257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87"/>
      <c r="Z27" s="45">
        <f>SUM(C29:W29)</f>
        <v>2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</row>
    <row r="28" spans="2:47" ht="24.95" customHeight="1" x14ac:dyDescent="0.2">
      <c r="B28" s="252" t="s">
        <v>35</v>
      </c>
      <c r="C28" s="274" t="s">
        <v>0</v>
      </c>
      <c r="D28" s="90">
        <f>SUM(D29:D31)</f>
        <v>4</v>
      </c>
      <c r="E28" s="90" t="s">
        <v>0</v>
      </c>
      <c r="F28" s="90">
        <f>SUM(F29:F31)</f>
        <v>1</v>
      </c>
      <c r="G28" s="90" t="s">
        <v>0</v>
      </c>
      <c r="H28" s="90" t="s">
        <v>0</v>
      </c>
      <c r="I28" s="90">
        <f>SUM(I29:I31)</f>
        <v>4</v>
      </c>
      <c r="J28" s="90" t="s">
        <v>0</v>
      </c>
      <c r="K28" s="90">
        <f>SUM(K29:K31)</f>
        <v>1</v>
      </c>
      <c r="L28" s="90" t="s">
        <v>0</v>
      </c>
      <c r="M28" s="90">
        <f>SUM(M29:M31)</f>
        <v>1</v>
      </c>
      <c r="N28" s="90">
        <f>SUM(N29:N31)</f>
        <v>1</v>
      </c>
      <c r="O28" s="90" t="s">
        <v>0</v>
      </c>
      <c r="P28" s="90" t="s">
        <v>0</v>
      </c>
      <c r="Q28" s="90" t="s">
        <v>0</v>
      </c>
      <c r="R28" s="90" t="s">
        <v>0</v>
      </c>
      <c r="S28" s="90">
        <f>SUM(S29:S31)</f>
        <v>1</v>
      </c>
      <c r="T28" s="90">
        <f>SUM(T29:T31)</f>
        <v>1</v>
      </c>
      <c r="U28" s="90" t="s">
        <v>0</v>
      </c>
      <c r="V28" s="90" t="s">
        <v>0</v>
      </c>
      <c r="W28" s="90" t="s">
        <v>0</v>
      </c>
      <c r="X28" s="129"/>
      <c r="Z28" s="45">
        <f>SUM(C30:W30)</f>
        <v>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</row>
    <row r="29" spans="2:47" ht="24.95" customHeight="1" x14ac:dyDescent="0.2">
      <c r="B29" s="155" t="s">
        <v>1</v>
      </c>
      <c r="C29" s="271" t="s">
        <v>0</v>
      </c>
      <c r="D29" s="91">
        <v>1</v>
      </c>
      <c r="E29" s="91" t="s">
        <v>0</v>
      </c>
      <c r="F29" s="91" t="s">
        <v>0</v>
      </c>
      <c r="G29" s="91" t="s">
        <v>0</v>
      </c>
      <c r="H29" s="91" t="s">
        <v>0</v>
      </c>
      <c r="I29" s="91">
        <v>1</v>
      </c>
      <c r="J29" s="91" t="s">
        <v>0</v>
      </c>
      <c r="K29" s="91" t="s">
        <v>0</v>
      </c>
      <c r="L29" s="91" t="s">
        <v>0</v>
      </c>
      <c r="M29" s="91" t="s">
        <v>0</v>
      </c>
      <c r="N29" s="91" t="s">
        <v>0</v>
      </c>
      <c r="O29" s="91" t="s">
        <v>0</v>
      </c>
      <c r="P29" s="91" t="s">
        <v>0</v>
      </c>
      <c r="Q29" s="91" t="s">
        <v>0</v>
      </c>
      <c r="R29" s="91" t="s">
        <v>0</v>
      </c>
      <c r="S29" s="91" t="s">
        <v>0</v>
      </c>
      <c r="T29" s="91" t="s">
        <v>0</v>
      </c>
      <c r="U29" s="91" t="s">
        <v>0</v>
      </c>
      <c r="V29" s="91" t="s">
        <v>0</v>
      </c>
      <c r="W29" s="91" t="s">
        <v>0</v>
      </c>
      <c r="X29" s="129"/>
      <c r="Z29" s="45">
        <f>SUM(C31:W31)</f>
        <v>4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</row>
    <row r="30" spans="2:47" ht="24.95" customHeight="1" x14ac:dyDescent="0.2">
      <c r="B30" s="155" t="s">
        <v>16</v>
      </c>
      <c r="C30" s="271" t="s">
        <v>0</v>
      </c>
      <c r="D30" s="91">
        <v>2</v>
      </c>
      <c r="E30" s="91" t="s">
        <v>0</v>
      </c>
      <c r="F30" s="91">
        <v>1</v>
      </c>
      <c r="G30" s="91" t="s">
        <v>0</v>
      </c>
      <c r="H30" s="91" t="s">
        <v>0</v>
      </c>
      <c r="I30" s="91">
        <v>2</v>
      </c>
      <c r="J30" s="91" t="s">
        <v>0</v>
      </c>
      <c r="K30" s="91">
        <v>1</v>
      </c>
      <c r="L30" s="91" t="s">
        <v>0</v>
      </c>
      <c r="M30" s="91">
        <v>1</v>
      </c>
      <c r="N30" s="91">
        <v>1</v>
      </c>
      <c r="O30" s="91" t="s">
        <v>0</v>
      </c>
      <c r="P30" s="91" t="s">
        <v>0</v>
      </c>
      <c r="Q30" s="91" t="s">
        <v>0</v>
      </c>
      <c r="R30" s="91" t="s">
        <v>0</v>
      </c>
      <c r="S30" s="91" t="s">
        <v>0</v>
      </c>
      <c r="T30" s="91" t="s">
        <v>0</v>
      </c>
      <c r="U30" s="91" t="s">
        <v>0</v>
      </c>
      <c r="V30" s="91" t="s">
        <v>0</v>
      </c>
      <c r="W30" s="91" t="s">
        <v>0</v>
      </c>
      <c r="X30" s="129"/>
      <c r="Z30" s="45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</row>
    <row r="31" spans="2:47" ht="24.95" customHeight="1" x14ac:dyDescent="0.2">
      <c r="B31" s="155" t="s">
        <v>3</v>
      </c>
      <c r="C31" s="271" t="s">
        <v>0</v>
      </c>
      <c r="D31" s="91">
        <v>1</v>
      </c>
      <c r="E31" s="91" t="s">
        <v>0</v>
      </c>
      <c r="F31" s="91" t="s">
        <v>0</v>
      </c>
      <c r="G31" s="91" t="s">
        <v>0</v>
      </c>
      <c r="H31" s="91" t="s">
        <v>0</v>
      </c>
      <c r="I31" s="91">
        <v>1</v>
      </c>
      <c r="J31" s="91" t="s">
        <v>0</v>
      </c>
      <c r="K31" s="91" t="s">
        <v>0</v>
      </c>
      <c r="L31" s="91" t="s">
        <v>0</v>
      </c>
      <c r="M31" s="91" t="s">
        <v>0</v>
      </c>
      <c r="N31" s="91" t="s">
        <v>0</v>
      </c>
      <c r="O31" s="91" t="s">
        <v>0</v>
      </c>
      <c r="P31" s="91" t="s">
        <v>0</v>
      </c>
      <c r="Q31" s="91" t="s">
        <v>0</v>
      </c>
      <c r="R31" s="91" t="s">
        <v>0</v>
      </c>
      <c r="S31" s="91">
        <v>1</v>
      </c>
      <c r="T31" s="91">
        <v>1</v>
      </c>
      <c r="U31" s="91" t="s">
        <v>0</v>
      </c>
      <c r="V31" s="91" t="s">
        <v>0</v>
      </c>
      <c r="W31" s="91" t="s">
        <v>0</v>
      </c>
      <c r="X31" s="129"/>
      <c r="Z31" s="45">
        <f>SUM(C33:W33)</f>
        <v>1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</row>
    <row r="32" spans="2:47" ht="24.95" customHeight="1" x14ac:dyDescent="0.2">
      <c r="B32" s="252" t="s">
        <v>36</v>
      </c>
      <c r="C32" s="274">
        <f t="shared" ref="C32:I32" si="1">SUM(C33:C35)</f>
        <v>1</v>
      </c>
      <c r="D32" s="90">
        <f t="shared" si="1"/>
        <v>8</v>
      </c>
      <c r="E32" s="90">
        <f t="shared" si="1"/>
        <v>2</v>
      </c>
      <c r="F32" s="90">
        <f t="shared" si="1"/>
        <v>4</v>
      </c>
      <c r="G32" s="90">
        <f t="shared" si="1"/>
        <v>1</v>
      </c>
      <c r="H32" s="90">
        <f t="shared" si="1"/>
        <v>1</v>
      </c>
      <c r="I32" s="90">
        <f t="shared" si="1"/>
        <v>1</v>
      </c>
      <c r="J32" s="90" t="s">
        <v>0</v>
      </c>
      <c r="K32" s="90" t="s">
        <v>0</v>
      </c>
      <c r="L32" s="90" t="s">
        <v>0</v>
      </c>
      <c r="M32" s="90">
        <f>SUM(M33:M35)</f>
        <v>1</v>
      </c>
      <c r="N32" s="90" t="s">
        <v>0</v>
      </c>
      <c r="O32" s="90" t="s">
        <v>0</v>
      </c>
      <c r="P32" s="90" t="s">
        <v>0</v>
      </c>
      <c r="Q32" s="90" t="s">
        <v>0</v>
      </c>
      <c r="R32" s="90">
        <f>SUM(R33:R35)</f>
        <v>1</v>
      </c>
      <c r="S32" s="90" t="s">
        <v>0</v>
      </c>
      <c r="T32" s="90" t="s">
        <v>0</v>
      </c>
      <c r="U32" s="90">
        <f>SUM(U33:U35)</f>
        <v>2</v>
      </c>
      <c r="V32" s="90" t="s">
        <v>0</v>
      </c>
      <c r="W32" s="90" t="s">
        <v>0</v>
      </c>
      <c r="X32" s="129"/>
      <c r="Z32" s="45">
        <f>SUM(C34:W34)</f>
        <v>15</v>
      </c>
      <c r="AB32" s="20"/>
      <c r="AC32" s="20"/>
      <c r="AD32" s="20"/>
      <c r="AE32" s="20"/>
      <c r="AF32" s="20"/>
      <c r="AG32" s="20"/>
      <c r="AH32" s="20"/>
    </row>
    <row r="33" spans="2:34" ht="24.95" customHeight="1" x14ac:dyDescent="0.2">
      <c r="B33" s="155" t="s">
        <v>4</v>
      </c>
      <c r="C33" s="271" t="s">
        <v>0</v>
      </c>
      <c r="D33" s="91" t="s">
        <v>0</v>
      </c>
      <c r="E33" s="91" t="s">
        <v>0</v>
      </c>
      <c r="F33" s="91" t="s">
        <v>0</v>
      </c>
      <c r="G33" s="91" t="s">
        <v>0</v>
      </c>
      <c r="H33" s="91">
        <v>1</v>
      </c>
      <c r="I33" s="91" t="s">
        <v>0</v>
      </c>
      <c r="J33" s="91" t="s">
        <v>0</v>
      </c>
      <c r="K33" s="91" t="s">
        <v>0</v>
      </c>
      <c r="L33" s="91" t="s">
        <v>0</v>
      </c>
      <c r="M33" s="91" t="s">
        <v>0</v>
      </c>
      <c r="N33" s="91" t="s">
        <v>0</v>
      </c>
      <c r="O33" s="91" t="s">
        <v>0</v>
      </c>
      <c r="P33" s="91" t="s">
        <v>0</v>
      </c>
      <c r="Q33" s="91" t="s">
        <v>0</v>
      </c>
      <c r="R33" s="91" t="s">
        <v>0</v>
      </c>
      <c r="S33" s="91" t="s">
        <v>0</v>
      </c>
      <c r="T33" s="91" t="s">
        <v>0</v>
      </c>
      <c r="U33" s="91" t="s">
        <v>0</v>
      </c>
      <c r="V33" s="91" t="s">
        <v>0</v>
      </c>
      <c r="W33" s="91" t="s">
        <v>0</v>
      </c>
      <c r="X33" s="129"/>
      <c r="Z33" s="45">
        <f>SUM(C35:W35)</f>
        <v>6</v>
      </c>
    </row>
    <row r="34" spans="2:34" ht="24.95" customHeight="1" x14ac:dyDescent="0.2">
      <c r="B34" s="155" t="s">
        <v>5</v>
      </c>
      <c r="C34" s="271" t="s">
        <v>0</v>
      </c>
      <c r="D34" s="91">
        <v>5</v>
      </c>
      <c r="E34" s="91">
        <v>2</v>
      </c>
      <c r="F34" s="91">
        <v>2</v>
      </c>
      <c r="G34" s="91">
        <v>1</v>
      </c>
      <c r="H34" s="91" t="s">
        <v>0</v>
      </c>
      <c r="I34" s="91">
        <v>1</v>
      </c>
      <c r="J34" s="91" t="s">
        <v>0</v>
      </c>
      <c r="K34" s="91" t="s">
        <v>0</v>
      </c>
      <c r="L34" s="91" t="s">
        <v>0</v>
      </c>
      <c r="M34" s="91">
        <v>1</v>
      </c>
      <c r="N34" s="91" t="s">
        <v>0</v>
      </c>
      <c r="O34" s="91" t="s">
        <v>0</v>
      </c>
      <c r="P34" s="91" t="s">
        <v>0</v>
      </c>
      <c r="Q34" s="91" t="s">
        <v>0</v>
      </c>
      <c r="R34" s="91">
        <v>1</v>
      </c>
      <c r="S34" s="91" t="s">
        <v>0</v>
      </c>
      <c r="T34" s="91" t="s">
        <v>0</v>
      </c>
      <c r="U34" s="91">
        <v>2</v>
      </c>
      <c r="V34" s="91" t="s">
        <v>0</v>
      </c>
      <c r="W34" s="91" t="s">
        <v>0</v>
      </c>
      <c r="X34" s="129"/>
      <c r="Z34" s="45"/>
      <c r="AA34" s="20"/>
    </row>
    <row r="35" spans="2:34" ht="24.95" customHeight="1" x14ac:dyDescent="0.2">
      <c r="B35" s="155" t="s">
        <v>6</v>
      </c>
      <c r="C35" s="271">
        <v>1</v>
      </c>
      <c r="D35" s="91">
        <v>3</v>
      </c>
      <c r="E35" s="91" t="s">
        <v>0</v>
      </c>
      <c r="F35" s="91">
        <v>2</v>
      </c>
      <c r="G35" s="91" t="s">
        <v>0</v>
      </c>
      <c r="H35" s="91" t="s">
        <v>0</v>
      </c>
      <c r="I35" s="91" t="s">
        <v>0</v>
      </c>
      <c r="J35" s="91" t="s">
        <v>0</v>
      </c>
      <c r="K35" s="91" t="s">
        <v>0</v>
      </c>
      <c r="L35" s="91" t="s">
        <v>0</v>
      </c>
      <c r="M35" s="91" t="s">
        <v>0</v>
      </c>
      <c r="N35" s="91" t="s">
        <v>0</v>
      </c>
      <c r="O35" s="91" t="s">
        <v>0</v>
      </c>
      <c r="P35" s="91" t="s">
        <v>0</v>
      </c>
      <c r="Q35" s="91" t="s">
        <v>0</v>
      </c>
      <c r="R35" s="91" t="s">
        <v>0</v>
      </c>
      <c r="S35" s="91" t="s">
        <v>0</v>
      </c>
      <c r="T35" s="91" t="s">
        <v>0</v>
      </c>
      <c r="U35" s="91" t="s">
        <v>0</v>
      </c>
      <c r="V35" s="91" t="s">
        <v>0</v>
      </c>
      <c r="W35" s="91" t="s">
        <v>0</v>
      </c>
      <c r="X35" s="129"/>
      <c r="Z35" s="45">
        <f>SUM(C37:W37)</f>
        <v>11</v>
      </c>
    </row>
    <row r="36" spans="2:34" ht="24.95" customHeight="1" x14ac:dyDescent="0.2">
      <c r="B36" s="252" t="s">
        <v>37</v>
      </c>
      <c r="C36" s="274">
        <f>SUM(C37:C39)</f>
        <v>3</v>
      </c>
      <c r="D36" s="90">
        <f>SUM(D37:D39)</f>
        <v>6</v>
      </c>
      <c r="E36" s="90">
        <f>SUM(E37:E39)</f>
        <v>2</v>
      </c>
      <c r="F36" s="90">
        <f>SUM(F37:F39)</f>
        <v>1</v>
      </c>
      <c r="G36" s="90">
        <f>SUM(G37:G39)</f>
        <v>1</v>
      </c>
      <c r="H36" s="90" t="s">
        <v>0</v>
      </c>
      <c r="I36" s="90" t="s">
        <v>0</v>
      </c>
      <c r="J36" s="90">
        <f>SUM(J37:J39)</f>
        <v>3</v>
      </c>
      <c r="K36" s="90" t="s">
        <v>0</v>
      </c>
      <c r="L36" s="90">
        <f>SUM(L37:L39)</f>
        <v>1</v>
      </c>
      <c r="M36" s="90" t="s">
        <v>0</v>
      </c>
      <c r="N36" s="90" t="s">
        <v>0</v>
      </c>
      <c r="O36" s="90" t="s">
        <v>0</v>
      </c>
      <c r="P36" s="90" t="s">
        <v>0</v>
      </c>
      <c r="Q36" s="90">
        <f>SUM(Q37:Q39)</f>
        <v>1</v>
      </c>
      <c r="R36" s="90" t="s">
        <v>0</v>
      </c>
      <c r="S36" s="90" t="s">
        <v>0</v>
      </c>
      <c r="T36" s="90" t="s">
        <v>0</v>
      </c>
      <c r="U36" s="90" t="s">
        <v>0</v>
      </c>
      <c r="V36" s="90">
        <f>SUM(V37:V39)</f>
        <v>2</v>
      </c>
      <c r="W36" s="90" t="s">
        <v>0</v>
      </c>
      <c r="X36" s="129"/>
      <c r="Z36" s="45">
        <f>SUM(C38:W38)</f>
        <v>3</v>
      </c>
      <c r="AB36" s="20"/>
      <c r="AC36" s="20"/>
      <c r="AD36" s="20"/>
      <c r="AE36" s="20"/>
      <c r="AF36" s="20"/>
      <c r="AG36" s="20"/>
      <c r="AH36" s="20"/>
    </row>
    <row r="37" spans="2:34" ht="24.95" customHeight="1" x14ac:dyDescent="0.2">
      <c r="B37" s="155" t="s">
        <v>7</v>
      </c>
      <c r="C37" s="271">
        <v>1</v>
      </c>
      <c r="D37" s="91">
        <v>6</v>
      </c>
      <c r="E37" s="91">
        <v>1</v>
      </c>
      <c r="F37" s="91" t="s">
        <v>0</v>
      </c>
      <c r="G37" s="91" t="s">
        <v>0</v>
      </c>
      <c r="H37" s="91" t="s">
        <v>0</v>
      </c>
      <c r="I37" s="91" t="s">
        <v>0</v>
      </c>
      <c r="J37" s="91">
        <v>1</v>
      </c>
      <c r="K37" s="91" t="s">
        <v>0</v>
      </c>
      <c r="L37" s="91" t="s">
        <v>0</v>
      </c>
      <c r="M37" s="91" t="s">
        <v>0</v>
      </c>
      <c r="N37" s="91" t="s">
        <v>0</v>
      </c>
      <c r="O37" s="91" t="s">
        <v>0</v>
      </c>
      <c r="P37" s="91" t="s">
        <v>0</v>
      </c>
      <c r="Q37" s="91">
        <v>1</v>
      </c>
      <c r="R37" s="91" t="s">
        <v>0</v>
      </c>
      <c r="S37" s="91" t="s">
        <v>0</v>
      </c>
      <c r="T37" s="91" t="s">
        <v>0</v>
      </c>
      <c r="U37" s="91" t="s">
        <v>0</v>
      </c>
      <c r="V37" s="91">
        <v>1</v>
      </c>
      <c r="W37" s="91" t="s">
        <v>0</v>
      </c>
      <c r="X37" s="129"/>
      <c r="Z37" s="45">
        <f>SUM(C39:W39)</f>
        <v>6</v>
      </c>
    </row>
    <row r="38" spans="2:34" ht="24.95" customHeight="1" x14ac:dyDescent="0.2">
      <c r="B38" s="155" t="s">
        <v>8</v>
      </c>
      <c r="C38" s="271">
        <v>1</v>
      </c>
      <c r="D38" s="91" t="s">
        <v>0</v>
      </c>
      <c r="E38" s="91" t="s">
        <v>0</v>
      </c>
      <c r="F38" s="91">
        <v>1</v>
      </c>
      <c r="G38" s="91" t="s">
        <v>0</v>
      </c>
      <c r="H38" s="91" t="s">
        <v>0</v>
      </c>
      <c r="I38" s="91" t="s">
        <v>0</v>
      </c>
      <c r="J38" s="91">
        <v>1</v>
      </c>
      <c r="K38" s="91" t="s">
        <v>0</v>
      </c>
      <c r="L38" s="91" t="s">
        <v>0</v>
      </c>
      <c r="M38" s="91" t="s">
        <v>0</v>
      </c>
      <c r="N38" s="91" t="s">
        <v>0</v>
      </c>
      <c r="O38" s="91" t="s">
        <v>0</v>
      </c>
      <c r="P38" s="91" t="s">
        <v>0</v>
      </c>
      <c r="Q38" s="91" t="s">
        <v>0</v>
      </c>
      <c r="R38" s="91" t="s">
        <v>0</v>
      </c>
      <c r="S38" s="91" t="s">
        <v>0</v>
      </c>
      <c r="T38" s="91" t="s">
        <v>0</v>
      </c>
      <c r="U38" s="91" t="s">
        <v>0</v>
      </c>
      <c r="V38" s="91" t="s">
        <v>0</v>
      </c>
      <c r="W38" s="91" t="s">
        <v>0</v>
      </c>
      <c r="X38" s="129"/>
      <c r="Z38" s="45"/>
      <c r="AA38" s="20"/>
    </row>
    <row r="39" spans="2:34" ht="24.95" customHeight="1" x14ac:dyDescent="0.2">
      <c r="B39" s="155" t="s">
        <v>9</v>
      </c>
      <c r="C39" s="271">
        <v>1</v>
      </c>
      <c r="D39" s="91" t="s">
        <v>0</v>
      </c>
      <c r="E39" s="91">
        <v>1</v>
      </c>
      <c r="F39" s="91" t="s">
        <v>0</v>
      </c>
      <c r="G39" s="91">
        <v>1</v>
      </c>
      <c r="H39" s="91" t="s">
        <v>0</v>
      </c>
      <c r="I39" s="91" t="s">
        <v>0</v>
      </c>
      <c r="J39" s="91">
        <v>1</v>
      </c>
      <c r="K39" s="91" t="s">
        <v>0</v>
      </c>
      <c r="L39" s="91">
        <v>1</v>
      </c>
      <c r="M39" s="91" t="s">
        <v>0</v>
      </c>
      <c r="N39" s="91" t="s">
        <v>0</v>
      </c>
      <c r="O39" s="91" t="s">
        <v>0</v>
      </c>
      <c r="P39" s="91" t="s">
        <v>0</v>
      </c>
      <c r="Q39" s="91" t="s">
        <v>0</v>
      </c>
      <c r="R39" s="91" t="s">
        <v>0</v>
      </c>
      <c r="S39" s="91" t="s">
        <v>0</v>
      </c>
      <c r="T39" s="91" t="s">
        <v>0</v>
      </c>
      <c r="U39" s="91" t="s">
        <v>0</v>
      </c>
      <c r="V39" s="91">
        <v>1</v>
      </c>
      <c r="W39" s="91" t="s">
        <v>0</v>
      </c>
      <c r="X39" s="129"/>
      <c r="Z39" s="45">
        <f>SUM(C41:W41)</f>
        <v>4</v>
      </c>
    </row>
    <row r="40" spans="2:34" s="21" customFormat="1" ht="24.95" customHeight="1" x14ac:dyDescent="0.2">
      <c r="B40" s="252" t="s">
        <v>38</v>
      </c>
      <c r="C40" s="274">
        <f t="shared" ref="C40:H40" si="2">SUM(C41:C43)</f>
        <v>1</v>
      </c>
      <c r="D40" s="90">
        <f t="shared" si="2"/>
        <v>1</v>
      </c>
      <c r="E40" s="90">
        <f t="shared" si="2"/>
        <v>1</v>
      </c>
      <c r="F40" s="90">
        <f t="shared" si="2"/>
        <v>3</v>
      </c>
      <c r="G40" s="90">
        <f t="shared" si="2"/>
        <v>1</v>
      </c>
      <c r="H40" s="90">
        <f t="shared" si="2"/>
        <v>2</v>
      </c>
      <c r="I40" s="90" t="s">
        <v>0</v>
      </c>
      <c r="J40" s="90" t="s">
        <v>0</v>
      </c>
      <c r="K40" s="90" t="s">
        <v>0</v>
      </c>
      <c r="L40" s="90" t="s">
        <v>0</v>
      </c>
      <c r="M40" s="90">
        <f>SUM(M41:M43)</f>
        <v>1</v>
      </c>
      <c r="N40" s="90">
        <f>SUM(N41:N43)</f>
        <v>2</v>
      </c>
      <c r="O40" s="90" t="s">
        <v>0</v>
      </c>
      <c r="P40" s="90" t="s">
        <v>0</v>
      </c>
      <c r="Q40" s="90" t="s">
        <v>0</v>
      </c>
      <c r="R40" s="90" t="s">
        <v>0</v>
      </c>
      <c r="S40" s="90" t="s">
        <v>0</v>
      </c>
      <c r="T40" s="90" t="s">
        <v>0</v>
      </c>
      <c r="U40" s="90" t="s">
        <v>0</v>
      </c>
      <c r="V40" s="90" t="s">
        <v>0</v>
      </c>
      <c r="W40" s="90">
        <f>SUM(W41:W43)</f>
        <v>1</v>
      </c>
      <c r="X40" s="206"/>
      <c r="Z40" s="45">
        <f>SUM(C42:W42)</f>
        <v>5</v>
      </c>
      <c r="AA40" s="1"/>
      <c r="AB40" s="20"/>
      <c r="AC40" s="20"/>
      <c r="AD40" s="20"/>
      <c r="AE40" s="20"/>
      <c r="AF40" s="20"/>
      <c r="AG40" s="20"/>
      <c r="AH40" s="20"/>
    </row>
    <row r="41" spans="2:34" ht="24.95" customHeight="1" x14ac:dyDescent="0.2">
      <c r="B41" s="155" t="s">
        <v>10</v>
      </c>
      <c r="C41" s="271" t="s">
        <v>0</v>
      </c>
      <c r="D41" s="91">
        <v>1</v>
      </c>
      <c r="E41" s="91">
        <v>1</v>
      </c>
      <c r="F41" s="91">
        <v>1</v>
      </c>
      <c r="G41" s="91" t="s">
        <v>0</v>
      </c>
      <c r="H41" s="91">
        <v>1</v>
      </c>
      <c r="I41" s="91" t="s">
        <v>0</v>
      </c>
      <c r="J41" s="91" t="s">
        <v>0</v>
      </c>
      <c r="K41" s="91" t="s">
        <v>0</v>
      </c>
      <c r="L41" s="91" t="s">
        <v>0</v>
      </c>
      <c r="M41" s="91" t="s">
        <v>0</v>
      </c>
      <c r="N41" s="91" t="s">
        <v>0</v>
      </c>
      <c r="O41" s="91" t="s">
        <v>0</v>
      </c>
      <c r="P41" s="91" t="s">
        <v>0</v>
      </c>
      <c r="Q41" s="91" t="s">
        <v>0</v>
      </c>
      <c r="R41" s="91" t="s">
        <v>0</v>
      </c>
      <c r="S41" s="91" t="s">
        <v>0</v>
      </c>
      <c r="T41" s="91" t="s">
        <v>0</v>
      </c>
      <c r="U41" s="91" t="s">
        <v>0</v>
      </c>
      <c r="V41" s="91" t="s">
        <v>0</v>
      </c>
      <c r="W41" s="91" t="s">
        <v>0</v>
      </c>
      <c r="X41" s="129"/>
      <c r="Z41" s="45">
        <f>SUM(C43:W43)</f>
        <v>4</v>
      </c>
    </row>
    <row r="42" spans="2:34" ht="24.95" customHeight="1" x14ac:dyDescent="0.2">
      <c r="B42" s="155" t="s">
        <v>11</v>
      </c>
      <c r="C42" s="271">
        <v>1</v>
      </c>
      <c r="D42" s="91" t="s">
        <v>0</v>
      </c>
      <c r="E42" s="91" t="s">
        <v>0</v>
      </c>
      <c r="F42" s="91">
        <v>1</v>
      </c>
      <c r="G42" s="91">
        <v>1</v>
      </c>
      <c r="H42" s="91">
        <v>1</v>
      </c>
      <c r="I42" s="91" t="s">
        <v>0</v>
      </c>
      <c r="J42" s="91" t="s">
        <v>0</v>
      </c>
      <c r="K42" s="91" t="s">
        <v>0</v>
      </c>
      <c r="L42" s="91" t="s">
        <v>0</v>
      </c>
      <c r="M42" s="91" t="s">
        <v>0</v>
      </c>
      <c r="N42" s="91">
        <v>1</v>
      </c>
      <c r="O42" s="91" t="s">
        <v>0</v>
      </c>
      <c r="P42" s="91" t="s">
        <v>0</v>
      </c>
      <c r="Q42" s="91" t="s">
        <v>0</v>
      </c>
      <c r="R42" s="91" t="s">
        <v>0</v>
      </c>
      <c r="S42" s="91" t="s">
        <v>0</v>
      </c>
      <c r="T42" s="91" t="s">
        <v>0</v>
      </c>
      <c r="U42" s="91" t="s">
        <v>0</v>
      </c>
      <c r="V42" s="91" t="s">
        <v>0</v>
      </c>
      <c r="W42" s="91" t="s">
        <v>0</v>
      </c>
      <c r="X42" s="129"/>
      <c r="Z42" s="45"/>
    </row>
    <row r="43" spans="2:34" ht="24.95" customHeight="1" x14ac:dyDescent="0.2">
      <c r="B43" s="155" t="s">
        <v>12</v>
      </c>
      <c r="C43" s="271" t="s">
        <v>0</v>
      </c>
      <c r="D43" s="91" t="s">
        <v>0</v>
      </c>
      <c r="E43" s="91" t="s">
        <v>0</v>
      </c>
      <c r="F43" s="91">
        <v>1</v>
      </c>
      <c r="G43" s="91" t="s">
        <v>0</v>
      </c>
      <c r="H43" s="91" t="s">
        <v>0</v>
      </c>
      <c r="I43" s="91" t="s">
        <v>0</v>
      </c>
      <c r="J43" s="91" t="s">
        <v>0</v>
      </c>
      <c r="K43" s="91" t="s">
        <v>0</v>
      </c>
      <c r="L43" s="91" t="s">
        <v>0</v>
      </c>
      <c r="M43" s="91">
        <v>1</v>
      </c>
      <c r="N43" s="91">
        <v>1</v>
      </c>
      <c r="O43" s="91" t="s">
        <v>0</v>
      </c>
      <c r="P43" s="91" t="s">
        <v>0</v>
      </c>
      <c r="Q43" s="91" t="s">
        <v>0</v>
      </c>
      <c r="R43" s="91" t="s">
        <v>0</v>
      </c>
      <c r="S43" s="91" t="s">
        <v>0</v>
      </c>
      <c r="T43" s="91" t="s">
        <v>0</v>
      </c>
      <c r="U43" s="91" t="s">
        <v>0</v>
      </c>
      <c r="V43" s="91" t="s">
        <v>0</v>
      </c>
      <c r="W43" s="91">
        <v>1</v>
      </c>
      <c r="X43" s="129"/>
      <c r="Z43" s="45">
        <f>SUM(Z26:Z41)</f>
        <v>69</v>
      </c>
      <c r="AA43" s="45">
        <f>SUM(C45:W45)</f>
        <v>69</v>
      </c>
    </row>
    <row r="44" spans="2:34" ht="18" customHeight="1" thickBot="1" x14ac:dyDescent="0.25">
      <c r="B44" s="155"/>
      <c r="C44" s="275"/>
      <c r="D44" s="276"/>
      <c r="E44" s="276"/>
      <c r="F44" s="276"/>
      <c r="G44" s="276"/>
      <c r="H44" s="276"/>
      <c r="I44" s="276"/>
      <c r="J44" s="276"/>
      <c r="K44" s="277"/>
      <c r="L44" s="277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84"/>
    </row>
    <row r="45" spans="2:34" ht="33" customHeight="1" x14ac:dyDescent="0.2">
      <c r="B45" s="256" t="s">
        <v>14</v>
      </c>
      <c r="C45" s="253">
        <f>SUM(C32+C36+C40)</f>
        <v>5</v>
      </c>
      <c r="D45" s="253">
        <f>SUM(D28+D32+D36+D40)</f>
        <v>19</v>
      </c>
      <c r="E45" s="253">
        <f>SUM(E32+E36+E40)</f>
        <v>5</v>
      </c>
      <c r="F45" s="253">
        <f>SUM(F28+F32+F36+F40)</f>
        <v>9</v>
      </c>
      <c r="G45" s="280">
        <f>SUM(G32+G36+G40)</f>
        <v>3</v>
      </c>
      <c r="H45" s="280">
        <f>SUM(H32+H40)</f>
        <v>3</v>
      </c>
      <c r="I45" s="253">
        <f>SUM(I28+I32)</f>
        <v>5</v>
      </c>
      <c r="J45" s="280">
        <f>SUM(J36)</f>
        <v>3</v>
      </c>
      <c r="K45" s="253">
        <f>SUM(K28)</f>
        <v>1</v>
      </c>
      <c r="L45" s="253">
        <f>SUM(L36)</f>
        <v>1</v>
      </c>
      <c r="M45" s="253">
        <f>SUM(M28+M32+M40)</f>
        <v>3</v>
      </c>
      <c r="N45" s="253">
        <f>SUM(N28+N40)</f>
        <v>3</v>
      </c>
      <c r="O45" s="280" t="s">
        <v>0</v>
      </c>
      <c r="P45" s="280" t="s">
        <v>0</v>
      </c>
      <c r="Q45" s="253">
        <f>SUM(Q36)</f>
        <v>1</v>
      </c>
      <c r="R45" s="253">
        <f>SUM(R32)</f>
        <v>1</v>
      </c>
      <c r="S45" s="253">
        <f>SUM(S28)</f>
        <v>1</v>
      </c>
      <c r="T45" s="253">
        <f>SUM(T28)</f>
        <v>1</v>
      </c>
      <c r="U45" s="253">
        <f>SUM(U32)</f>
        <v>2</v>
      </c>
      <c r="V45" s="280">
        <f>SUM(V36)</f>
        <v>2</v>
      </c>
      <c r="W45" s="280">
        <f>SUM(W40)</f>
        <v>1</v>
      </c>
      <c r="X45" s="285"/>
    </row>
    <row r="46" spans="2:34" ht="27.75" customHeight="1" x14ac:dyDescent="0.2">
      <c r="B46" s="41"/>
      <c r="W46" s="53" t="s">
        <v>85</v>
      </c>
    </row>
    <row r="48" spans="2:34" ht="18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383"/>
      <c r="N48" s="383"/>
      <c r="O48" s="383"/>
      <c r="P48" s="383"/>
      <c r="Q48" s="383"/>
      <c r="R48" s="383"/>
      <c r="S48" s="383"/>
      <c r="T48" s="383"/>
      <c r="U48" s="383"/>
      <c r="V48" s="383"/>
      <c r="W48" s="383"/>
    </row>
  </sheetData>
  <mergeCells count="7">
    <mergeCell ref="M48:W48"/>
    <mergeCell ref="B3:W3"/>
    <mergeCell ref="B2:W2"/>
    <mergeCell ref="B4:W4"/>
    <mergeCell ref="B5:B6"/>
    <mergeCell ref="C5:X5"/>
    <mergeCell ref="W6:X6"/>
  </mergeCells>
  <printOptions horizontalCentered="1" verticalCentered="1"/>
  <pageMargins left="0" right="0" top="0" bottom="0" header="0" footer="0"/>
  <pageSetup paperSize="9" scale="38" orientation="landscape" r:id="rId1"/>
  <ignoredErrors>
    <ignoredError sqref="E45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AV50"/>
  <sheetViews>
    <sheetView showGridLines="0" view="pageBreakPreview" zoomScale="59" zoomScaleNormal="100" zoomScaleSheetLayoutView="59" workbookViewId="0">
      <selection activeCell="AP7" sqref="AP7"/>
    </sheetView>
  </sheetViews>
  <sheetFormatPr baseColWidth="10" defaultColWidth="11.42578125" defaultRowHeight="12.75" x14ac:dyDescent="0.2"/>
  <cols>
    <col min="1" max="1" width="1.85546875" style="1" customWidth="1"/>
    <col min="2" max="2" width="28.140625" style="1" customWidth="1"/>
    <col min="3" max="3" width="11.7109375" style="26" customWidth="1"/>
    <col min="4" max="4" width="9.7109375" style="26" customWidth="1"/>
    <col min="5" max="5" width="14.140625" style="26" customWidth="1"/>
    <col min="6" max="6" width="15.85546875" style="26" customWidth="1"/>
    <col min="7" max="7" width="18.42578125" style="26" customWidth="1"/>
    <col min="8" max="8" width="14.5703125" style="26" customWidth="1"/>
    <col min="9" max="9" width="15.85546875" style="26" customWidth="1"/>
    <col min="10" max="10" width="18.7109375" style="26" customWidth="1"/>
    <col min="11" max="11" width="13.85546875" style="26" customWidth="1"/>
    <col min="12" max="12" width="15.5703125" style="26" customWidth="1"/>
    <col min="13" max="13" width="12.42578125" style="26" customWidth="1"/>
    <col min="14" max="14" width="13.5703125" style="26" customWidth="1"/>
    <col min="15" max="15" width="15.5703125" style="26" customWidth="1"/>
    <col min="16" max="16" width="13.85546875" style="26" customWidth="1"/>
    <col min="17" max="17" width="15" style="26" customWidth="1"/>
    <col min="18" max="19" width="15.5703125" style="26" customWidth="1"/>
    <col min="20" max="20" width="19.42578125" style="26" customWidth="1"/>
    <col min="21" max="21" width="14.85546875" style="26" customWidth="1"/>
    <col min="22" max="24" width="15.5703125" style="26" customWidth="1"/>
    <col min="25" max="25" width="13.140625" style="1" customWidth="1"/>
    <col min="26" max="26" width="11.42578125" style="1"/>
    <col min="27" max="28" width="8" style="1" customWidth="1"/>
    <col min="29" max="29" width="6.5703125" style="1" customWidth="1"/>
    <col min="30" max="33" width="8" style="1" customWidth="1"/>
    <col min="34" max="16384" width="11.42578125" style="1"/>
  </cols>
  <sheetData>
    <row r="1" spans="2:48" s="12" customFormat="1" ht="33" customHeight="1" x14ac:dyDescent="0.2">
      <c r="B1" s="28" t="s">
        <v>27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2:48" s="12" customFormat="1" ht="64.5" customHeight="1" x14ac:dyDescent="0.2">
      <c r="B2" s="376" t="s">
        <v>66</v>
      </c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</row>
    <row r="3" spans="2:48" s="12" customFormat="1" ht="43.5" customHeight="1" x14ac:dyDescent="0.2">
      <c r="B3" s="371" t="s">
        <v>119</v>
      </c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  <c r="X3" s="371"/>
    </row>
    <row r="4" spans="2:48" s="12" customFormat="1" ht="30.75" customHeight="1" x14ac:dyDescent="0.2">
      <c r="B4" s="388" t="s">
        <v>84</v>
      </c>
      <c r="C4" s="388"/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88"/>
      <c r="U4" s="388"/>
      <c r="V4" s="388"/>
      <c r="W4" s="388"/>
      <c r="X4" s="388"/>
    </row>
    <row r="5" spans="2:48" ht="30" customHeight="1" thickBot="1" x14ac:dyDescent="0.25">
      <c r="B5" s="352" t="s">
        <v>114</v>
      </c>
      <c r="C5" s="354" t="s">
        <v>39</v>
      </c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  <c r="V5" s="354"/>
      <c r="W5" s="354"/>
      <c r="X5" s="354"/>
    </row>
    <row r="6" spans="2:48" ht="71.25" customHeight="1" thickBot="1" x14ac:dyDescent="0.25">
      <c r="B6" s="352"/>
      <c r="C6" s="288" t="s">
        <v>40</v>
      </c>
      <c r="D6" s="288" t="s">
        <v>41</v>
      </c>
      <c r="E6" s="288" t="s">
        <v>42</v>
      </c>
      <c r="F6" s="288" t="s">
        <v>44</v>
      </c>
      <c r="G6" s="288" t="s">
        <v>46</v>
      </c>
      <c r="H6" s="288" t="s">
        <v>47</v>
      </c>
      <c r="I6" s="288" t="s">
        <v>49</v>
      </c>
      <c r="J6" s="288" t="s">
        <v>52</v>
      </c>
      <c r="K6" s="288" t="s">
        <v>51</v>
      </c>
      <c r="L6" s="288" t="s">
        <v>43</v>
      </c>
      <c r="M6" s="288" t="s">
        <v>102</v>
      </c>
      <c r="N6" s="288" t="s">
        <v>81</v>
      </c>
      <c r="O6" s="288" t="s">
        <v>82</v>
      </c>
      <c r="P6" s="288" t="s">
        <v>103</v>
      </c>
      <c r="Q6" s="288" t="s">
        <v>104</v>
      </c>
      <c r="R6" s="288" t="s">
        <v>105</v>
      </c>
      <c r="S6" s="288" t="s">
        <v>106</v>
      </c>
      <c r="T6" s="288" t="s">
        <v>80</v>
      </c>
      <c r="U6" s="288" t="s">
        <v>50</v>
      </c>
      <c r="V6" s="288" t="s">
        <v>147</v>
      </c>
      <c r="W6" s="288" t="s">
        <v>45</v>
      </c>
      <c r="X6" s="288" t="s">
        <v>148</v>
      </c>
    </row>
    <row r="7" spans="2:48" ht="12" customHeight="1" x14ac:dyDescent="0.2">
      <c r="B7" s="279"/>
      <c r="C7" s="281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9"/>
    </row>
    <row r="8" spans="2:48" s="21" customFormat="1" ht="25.5" customHeight="1" x14ac:dyDescent="0.2">
      <c r="B8" s="154">
        <v>2018</v>
      </c>
      <c r="C8" s="269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27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</row>
    <row r="9" spans="2:48" ht="24.95" customHeight="1" x14ac:dyDescent="0.2">
      <c r="B9" s="252" t="s">
        <v>35</v>
      </c>
      <c r="C9" s="274">
        <f>SUM(C10:C12)</f>
        <v>5</v>
      </c>
      <c r="D9" s="90">
        <f>SUM(D10:D12)</f>
        <v>4</v>
      </c>
      <c r="E9" s="90" t="s">
        <v>0</v>
      </c>
      <c r="F9" s="86">
        <f t="shared" ref="F9" si="0">SUM(F10:F12)</f>
        <v>2</v>
      </c>
      <c r="G9" s="90">
        <f>SUM(G10)</f>
        <v>1</v>
      </c>
      <c r="H9" s="86">
        <f t="shared" ref="H9" si="1">SUM(H10:H12)</f>
        <v>1</v>
      </c>
      <c r="I9" s="90">
        <f>SUM(I10:I12)</f>
        <v>4</v>
      </c>
      <c r="J9" s="90" t="s">
        <v>0</v>
      </c>
      <c r="K9" s="90" t="s">
        <v>0</v>
      </c>
      <c r="L9" s="90">
        <f>SUM(L10:L12)</f>
        <v>1</v>
      </c>
      <c r="M9" s="86">
        <f>SUM(M10:M12)</f>
        <v>2</v>
      </c>
      <c r="N9" s="90" t="s">
        <v>0</v>
      </c>
      <c r="O9" s="86">
        <f>SUM(O10:O12)</f>
        <v>1</v>
      </c>
      <c r="P9" s="90">
        <f>SUM(P10:P12)</f>
        <v>1</v>
      </c>
      <c r="Q9" s="90" t="s">
        <v>0</v>
      </c>
      <c r="R9" s="90" t="s">
        <v>0</v>
      </c>
      <c r="S9" s="90" t="s">
        <v>0</v>
      </c>
      <c r="T9" s="90" t="s">
        <v>0</v>
      </c>
      <c r="U9" s="90" t="s">
        <v>0</v>
      </c>
      <c r="V9" s="90" t="s">
        <v>0</v>
      </c>
      <c r="W9" s="90" t="s">
        <v>0</v>
      </c>
      <c r="X9" s="273" t="s">
        <v>0</v>
      </c>
      <c r="Y9" s="45">
        <f t="shared" ref="Y9:Y24" si="2">SUM(C9:V9)</f>
        <v>22</v>
      </c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</row>
    <row r="10" spans="2:48" ht="24.95" customHeight="1" x14ac:dyDescent="0.2">
      <c r="B10" s="155" t="s">
        <v>1</v>
      </c>
      <c r="C10" s="271">
        <v>1</v>
      </c>
      <c r="D10" s="91">
        <v>1</v>
      </c>
      <c r="E10" s="91" t="s">
        <v>0</v>
      </c>
      <c r="F10" s="91" t="s">
        <v>0</v>
      </c>
      <c r="G10" s="91">
        <v>1</v>
      </c>
      <c r="H10" s="91" t="s">
        <v>0</v>
      </c>
      <c r="I10" s="91">
        <v>1</v>
      </c>
      <c r="J10" s="91" t="s">
        <v>0</v>
      </c>
      <c r="K10" s="91" t="s">
        <v>0</v>
      </c>
      <c r="L10" s="91">
        <v>1</v>
      </c>
      <c r="M10" s="91">
        <v>2</v>
      </c>
      <c r="N10" s="91" t="s">
        <v>0</v>
      </c>
      <c r="O10" s="91" t="s">
        <v>0</v>
      </c>
      <c r="P10" s="91">
        <v>1</v>
      </c>
      <c r="Q10" s="91" t="s">
        <v>0</v>
      </c>
      <c r="R10" s="91" t="s">
        <v>0</v>
      </c>
      <c r="S10" s="91" t="s">
        <v>0</v>
      </c>
      <c r="T10" s="91" t="s">
        <v>0</v>
      </c>
      <c r="U10" s="91" t="s">
        <v>0</v>
      </c>
      <c r="V10" s="91" t="s">
        <v>0</v>
      </c>
      <c r="W10" s="91" t="s">
        <v>0</v>
      </c>
      <c r="X10" s="272" t="s">
        <v>0</v>
      </c>
      <c r="Y10" s="45">
        <f t="shared" si="2"/>
        <v>8</v>
      </c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</row>
    <row r="11" spans="2:48" ht="24.95" customHeight="1" x14ac:dyDescent="0.2">
      <c r="B11" s="155" t="s">
        <v>16</v>
      </c>
      <c r="C11" s="271">
        <v>1</v>
      </c>
      <c r="D11" s="91">
        <v>1</v>
      </c>
      <c r="E11" s="91" t="s">
        <v>0</v>
      </c>
      <c r="F11" s="91">
        <v>1</v>
      </c>
      <c r="G11" s="91" t="s">
        <v>0</v>
      </c>
      <c r="H11" s="91" t="s">
        <v>0</v>
      </c>
      <c r="I11" s="91">
        <v>1</v>
      </c>
      <c r="J11" s="91" t="s">
        <v>0</v>
      </c>
      <c r="K11" s="91" t="s">
        <v>0</v>
      </c>
      <c r="L11" s="91" t="s">
        <v>0</v>
      </c>
      <c r="M11" s="91" t="s">
        <v>0</v>
      </c>
      <c r="N11" s="91" t="s">
        <v>0</v>
      </c>
      <c r="O11" s="91" t="s">
        <v>0</v>
      </c>
      <c r="P11" s="91" t="s">
        <v>0</v>
      </c>
      <c r="Q11" s="91" t="s">
        <v>0</v>
      </c>
      <c r="R11" s="91" t="s">
        <v>0</v>
      </c>
      <c r="S11" s="91" t="s">
        <v>0</v>
      </c>
      <c r="T11" s="91" t="s">
        <v>0</v>
      </c>
      <c r="U11" s="91" t="s">
        <v>0</v>
      </c>
      <c r="V11" s="91" t="s">
        <v>0</v>
      </c>
      <c r="W11" s="91" t="s">
        <v>0</v>
      </c>
      <c r="X11" s="272" t="s">
        <v>0</v>
      </c>
      <c r="Y11" s="45">
        <f t="shared" si="2"/>
        <v>4</v>
      </c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</row>
    <row r="12" spans="2:48" ht="24.95" customHeight="1" x14ac:dyDescent="0.2">
      <c r="B12" s="155" t="s">
        <v>3</v>
      </c>
      <c r="C12" s="271">
        <v>3</v>
      </c>
      <c r="D12" s="91">
        <v>2</v>
      </c>
      <c r="E12" s="91" t="s">
        <v>0</v>
      </c>
      <c r="F12" s="91">
        <v>1</v>
      </c>
      <c r="G12" s="91" t="s">
        <v>0</v>
      </c>
      <c r="H12" s="91">
        <v>1</v>
      </c>
      <c r="I12" s="91">
        <v>2</v>
      </c>
      <c r="J12" s="91" t="s">
        <v>0</v>
      </c>
      <c r="K12" s="91" t="s">
        <v>0</v>
      </c>
      <c r="L12" s="91" t="s">
        <v>0</v>
      </c>
      <c r="M12" s="91" t="s">
        <v>0</v>
      </c>
      <c r="N12" s="91" t="s">
        <v>0</v>
      </c>
      <c r="O12" s="91">
        <v>1</v>
      </c>
      <c r="P12" s="91" t="s">
        <v>0</v>
      </c>
      <c r="Q12" s="91" t="s">
        <v>0</v>
      </c>
      <c r="R12" s="91" t="s">
        <v>0</v>
      </c>
      <c r="S12" s="91" t="s">
        <v>0</v>
      </c>
      <c r="T12" s="91" t="s">
        <v>0</v>
      </c>
      <c r="U12" s="91" t="s">
        <v>0</v>
      </c>
      <c r="V12" s="91" t="s">
        <v>0</v>
      </c>
      <c r="W12" s="91" t="s">
        <v>0</v>
      </c>
      <c r="X12" s="272" t="s">
        <v>0</v>
      </c>
      <c r="Y12" s="45">
        <f t="shared" si="2"/>
        <v>10</v>
      </c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</row>
    <row r="13" spans="2:48" ht="24.95" customHeight="1" x14ac:dyDescent="0.2">
      <c r="B13" s="252" t="s">
        <v>36</v>
      </c>
      <c r="C13" s="269">
        <f>SUM(C14:C16)</f>
        <v>3</v>
      </c>
      <c r="D13" s="90">
        <f>SUM(D14:D16)</f>
        <v>7</v>
      </c>
      <c r="E13" s="90" t="s">
        <v>0</v>
      </c>
      <c r="F13" s="90">
        <f>SUM(F14:F16)</f>
        <v>3</v>
      </c>
      <c r="G13" s="90">
        <f>SUM(G14)</f>
        <v>1</v>
      </c>
      <c r="H13" s="90" t="s">
        <v>0</v>
      </c>
      <c r="I13" s="90">
        <f>SUM(I14:I16)</f>
        <v>9</v>
      </c>
      <c r="J13" s="90">
        <f>SUM(J14:J16)</f>
        <v>2</v>
      </c>
      <c r="K13" s="90" t="s">
        <v>0</v>
      </c>
      <c r="L13" s="86">
        <f t="shared" ref="L13" si="3">SUM(L14:L16)</f>
        <v>1</v>
      </c>
      <c r="M13" s="90" t="s">
        <v>0</v>
      </c>
      <c r="N13" s="90">
        <f>SUM(N14:N16)</f>
        <v>1</v>
      </c>
      <c r="O13" s="90" t="s">
        <v>0</v>
      </c>
      <c r="P13" s="90" t="s">
        <v>0</v>
      </c>
      <c r="Q13" s="90" t="s">
        <v>0</v>
      </c>
      <c r="R13" s="90" t="s">
        <v>0</v>
      </c>
      <c r="S13" s="90" t="s">
        <v>0</v>
      </c>
      <c r="T13" s="90" t="s">
        <v>0</v>
      </c>
      <c r="U13" s="90" t="s">
        <v>0</v>
      </c>
      <c r="V13" s="90" t="s">
        <v>0</v>
      </c>
      <c r="W13" s="90" t="s">
        <v>0</v>
      </c>
      <c r="X13" s="273" t="s">
        <v>0</v>
      </c>
      <c r="Y13" s="45">
        <f t="shared" si="2"/>
        <v>27</v>
      </c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2:48" ht="24.95" customHeight="1" x14ac:dyDescent="0.2">
      <c r="B14" s="155" t="s">
        <v>4</v>
      </c>
      <c r="C14" s="271">
        <v>1</v>
      </c>
      <c r="D14" s="91">
        <v>1</v>
      </c>
      <c r="E14" s="91" t="s">
        <v>0</v>
      </c>
      <c r="F14" s="91">
        <v>1</v>
      </c>
      <c r="G14" s="91">
        <v>1</v>
      </c>
      <c r="H14" s="91" t="s">
        <v>0</v>
      </c>
      <c r="I14" s="91">
        <v>2</v>
      </c>
      <c r="J14" s="91">
        <v>1</v>
      </c>
      <c r="K14" s="91" t="s">
        <v>0</v>
      </c>
      <c r="L14" s="91" t="s">
        <v>0</v>
      </c>
      <c r="M14" s="91" t="s">
        <v>0</v>
      </c>
      <c r="N14" s="91" t="s">
        <v>0</v>
      </c>
      <c r="O14" s="91" t="s">
        <v>0</v>
      </c>
      <c r="P14" s="91" t="s">
        <v>0</v>
      </c>
      <c r="Q14" s="91" t="s">
        <v>0</v>
      </c>
      <c r="R14" s="91" t="s">
        <v>0</v>
      </c>
      <c r="S14" s="91" t="s">
        <v>0</v>
      </c>
      <c r="T14" s="91" t="s">
        <v>0</v>
      </c>
      <c r="U14" s="91" t="s">
        <v>0</v>
      </c>
      <c r="V14" s="91" t="s">
        <v>0</v>
      </c>
      <c r="W14" s="91" t="s">
        <v>0</v>
      </c>
      <c r="X14" s="272" t="s">
        <v>0</v>
      </c>
      <c r="Y14" s="45">
        <f t="shared" si="2"/>
        <v>7</v>
      </c>
    </row>
    <row r="15" spans="2:48" ht="24.95" customHeight="1" x14ac:dyDescent="0.2">
      <c r="B15" s="155" t="s">
        <v>5</v>
      </c>
      <c r="C15" s="271">
        <v>1</v>
      </c>
      <c r="D15" s="91">
        <v>3</v>
      </c>
      <c r="E15" s="91" t="s">
        <v>0</v>
      </c>
      <c r="F15" s="91">
        <v>1</v>
      </c>
      <c r="G15" s="91" t="s">
        <v>0</v>
      </c>
      <c r="H15" s="91" t="s">
        <v>0</v>
      </c>
      <c r="I15" s="91">
        <v>3</v>
      </c>
      <c r="J15" s="91" t="s">
        <v>0</v>
      </c>
      <c r="K15" s="91" t="s">
        <v>0</v>
      </c>
      <c r="L15" s="91" t="s">
        <v>0</v>
      </c>
      <c r="M15" s="91" t="s">
        <v>0</v>
      </c>
      <c r="N15" s="91">
        <v>1</v>
      </c>
      <c r="O15" s="91" t="s">
        <v>0</v>
      </c>
      <c r="P15" s="91" t="s">
        <v>0</v>
      </c>
      <c r="Q15" s="91" t="s">
        <v>0</v>
      </c>
      <c r="R15" s="91" t="s">
        <v>0</v>
      </c>
      <c r="S15" s="91" t="s">
        <v>0</v>
      </c>
      <c r="T15" s="91" t="s">
        <v>0</v>
      </c>
      <c r="U15" s="91" t="s">
        <v>0</v>
      </c>
      <c r="V15" s="91" t="s">
        <v>0</v>
      </c>
      <c r="W15" s="91" t="s">
        <v>0</v>
      </c>
      <c r="X15" s="272" t="s">
        <v>0</v>
      </c>
      <c r="Y15" s="45">
        <f t="shared" si="2"/>
        <v>9</v>
      </c>
    </row>
    <row r="16" spans="2:48" ht="24.95" customHeight="1" x14ac:dyDescent="0.2">
      <c r="B16" s="155" t="s">
        <v>6</v>
      </c>
      <c r="C16" s="271">
        <v>1</v>
      </c>
      <c r="D16" s="91">
        <v>3</v>
      </c>
      <c r="E16" s="91" t="s">
        <v>0</v>
      </c>
      <c r="F16" s="91">
        <v>1</v>
      </c>
      <c r="G16" s="91" t="s">
        <v>0</v>
      </c>
      <c r="H16" s="91" t="s">
        <v>0</v>
      </c>
      <c r="I16" s="91">
        <v>4</v>
      </c>
      <c r="J16" s="91">
        <v>1</v>
      </c>
      <c r="K16" s="91" t="s">
        <v>0</v>
      </c>
      <c r="L16" s="91">
        <v>1</v>
      </c>
      <c r="M16" s="91" t="s">
        <v>0</v>
      </c>
      <c r="N16" s="91" t="s">
        <v>0</v>
      </c>
      <c r="O16" s="91" t="s">
        <v>0</v>
      </c>
      <c r="P16" s="91" t="s">
        <v>0</v>
      </c>
      <c r="Q16" s="91" t="s">
        <v>0</v>
      </c>
      <c r="R16" s="91" t="s">
        <v>0</v>
      </c>
      <c r="S16" s="91" t="s">
        <v>0</v>
      </c>
      <c r="T16" s="91" t="s">
        <v>0</v>
      </c>
      <c r="U16" s="91" t="s">
        <v>0</v>
      </c>
      <c r="V16" s="91" t="s">
        <v>0</v>
      </c>
      <c r="W16" s="91" t="s">
        <v>0</v>
      </c>
      <c r="X16" s="272" t="s">
        <v>0</v>
      </c>
      <c r="Y16" s="45">
        <f t="shared" si="2"/>
        <v>11</v>
      </c>
    </row>
    <row r="17" spans="2:48" ht="24.95" customHeight="1" x14ac:dyDescent="0.2">
      <c r="B17" s="252" t="s">
        <v>37</v>
      </c>
      <c r="C17" s="274">
        <f>SUM(C18:C20)</f>
        <v>1</v>
      </c>
      <c r="D17" s="90" t="s">
        <v>0</v>
      </c>
      <c r="E17" s="90">
        <f>SUM(E18:E20)</f>
        <v>1</v>
      </c>
      <c r="F17" s="86">
        <f t="shared" ref="F17" si="4">SUM(F18:F20)</f>
        <v>5</v>
      </c>
      <c r="G17" s="90">
        <f>SUM(G18:G20)</f>
        <v>1</v>
      </c>
      <c r="H17" s="86">
        <f t="shared" ref="H17" si="5">SUM(H18:H20)</f>
        <v>1</v>
      </c>
      <c r="I17" s="90">
        <f>SUM(I18:I20)</f>
        <v>4</v>
      </c>
      <c r="J17" s="90" t="s">
        <v>0</v>
      </c>
      <c r="K17" s="90">
        <f>SUM(K18:K20)</f>
        <v>1</v>
      </c>
      <c r="L17" s="86">
        <f t="shared" ref="L17" si="6">SUM(L18:L20)</f>
        <v>1</v>
      </c>
      <c r="M17" s="90">
        <f>SUM(M18:M20)</f>
        <v>2</v>
      </c>
      <c r="N17" s="90" t="s">
        <v>0</v>
      </c>
      <c r="O17" s="90" t="s">
        <v>0</v>
      </c>
      <c r="P17" s="90" t="s">
        <v>0</v>
      </c>
      <c r="Q17" s="90">
        <f>SUM(Q18:Q20)</f>
        <v>1</v>
      </c>
      <c r="R17" s="90" t="s">
        <v>0</v>
      </c>
      <c r="S17" s="90" t="s">
        <v>0</v>
      </c>
      <c r="T17" s="90" t="s">
        <v>0</v>
      </c>
      <c r="U17" s="90" t="s">
        <v>0</v>
      </c>
      <c r="V17" s="90" t="s">
        <v>0</v>
      </c>
      <c r="W17" s="90" t="s">
        <v>0</v>
      </c>
      <c r="X17" s="273" t="s">
        <v>0</v>
      </c>
      <c r="Y17" s="45">
        <f t="shared" si="2"/>
        <v>18</v>
      </c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2:48" ht="24.95" customHeight="1" x14ac:dyDescent="0.2">
      <c r="B18" s="155" t="s">
        <v>7</v>
      </c>
      <c r="C18" s="271">
        <v>1</v>
      </c>
      <c r="D18" s="91" t="s">
        <v>0</v>
      </c>
      <c r="E18" s="91" t="s">
        <v>0</v>
      </c>
      <c r="F18" s="91" t="s">
        <v>0</v>
      </c>
      <c r="G18" s="91" t="s">
        <v>0</v>
      </c>
      <c r="H18" s="91">
        <v>1</v>
      </c>
      <c r="I18" s="91">
        <v>3</v>
      </c>
      <c r="J18" s="91" t="s">
        <v>0</v>
      </c>
      <c r="K18" s="91">
        <v>1</v>
      </c>
      <c r="L18" s="91" t="s">
        <v>0</v>
      </c>
      <c r="M18" s="91" t="s">
        <v>0</v>
      </c>
      <c r="N18" s="91" t="s">
        <v>0</v>
      </c>
      <c r="O18" s="91" t="s">
        <v>0</v>
      </c>
      <c r="P18" s="91" t="s">
        <v>0</v>
      </c>
      <c r="Q18" s="91" t="s">
        <v>0</v>
      </c>
      <c r="R18" s="91" t="s">
        <v>0</v>
      </c>
      <c r="S18" s="91" t="s">
        <v>0</v>
      </c>
      <c r="T18" s="91" t="s">
        <v>0</v>
      </c>
      <c r="U18" s="91" t="s">
        <v>0</v>
      </c>
      <c r="V18" s="91" t="s">
        <v>0</v>
      </c>
      <c r="W18" s="91" t="s">
        <v>0</v>
      </c>
      <c r="X18" s="272" t="s">
        <v>0</v>
      </c>
      <c r="Y18" s="45">
        <f t="shared" si="2"/>
        <v>6</v>
      </c>
    </row>
    <row r="19" spans="2:48" ht="24.95" customHeight="1" x14ac:dyDescent="0.2">
      <c r="B19" s="155" t="s">
        <v>8</v>
      </c>
      <c r="C19" s="271" t="s">
        <v>0</v>
      </c>
      <c r="D19" s="91" t="s">
        <v>0</v>
      </c>
      <c r="E19" s="91" t="s">
        <v>0</v>
      </c>
      <c r="F19" s="91">
        <v>2</v>
      </c>
      <c r="G19" s="91" t="s">
        <v>0</v>
      </c>
      <c r="H19" s="91" t="s">
        <v>0</v>
      </c>
      <c r="I19" s="91">
        <v>1</v>
      </c>
      <c r="J19" s="91" t="s">
        <v>0</v>
      </c>
      <c r="K19" s="91" t="s">
        <v>0</v>
      </c>
      <c r="L19" s="91" t="s">
        <v>0</v>
      </c>
      <c r="M19" s="91">
        <v>1</v>
      </c>
      <c r="N19" s="91" t="s">
        <v>0</v>
      </c>
      <c r="O19" s="91" t="s">
        <v>0</v>
      </c>
      <c r="P19" s="91" t="s">
        <v>0</v>
      </c>
      <c r="Q19" s="91">
        <v>1</v>
      </c>
      <c r="R19" s="91" t="s">
        <v>0</v>
      </c>
      <c r="S19" s="91" t="s">
        <v>0</v>
      </c>
      <c r="T19" s="91" t="s">
        <v>0</v>
      </c>
      <c r="U19" s="91" t="s">
        <v>0</v>
      </c>
      <c r="V19" s="91" t="s">
        <v>0</v>
      </c>
      <c r="W19" s="91" t="s">
        <v>0</v>
      </c>
      <c r="X19" s="272" t="s">
        <v>0</v>
      </c>
      <c r="Y19" s="45">
        <f t="shared" si="2"/>
        <v>5</v>
      </c>
    </row>
    <row r="20" spans="2:48" ht="24.95" customHeight="1" x14ac:dyDescent="0.2">
      <c r="B20" s="155" t="s">
        <v>9</v>
      </c>
      <c r="C20" s="271" t="s">
        <v>0</v>
      </c>
      <c r="D20" s="91" t="s">
        <v>0</v>
      </c>
      <c r="E20" s="91">
        <v>1</v>
      </c>
      <c r="F20" s="91">
        <v>3</v>
      </c>
      <c r="G20" s="91">
        <v>1</v>
      </c>
      <c r="H20" s="91" t="s">
        <v>0</v>
      </c>
      <c r="I20" s="91" t="s">
        <v>0</v>
      </c>
      <c r="J20" s="91" t="s">
        <v>0</v>
      </c>
      <c r="K20" s="91" t="s">
        <v>0</v>
      </c>
      <c r="L20" s="91">
        <v>1</v>
      </c>
      <c r="M20" s="91">
        <v>1</v>
      </c>
      <c r="N20" s="91" t="s">
        <v>0</v>
      </c>
      <c r="O20" s="91" t="s">
        <v>0</v>
      </c>
      <c r="P20" s="91" t="s">
        <v>0</v>
      </c>
      <c r="Q20" s="91" t="s">
        <v>0</v>
      </c>
      <c r="R20" s="91" t="s">
        <v>0</v>
      </c>
      <c r="S20" s="91" t="s">
        <v>0</v>
      </c>
      <c r="T20" s="91" t="s">
        <v>0</v>
      </c>
      <c r="U20" s="91" t="s">
        <v>0</v>
      </c>
      <c r="V20" s="91" t="s">
        <v>0</v>
      </c>
      <c r="W20" s="91" t="s">
        <v>0</v>
      </c>
      <c r="X20" s="272" t="s">
        <v>0</v>
      </c>
      <c r="Y20" s="45">
        <f t="shared" si="2"/>
        <v>7</v>
      </c>
    </row>
    <row r="21" spans="2:48" s="21" customFormat="1" ht="24.95" customHeight="1" x14ac:dyDescent="0.2">
      <c r="B21" s="252" t="s">
        <v>38</v>
      </c>
      <c r="C21" s="274">
        <f>SUM(C22:C24)</f>
        <v>1</v>
      </c>
      <c r="D21" s="86">
        <f>SUM(D22:D24)</f>
        <v>2</v>
      </c>
      <c r="E21" s="90" t="s">
        <v>0</v>
      </c>
      <c r="F21" s="86">
        <f t="shared" ref="F21" si="7">SUM(F22:F24)</f>
        <v>3</v>
      </c>
      <c r="G21" s="90">
        <f>SUM(G22:G24)</f>
        <v>2</v>
      </c>
      <c r="H21" s="90" t="s">
        <v>0</v>
      </c>
      <c r="I21" s="86">
        <f>SUM(I22:I24)</f>
        <v>5</v>
      </c>
      <c r="J21" s="90" t="s">
        <v>0</v>
      </c>
      <c r="K21" s="90">
        <f>SUM(K22:K24)</f>
        <v>1</v>
      </c>
      <c r="L21" s="90" t="s">
        <v>0</v>
      </c>
      <c r="M21" s="90" t="s">
        <v>0</v>
      </c>
      <c r="N21" s="90" t="s">
        <v>0</v>
      </c>
      <c r="O21" s="90" t="s">
        <v>0</v>
      </c>
      <c r="P21" s="90" t="s">
        <v>0</v>
      </c>
      <c r="Q21" s="90" t="s">
        <v>0</v>
      </c>
      <c r="R21" s="90">
        <f>SUM(R22:R24)</f>
        <v>1</v>
      </c>
      <c r="S21" s="90">
        <f>SUM(S22:S24)</f>
        <v>1</v>
      </c>
      <c r="T21" s="90" t="s">
        <v>0</v>
      </c>
      <c r="U21" s="90" t="s">
        <v>0</v>
      </c>
      <c r="V21" s="90" t="s">
        <v>0</v>
      </c>
      <c r="W21" s="90" t="s">
        <v>0</v>
      </c>
      <c r="X21" s="273" t="s">
        <v>0</v>
      </c>
      <c r="Y21" s="45">
        <f t="shared" si="2"/>
        <v>16</v>
      </c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2:48" ht="24.95" customHeight="1" x14ac:dyDescent="0.2">
      <c r="B22" s="155" t="s">
        <v>10</v>
      </c>
      <c r="C22" s="271">
        <v>1</v>
      </c>
      <c r="D22" s="91">
        <v>2</v>
      </c>
      <c r="E22" s="91" t="s">
        <v>0</v>
      </c>
      <c r="F22" s="91">
        <v>2</v>
      </c>
      <c r="G22" s="91">
        <v>2</v>
      </c>
      <c r="H22" s="91" t="s">
        <v>0</v>
      </c>
      <c r="I22" s="91">
        <v>1</v>
      </c>
      <c r="J22" s="91" t="s">
        <v>0</v>
      </c>
      <c r="K22" s="91">
        <v>1</v>
      </c>
      <c r="L22" s="91" t="s">
        <v>0</v>
      </c>
      <c r="M22" s="91" t="s">
        <v>0</v>
      </c>
      <c r="N22" s="91" t="s">
        <v>0</v>
      </c>
      <c r="O22" s="91" t="s">
        <v>0</v>
      </c>
      <c r="P22" s="91" t="s">
        <v>0</v>
      </c>
      <c r="Q22" s="91" t="s">
        <v>0</v>
      </c>
      <c r="R22" s="91">
        <v>1</v>
      </c>
      <c r="S22" s="91" t="s">
        <v>0</v>
      </c>
      <c r="T22" s="91" t="s">
        <v>0</v>
      </c>
      <c r="U22" s="91" t="s">
        <v>0</v>
      </c>
      <c r="V22" s="91" t="s">
        <v>0</v>
      </c>
      <c r="W22" s="91" t="s">
        <v>0</v>
      </c>
      <c r="X22" s="272" t="s">
        <v>0</v>
      </c>
      <c r="Y22" s="45">
        <f t="shared" si="2"/>
        <v>10</v>
      </c>
    </row>
    <row r="23" spans="2:48" ht="24.95" customHeight="1" x14ac:dyDescent="0.2">
      <c r="B23" s="155" t="s">
        <v>11</v>
      </c>
      <c r="C23" s="271" t="s">
        <v>0</v>
      </c>
      <c r="D23" s="91" t="s">
        <v>0</v>
      </c>
      <c r="E23" s="91" t="s">
        <v>0</v>
      </c>
      <c r="F23" s="91" t="s">
        <v>0</v>
      </c>
      <c r="G23" s="91" t="s">
        <v>0</v>
      </c>
      <c r="H23" s="91" t="s">
        <v>0</v>
      </c>
      <c r="I23" s="91">
        <v>4</v>
      </c>
      <c r="J23" s="91" t="s">
        <v>0</v>
      </c>
      <c r="K23" s="91" t="s">
        <v>0</v>
      </c>
      <c r="L23" s="91" t="s">
        <v>0</v>
      </c>
      <c r="M23" s="91" t="s">
        <v>0</v>
      </c>
      <c r="N23" s="91" t="s">
        <v>0</v>
      </c>
      <c r="O23" s="91" t="s">
        <v>0</v>
      </c>
      <c r="P23" s="91" t="s">
        <v>0</v>
      </c>
      <c r="Q23" s="91" t="s">
        <v>0</v>
      </c>
      <c r="R23" s="91" t="s">
        <v>0</v>
      </c>
      <c r="S23" s="91" t="s">
        <v>0</v>
      </c>
      <c r="T23" s="91" t="s">
        <v>0</v>
      </c>
      <c r="U23" s="91" t="s">
        <v>0</v>
      </c>
      <c r="V23" s="91" t="s">
        <v>0</v>
      </c>
      <c r="W23" s="91" t="s">
        <v>0</v>
      </c>
      <c r="X23" s="272" t="s">
        <v>0</v>
      </c>
      <c r="Y23" s="45">
        <f t="shared" si="2"/>
        <v>4</v>
      </c>
    </row>
    <row r="24" spans="2:48" ht="24.95" customHeight="1" x14ac:dyDescent="0.2">
      <c r="B24" s="155" t="s">
        <v>12</v>
      </c>
      <c r="C24" s="271" t="s">
        <v>0</v>
      </c>
      <c r="D24" s="91" t="s">
        <v>0</v>
      </c>
      <c r="E24" s="91" t="s">
        <v>0</v>
      </c>
      <c r="F24" s="91">
        <v>1</v>
      </c>
      <c r="G24" s="91" t="s">
        <v>0</v>
      </c>
      <c r="H24" s="91" t="s">
        <v>0</v>
      </c>
      <c r="I24" s="91" t="s">
        <v>0</v>
      </c>
      <c r="J24" s="91" t="s">
        <v>0</v>
      </c>
      <c r="K24" s="91" t="s">
        <v>0</v>
      </c>
      <c r="L24" s="91" t="s">
        <v>0</v>
      </c>
      <c r="M24" s="91" t="s">
        <v>0</v>
      </c>
      <c r="N24" s="91" t="s">
        <v>0</v>
      </c>
      <c r="O24" s="91" t="s">
        <v>0</v>
      </c>
      <c r="P24" s="91" t="s">
        <v>0</v>
      </c>
      <c r="Q24" s="91" t="s">
        <v>0</v>
      </c>
      <c r="R24" s="91" t="s">
        <v>0</v>
      </c>
      <c r="S24" s="91">
        <v>1</v>
      </c>
      <c r="T24" s="91" t="s">
        <v>0</v>
      </c>
      <c r="U24" s="91" t="s">
        <v>0</v>
      </c>
      <c r="V24" s="91" t="s">
        <v>0</v>
      </c>
      <c r="W24" s="91" t="s">
        <v>0</v>
      </c>
      <c r="X24" s="272" t="s">
        <v>0</v>
      </c>
      <c r="Y24" s="45">
        <f t="shared" si="2"/>
        <v>2</v>
      </c>
    </row>
    <row r="25" spans="2:48" ht="18" customHeight="1" thickBot="1" x14ac:dyDescent="0.25">
      <c r="B25" s="155"/>
      <c r="C25" s="275"/>
      <c r="D25" s="276"/>
      <c r="E25" s="276"/>
      <c r="F25" s="276"/>
      <c r="G25" s="276"/>
      <c r="H25" s="276"/>
      <c r="I25" s="277"/>
      <c r="J25" s="277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8"/>
      <c r="Y25" s="45"/>
    </row>
    <row r="26" spans="2:48" ht="33" customHeight="1" thickBot="1" x14ac:dyDescent="0.25">
      <c r="B26" s="256" t="s">
        <v>14</v>
      </c>
      <c r="C26" s="253">
        <f>SUM(C9+C13+C17+C21)</f>
        <v>10</v>
      </c>
      <c r="D26" s="253">
        <f>SUM(D9+D13+D21)</f>
        <v>13</v>
      </c>
      <c r="E26" s="280">
        <f>SUM(E17)</f>
        <v>1</v>
      </c>
      <c r="F26" s="253">
        <f>SUM(F9+F13+F17+F21)</f>
        <v>13</v>
      </c>
      <c r="G26" s="280">
        <f>SUM(G9+G13+G17+G21)</f>
        <v>5</v>
      </c>
      <c r="H26" s="253">
        <f>SUM(H9+H17)</f>
        <v>2</v>
      </c>
      <c r="I26" s="253">
        <f>SUM(I9+I13+I17+I21)</f>
        <v>22</v>
      </c>
      <c r="J26" s="253">
        <f>SUM(J13)</f>
        <v>2</v>
      </c>
      <c r="K26" s="253">
        <f>SUM(K17+K21)</f>
        <v>2</v>
      </c>
      <c r="L26" s="253">
        <f>SUM(L9+L13+L17)</f>
        <v>3</v>
      </c>
      <c r="M26" s="253">
        <f>SUM(M9+M17)</f>
        <v>4</v>
      </c>
      <c r="N26" s="253">
        <f>SUM(N13)</f>
        <v>1</v>
      </c>
      <c r="O26" s="253">
        <f>SUM(O9)</f>
        <v>1</v>
      </c>
      <c r="P26" s="253">
        <f>SUM(O9)</f>
        <v>1</v>
      </c>
      <c r="Q26" s="253">
        <f>SUM(Q17)</f>
        <v>1</v>
      </c>
      <c r="R26" s="253">
        <f>SUM(R21)</f>
        <v>1</v>
      </c>
      <c r="S26" s="280">
        <f>SUM(S21)</f>
        <v>1</v>
      </c>
      <c r="T26" s="280" t="s">
        <v>0</v>
      </c>
      <c r="U26" s="280" t="s">
        <v>0</v>
      </c>
      <c r="V26" s="280" t="s">
        <v>0</v>
      </c>
      <c r="W26" s="280" t="s">
        <v>0</v>
      </c>
      <c r="X26" s="280" t="s">
        <v>0</v>
      </c>
      <c r="Y26" s="45">
        <f>SUM(C26:V26)</f>
        <v>83</v>
      </c>
    </row>
    <row r="27" spans="2:48" s="21" customFormat="1" ht="25.5" customHeight="1" x14ac:dyDescent="0.2">
      <c r="B27" s="154">
        <v>2019</v>
      </c>
      <c r="C27" s="257"/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9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</row>
    <row r="28" spans="2:48" ht="24.95" customHeight="1" x14ac:dyDescent="0.2">
      <c r="B28" s="252" t="s">
        <v>35</v>
      </c>
      <c r="C28" s="274">
        <f>SUM(C29:C31)</f>
        <v>2</v>
      </c>
      <c r="D28" s="90">
        <f>SUM(D29:D31)</f>
        <v>3</v>
      </c>
      <c r="E28" s="90" t="s">
        <v>0</v>
      </c>
      <c r="F28" s="86">
        <f t="shared" ref="F28" si="8">SUM(F29:F31)</f>
        <v>1</v>
      </c>
      <c r="G28" s="90">
        <f>SUM(G29:G31)</f>
        <v>2</v>
      </c>
      <c r="H28" s="91" t="s">
        <v>0</v>
      </c>
      <c r="I28" s="90">
        <f>SUM(I29:I31)</f>
        <v>6</v>
      </c>
      <c r="J28" s="90" t="s">
        <v>0</v>
      </c>
      <c r="K28" s="90" t="s">
        <v>0</v>
      </c>
      <c r="L28" s="90" t="s">
        <v>0</v>
      </c>
      <c r="M28" s="91" t="s">
        <v>0</v>
      </c>
      <c r="N28" s="90" t="s">
        <v>0</v>
      </c>
      <c r="O28" s="86" t="s">
        <v>0</v>
      </c>
      <c r="P28" s="90" t="s">
        <v>0</v>
      </c>
      <c r="Q28" s="90" t="s">
        <v>0</v>
      </c>
      <c r="R28" s="90">
        <f>SUM(R29:R31)</f>
        <v>1</v>
      </c>
      <c r="S28" s="90" t="s">
        <v>0</v>
      </c>
      <c r="T28" s="90">
        <f>SUM(T29)</f>
        <v>1</v>
      </c>
      <c r="U28" s="90">
        <f>SUM(U29:U31)</f>
        <v>1</v>
      </c>
      <c r="V28" s="90" t="s">
        <v>0</v>
      </c>
      <c r="W28" s="90" t="s">
        <v>0</v>
      </c>
      <c r="X28" s="273" t="s">
        <v>0</v>
      </c>
      <c r="Y28" s="45">
        <f t="shared" ref="Y28:Y43" si="9">SUM(C28:V28)</f>
        <v>17</v>
      </c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</row>
    <row r="29" spans="2:48" ht="24.95" customHeight="1" x14ac:dyDescent="0.2">
      <c r="B29" s="155" t="s">
        <v>1</v>
      </c>
      <c r="C29" s="271">
        <v>2</v>
      </c>
      <c r="D29" s="91">
        <v>1</v>
      </c>
      <c r="E29" s="91" t="s">
        <v>0</v>
      </c>
      <c r="F29" s="91" t="s">
        <v>0</v>
      </c>
      <c r="G29" s="91" t="s">
        <v>0</v>
      </c>
      <c r="H29" s="91" t="s">
        <v>0</v>
      </c>
      <c r="I29" s="91">
        <v>2</v>
      </c>
      <c r="J29" s="91" t="s">
        <v>0</v>
      </c>
      <c r="K29" s="91" t="s">
        <v>0</v>
      </c>
      <c r="L29" s="91" t="s">
        <v>0</v>
      </c>
      <c r="M29" s="91" t="s">
        <v>0</v>
      </c>
      <c r="N29" s="91" t="s">
        <v>0</v>
      </c>
      <c r="O29" s="91" t="s">
        <v>0</v>
      </c>
      <c r="P29" s="91" t="s">
        <v>0</v>
      </c>
      <c r="Q29" s="91" t="s">
        <v>0</v>
      </c>
      <c r="R29" s="91">
        <v>1</v>
      </c>
      <c r="S29" s="91" t="s">
        <v>0</v>
      </c>
      <c r="T29" s="91">
        <v>1</v>
      </c>
      <c r="U29" s="91" t="s">
        <v>0</v>
      </c>
      <c r="V29" s="91" t="s">
        <v>0</v>
      </c>
      <c r="W29" s="91" t="s">
        <v>0</v>
      </c>
      <c r="X29" s="272" t="s">
        <v>0</v>
      </c>
      <c r="Y29" s="45">
        <f t="shared" si="9"/>
        <v>7</v>
      </c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</row>
    <row r="30" spans="2:48" ht="24.95" customHeight="1" x14ac:dyDescent="0.2">
      <c r="B30" s="155" t="s">
        <v>16</v>
      </c>
      <c r="C30" s="271" t="s">
        <v>0</v>
      </c>
      <c r="D30" s="91">
        <v>2</v>
      </c>
      <c r="E30" s="91" t="s">
        <v>0</v>
      </c>
      <c r="F30" s="91">
        <v>1</v>
      </c>
      <c r="G30" s="91" t="s">
        <v>0</v>
      </c>
      <c r="H30" s="91" t="s">
        <v>0</v>
      </c>
      <c r="I30" s="91">
        <v>2</v>
      </c>
      <c r="J30" s="91" t="s">
        <v>0</v>
      </c>
      <c r="K30" s="91" t="s">
        <v>0</v>
      </c>
      <c r="L30" s="91" t="s">
        <v>0</v>
      </c>
      <c r="M30" s="91" t="s">
        <v>0</v>
      </c>
      <c r="N30" s="91" t="s">
        <v>0</v>
      </c>
      <c r="O30" s="91" t="s">
        <v>0</v>
      </c>
      <c r="P30" s="91" t="s">
        <v>0</v>
      </c>
      <c r="Q30" s="91" t="s">
        <v>0</v>
      </c>
      <c r="R30" s="91" t="s">
        <v>0</v>
      </c>
      <c r="S30" s="91" t="s">
        <v>0</v>
      </c>
      <c r="T30" s="91" t="s">
        <v>0</v>
      </c>
      <c r="U30" s="91" t="s">
        <v>0</v>
      </c>
      <c r="V30" s="91" t="s">
        <v>0</v>
      </c>
      <c r="W30" s="91" t="s">
        <v>0</v>
      </c>
      <c r="X30" s="272" t="s">
        <v>0</v>
      </c>
      <c r="Y30" s="45">
        <f t="shared" si="9"/>
        <v>5</v>
      </c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</row>
    <row r="31" spans="2:48" ht="24.95" customHeight="1" x14ac:dyDescent="0.2">
      <c r="B31" s="155" t="s">
        <v>3</v>
      </c>
      <c r="C31" s="271" t="s">
        <v>0</v>
      </c>
      <c r="D31" s="91" t="s">
        <v>0</v>
      </c>
      <c r="E31" s="91" t="s">
        <v>0</v>
      </c>
      <c r="F31" s="91" t="s">
        <v>0</v>
      </c>
      <c r="G31" s="91">
        <v>2</v>
      </c>
      <c r="H31" s="91" t="s">
        <v>0</v>
      </c>
      <c r="I31" s="91">
        <v>2</v>
      </c>
      <c r="J31" s="91" t="s">
        <v>0</v>
      </c>
      <c r="K31" s="91" t="s">
        <v>0</v>
      </c>
      <c r="L31" s="91" t="s">
        <v>0</v>
      </c>
      <c r="M31" s="91" t="s">
        <v>0</v>
      </c>
      <c r="N31" s="91" t="s">
        <v>0</v>
      </c>
      <c r="O31" s="91" t="s">
        <v>0</v>
      </c>
      <c r="P31" s="91" t="s">
        <v>0</v>
      </c>
      <c r="Q31" s="91" t="s">
        <v>0</v>
      </c>
      <c r="R31" s="91" t="s">
        <v>0</v>
      </c>
      <c r="S31" s="91" t="s">
        <v>0</v>
      </c>
      <c r="T31" s="91" t="s">
        <v>0</v>
      </c>
      <c r="U31" s="91">
        <v>1</v>
      </c>
      <c r="V31" s="91" t="s">
        <v>0</v>
      </c>
      <c r="W31" s="91" t="s">
        <v>0</v>
      </c>
      <c r="X31" s="272" t="s">
        <v>0</v>
      </c>
      <c r="Y31" s="45">
        <f t="shared" si="9"/>
        <v>5</v>
      </c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</row>
    <row r="32" spans="2:48" ht="24.95" customHeight="1" x14ac:dyDescent="0.2">
      <c r="B32" s="252" t="s">
        <v>36</v>
      </c>
      <c r="C32" s="274" t="s">
        <v>0</v>
      </c>
      <c r="D32" s="90">
        <f>SUM(D33:D35)</f>
        <v>2</v>
      </c>
      <c r="E32" s="90" t="s">
        <v>0</v>
      </c>
      <c r="F32" s="90">
        <f>SUM(F33:F35)</f>
        <v>3</v>
      </c>
      <c r="G32" s="91" t="s">
        <v>0</v>
      </c>
      <c r="H32" s="90">
        <f>SUM(H33:H35)</f>
        <v>2</v>
      </c>
      <c r="I32" s="90">
        <f>SUM(I33:I35)</f>
        <v>7</v>
      </c>
      <c r="J32" s="90">
        <f>SUM(J33:J35)</f>
        <v>2</v>
      </c>
      <c r="K32" s="90" t="s">
        <v>0</v>
      </c>
      <c r="L32" s="86" t="s">
        <v>0</v>
      </c>
      <c r="M32" s="90">
        <f>SUM(M33:M35)</f>
        <v>1</v>
      </c>
      <c r="N32" s="90" t="s">
        <v>0</v>
      </c>
      <c r="O32" s="90" t="s">
        <v>0</v>
      </c>
      <c r="P32" s="90" t="s">
        <v>0</v>
      </c>
      <c r="Q32" s="90" t="s">
        <v>0</v>
      </c>
      <c r="R32" s="90" t="s">
        <v>0</v>
      </c>
      <c r="S32" s="90" t="s">
        <v>0</v>
      </c>
      <c r="T32" s="90" t="s">
        <v>0</v>
      </c>
      <c r="U32" s="90" t="s">
        <v>0</v>
      </c>
      <c r="V32" s="90">
        <f>SUM(V33:V35)</f>
        <v>1</v>
      </c>
      <c r="W32" s="90" t="s">
        <v>0</v>
      </c>
      <c r="X32" s="273" t="s">
        <v>0</v>
      </c>
      <c r="Y32" s="45">
        <f t="shared" si="9"/>
        <v>18</v>
      </c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 spans="2:35" ht="24.95" customHeight="1" x14ac:dyDescent="0.2">
      <c r="B33" s="155" t="s">
        <v>4</v>
      </c>
      <c r="C33" s="271" t="s">
        <v>0</v>
      </c>
      <c r="D33" s="91">
        <v>1</v>
      </c>
      <c r="E33" s="91" t="s">
        <v>0</v>
      </c>
      <c r="F33" s="91" t="s">
        <v>0</v>
      </c>
      <c r="G33" s="91" t="s">
        <v>0</v>
      </c>
      <c r="H33" s="91">
        <v>1</v>
      </c>
      <c r="I33" s="91">
        <v>1</v>
      </c>
      <c r="J33" s="91" t="s">
        <v>0</v>
      </c>
      <c r="K33" s="91" t="s">
        <v>0</v>
      </c>
      <c r="L33" s="91" t="s">
        <v>0</v>
      </c>
      <c r="M33" s="91" t="s">
        <v>0</v>
      </c>
      <c r="N33" s="91" t="s">
        <v>0</v>
      </c>
      <c r="O33" s="91" t="s">
        <v>0</v>
      </c>
      <c r="P33" s="91" t="s">
        <v>0</v>
      </c>
      <c r="Q33" s="91" t="s">
        <v>0</v>
      </c>
      <c r="R33" s="91" t="s">
        <v>0</v>
      </c>
      <c r="S33" s="91" t="s">
        <v>0</v>
      </c>
      <c r="T33" s="91" t="s">
        <v>0</v>
      </c>
      <c r="U33" s="91" t="s">
        <v>0</v>
      </c>
      <c r="V33" s="91" t="s">
        <v>0</v>
      </c>
      <c r="W33" s="91" t="s">
        <v>0</v>
      </c>
      <c r="X33" s="272" t="s">
        <v>0</v>
      </c>
      <c r="Y33" s="45">
        <f t="shared" si="9"/>
        <v>3</v>
      </c>
    </row>
    <row r="34" spans="2:35" ht="24.95" customHeight="1" x14ac:dyDescent="0.2">
      <c r="B34" s="155" t="s">
        <v>5</v>
      </c>
      <c r="C34" s="271" t="s">
        <v>0</v>
      </c>
      <c r="D34" s="91">
        <v>1</v>
      </c>
      <c r="E34" s="91" t="s">
        <v>0</v>
      </c>
      <c r="F34" s="91">
        <v>2</v>
      </c>
      <c r="G34" s="91" t="s">
        <v>0</v>
      </c>
      <c r="H34" s="91" t="s">
        <v>0</v>
      </c>
      <c r="I34" s="91">
        <v>5</v>
      </c>
      <c r="J34" s="91">
        <v>1</v>
      </c>
      <c r="K34" s="91" t="s">
        <v>0</v>
      </c>
      <c r="L34" s="91" t="s">
        <v>0</v>
      </c>
      <c r="M34" s="91" t="s">
        <v>0</v>
      </c>
      <c r="N34" s="91" t="s">
        <v>0</v>
      </c>
      <c r="O34" s="91" t="s">
        <v>0</v>
      </c>
      <c r="P34" s="91" t="s">
        <v>0</v>
      </c>
      <c r="Q34" s="91" t="s">
        <v>0</v>
      </c>
      <c r="R34" s="91" t="s">
        <v>0</v>
      </c>
      <c r="S34" s="91" t="s">
        <v>0</v>
      </c>
      <c r="T34" s="91" t="s">
        <v>0</v>
      </c>
      <c r="U34" s="91" t="s">
        <v>0</v>
      </c>
      <c r="V34" s="91">
        <v>1</v>
      </c>
      <c r="W34" s="91" t="s">
        <v>0</v>
      </c>
      <c r="X34" s="272" t="s">
        <v>0</v>
      </c>
      <c r="Y34" s="45">
        <f t="shared" si="9"/>
        <v>10</v>
      </c>
    </row>
    <row r="35" spans="2:35" ht="24.95" customHeight="1" x14ac:dyDescent="0.2">
      <c r="B35" s="155" t="s">
        <v>6</v>
      </c>
      <c r="C35" s="271" t="s">
        <v>0</v>
      </c>
      <c r="D35" s="91" t="s">
        <v>0</v>
      </c>
      <c r="E35" s="91" t="s">
        <v>0</v>
      </c>
      <c r="F35" s="91">
        <v>1</v>
      </c>
      <c r="G35" s="91" t="s">
        <v>0</v>
      </c>
      <c r="H35" s="91">
        <v>1</v>
      </c>
      <c r="I35" s="91">
        <v>1</v>
      </c>
      <c r="J35" s="91">
        <v>1</v>
      </c>
      <c r="K35" s="91" t="s">
        <v>0</v>
      </c>
      <c r="L35" s="91" t="s">
        <v>0</v>
      </c>
      <c r="M35" s="91">
        <v>1</v>
      </c>
      <c r="N35" s="91" t="s">
        <v>0</v>
      </c>
      <c r="O35" s="91" t="s">
        <v>0</v>
      </c>
      <c r="P35" s="91" t="s">
        <v>0</v>
      </c>
      <c r="Q35" s="91" t="s">
        <v>0</v>
      </c>
      <c r="R35" s="91" t="s">
        <v>0</v>
      </c>
      <c r="S35" s="91" t="s">
        <v>0</v>
      </c>
      <c r="T35" s="91" t="s">
        <v>0</v>
      </c>
      <c r="U35" s="91" t="s">
        <v>0</v>
      </c>
      <c r="V35" s="91" t="s">
        <v>0</v>
      </c>
      <c r="W35" s="91" t="s">
        <v>0</v>
      </c>
      <c r="X35" s="272" t="s">
        <v>0</v>
      </c>
      <c r="Y35" s="45">
        <f t="shared" si="9"/>
        <v>5</v>
      </c>
    </row>
    <row r="36" spans="2:35" ht="24.95" customHeight="1" x14ac:dyDescent="0.2">
      <c r="B36" s="252" t="s">
        <v>37</v>
      </c>
      <c r="C36" s="274">
        <f>SUM(C37:C39)</f>
        <v>2</v>
      </c>
      <c r="D36" s="90">
        <f>SUM(D37:D39)</f>
        <v>2</v>
      </c>
      <c r="E36" s="91" t="s">
        <v>0</v>
      </c>
      <c r="F36" s="86">
        <f t="shared" ref="F36" si="10">SUM(F37:F39)</f>
        <v>2</v>
      </c>
      <c r="G36" s="90">
        <f>SUM(G37:G39)</f>
        <v>4</v>
      </c>
      <c r="H36" s="86">
        <f t="shared" ref="H36" si="11">SUM(H37:H39)</f>
        <v>1</v>
      </c>
      <c r="I36" s="90">
        <f>SUM(I37:I39)</f>
        <v>2</v>
      </c>
      <c r="J36" s="90">
        <f>SUM(J37:J39)</f>
        <v>1</v>
      </c>
      <c r="K36" s="91" t="s">
        <v>0</v>
      </c>
      <c r="L36" s="86">
        <f t="shared" ref="L36" si="12">SUM(L37:L39)</f>
        <v>1</v>
      </c>
      <c r="M36" s="90">
        <f>SUM(M37:M39)</f>
        <v>1</v>
      </c>
      <c r="N36" s="90" t="s">
        <v>0</v>
      </c>
      <c r="O36" s="90" t="s">
        <v>0</v>
      </c>
      <c r="P36" s="90" t="s">
        <v>0</v>
      </c>
      <c r="Q36" s="90" t="s">
        <v>0</v>
      </c>
      <c r="R36" s="90" t="s">
        <v>0</v>
      </c>
      <c r="S36" s="90" t="s">
        <v>0</v>
      </c>
      <c r="T36" s="90" t="s">
        <v>0</v>
      </c>
      <c r="U36" s="90" t="s">
        <v>0</v>
      </c>
      <c r="V36" s="90" t="s">
        <v>0</v>
      </c>
      <c r="W36" s="90">
        <f>SUM(W38:W39)</f>
        <v>1</v>
      </c>
      <c r="X36" s="273" t="s">
        <v>0</v>
      </c>
      <c r="Y36" s="45">
        <f t="shared" si="9"/>
        <v>16</v>
      </c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 spans="2:35" ht="24.95" customHeight="1" x14ac:dyDescent="0.2">
      <c r="B37" s="155" t="s">
        <v>7</v>
      </c>
      <c r="C37" s="271">
        <v>2</v>
      </c>
      <c r="D37" s="91" t="s">
        <v>0</v>
      </c>
      <c r="E37" s="91" t="s">
        <v>0</v>
      </c>
      <c r="F37" s="91" t="s">
        <v>0</v>
      </c>
      <c r="G37" s="91">
        <v>2</v>
      </c>
      <c r="H37" s="91">
        <v>1</v>
      </c>
      <c r="I37" s="91" t="s">
        <v>0</v>
      </c>
      <c r="J37" s="91" t="s">
        <v>0</v>
      </c>
      <c r="K37" s="91" t="s">
        <v>0</v>
      </c>
      <c r="L37" s="91">
        <v>1</v>
      </c>
      <c r="M37" s="91" t="s">
        <v>0</v>
      </c>
      <c r="N37" s="91" t="s">
        <v>0</v>
      </c>
      <c r="O37" s="91" t="s">
        <v>0</v>
      </c>
      <c r="P37" s="91" t="s">
        <v>0</v>
      </c>
      <c r="Q37" s="91" t="s">
        <v>0</v>
      </c>
      <c r="R37" s="91" t="s">
        <v>0</v>
      </c>
      <c r="S37" s="91" t="s">
        <v>0</v>
      </c>
      <c r="T37" s="91" t="s">
        <v>0</v>
      </c>
      <c r="U37" s="91" t="s">
        <v>0</v>
      </c>
      <c r="V37" s="91" t="s">
        <v>0</v>
      </c>
      <c r="W37" s="91" t="s">
        <v>0</v>
      </c>
      <c r="X37" s="272" t="s">
        <v>0</v>
      </c>
      <c r="Y37" s="45">
        <f t="shared" si="9"/>
        <v>6</v>
      </c>
    </row>
    <row r="38" spans="2:35" ht="24.95" customHeight="1" x14ac:dyDescent="0.2">
      <c r="B38" s="155" t="s">
        <v>8</v>
      </c>
      <c r="C38" s="271" t="s">
        <v>0</v>
      </c>
      <c r="D38" s="91">
        <v>1</v>
      </c>
      <c r="E38" s="91" t="s">
        <v>0</v>
      </c>
      <c r="F38" s="91">
        <v>2</v>
      </c>
      <c r="G38" s="91">
        <v>1</v>
      </c>
      <c r="H38" s="91" t="s">
        <v>0</v>
      </c>
      <c r="I38" s="91">
        <v>2</v>
      </c>
      <c r="J38" s="91">
        <v>1</v>
      </c>
      <c r="K38" s="91" t="s">
        <v>0</v>
      </c>
      <c r="L38" s="91" t="s">
        <v>0</v>
      </c>
      <c r="M38" s="91">
        <v>1</v>
      </c>
      <c r="N38" s="91" t="s">
        <v>0</v>
      </c>
      <c r="O38" s="91" t="s">
        <v>0</v>
      </c>
      <c r="P38" s="91" t="s">
        <v>0</v>
      </c>
      <c r="Q38" s="91" t="s">
        <v>0</v>
      </c>
      <c r="R38" s="91" t="s">
        <v>0</v>
      </c>
      <c r="S38" s="91" t="s">
        <v>0</v>
      </c>
      <c r="T38" s="91" t="s">
        <v>0</v>
      </c>
      <c r="U38" s="91" t="s">
        <v>0</v>
      </c>
      <c r="V38" s="91" t="s">
        <v>0</v>
      </c>
      <c r="W38" s="91">
        <v>1</v>
      </c>
      <c r="X38" s="272" t="s">
        <v>0</v>
      </c>
      <c r="Y38" s="45">
        <f t="shared" si="9"/>
        <v>8</v>
      </c>
    </row>
    <row r="39" spans="2:35" ht="24.95" customHeight="1" x14ac:dyDescent="0.2">
      <c r="B39" s="155" t="s">
        <v>9</v>
      </c>
      <c r="C39" s="271" t="s">
        <v>0</v>
      </c>
      <c r="D39" s="91">
        <v>1</v>
      </c>
      <c r="E39" s="91" t="s">
        <v>0</v>
      </c>
      <c r="F39" s="91" t="s">
        <v>0</v>
      </c>
      <c r="G39" s="91">
        <v>1</v>
      </c>
      <c r="H39" s="91" t="s">
        <v>0</v>
      </c>
      <c r="I39" s="91" t="s">
        <v>0</v>
      </c>
      <c r="J39" s="91" t="s">
        <v>0</v>
      </c>
      <c r="K39" s="91" t="s">
        <v>0</v>
      </c>
      <c r="L39" s="91" t="s">
        <v>0</v>
      </c>
      <c r="M39" s="91" t="s">
        <v>0</v>
      </c>
      <c r="N39" s="91" t="s">
        <v>0</v>
      </c>
      <c r="O39" s="91" t="s">
        <v>0</v>
      </c>
      <c r="P39" s="91" t="s">
        <v>0</v>
      </c>
      <c r="Q39" s="91" t="s">
        <v>0</v>
      </c>
      <c r="R39" s="91" t="s">
        <v>0</v>
      </c>
      <c r="S39" s="91" t="s">
        <v>0</v>
      </c>
      <c r="T39" s="91" t="s">
        <v>0</v>
      </c>
      <c r="U39" s="91" t="s">
        <v>0</v>
      </c>
      <c r="V39" s="91" t="s">
        <v>0</v>
      </c>
      <c r="W39" s="91" t="s">
        <v>0</v>
      </c>
      <c r="X39" s="272" t="s">
        <v>0</v>
      </c>
      <c r="Y39" s="45">
        <f t="shared" si="9"/>
        <v>2</v>
      </c>
    </row>
    <row r="40" spans="2:35" s="21" customFormat="1" ht="24.95" customHeight="1" x14ac:dyDescent="0.2">
      <c r="B40" s="252" t="s">
        <v>38</v>
      </c>
      <c r="C40" s="274">
        <f>SUM(C41:C43)</f>
        <v>3</v>
      </c>
      <c r="D40" s="86">
        <f>SUM(D41:D43)</f>
        <v>2</v>
      </c>
      <c r="E40" s="90">
        <f>SUM(E41:E43)</f>
        <v>5</v>
      </c>
      <c r="F40" s="86">
        <f t="shared" ref="F40" si="13">SUM(F41:F43)</f>
        <v>1</v>
      </c>
      <c r="G40" s="91" t="s">
        <v>0</v>
      </c>
      <c r="H40" s="90">
        <f>SUM(H41:H43)</f>
        <v>1</v>
      </c>
      <c r="I40" s="86">
        <f>SUM(I41:I43)</f>
        <v>2</v>
      </c>
      <c r="J40" s="90" t="s">
        <v>0</v>
      </c>
      <c r="K40" s="91" t="s">
        <v>0</v>
      </c>
      <c r="L40" s="90">
        <f>SUM(L41:L43)</f>
        <v>1</v>
      </c>
      <c r="M40" s="90">
        <f>SUM(M41:M43)</f>
        <v>1</v>
      </c>
      <c r="N40" s="90" t="s">
        <v>0</v>
      </c>
      <c r="O40" s="90" t="s">
        <v>0</v>
      </c>
      <c r="P40" s="90" t="s">
        <v>0</v>
      </c>
      <c r="Q40" s="90" t="s">
        <v>0</v>
      </c>
      <c r="R40" s="90" t="s">
        <v>0</v>
      </c>
      <c r="S40" s="90" t="s">
        <v>0</v>
      </c>
      <c r="T40" s="90" t="s">
        <v>0</v>
      </c>
      <c r="U40" s="90" t="s">
        <v>0</v>
      </c>
      <c r="V40" s="90" t="s">
        <v>0</v>
      </c>
      <c r="W40" s="90" t="s">
        <v>0</v>
      </c>
      <c r="X40" s="273">
        <f>SUM(X41:X43)</f>
        <v>1</v>
      </c>
      <c r="Y40" s="45">
        <f t="shared" si="9"/>
        <v>16</v>
      </c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2:35" ht="24.95" customHeight="1" x14ac:dyDescent="0.2">
      <c r="B41" s="155" t="s">
        <v>10</v>
      </c>
      <c r="C41" s="271">
        <v>1</v>
      </c>
      <c r="D41" s="91">
        <v>2</v>
      </c>
      <c r="E41" s="91">
        <v>2</v>
      </c>
      <c r="F41" s="91">
        <v>1</v>
      </c>
      <c r="G41" s="91" t="s">
        <v>0</v>
      </c>
      <c r="H41" s="91" t="s">
        <v>0</v>
      </c>
      <c r="I41" s="91">
        <v>1</v>
      </c>
      <c r="J41" s="91" t="s">
        <v>0</v>
      </c>
      <c r="K41" s="91" t="s">
        <v>0</v>
      </c>
      <c r="L41" s="91" t="s">
        <v>0</v>
      </c>
      <c r="M41" s="91">
        <v>1</v>
      </c>
      <c r="N41" s="91" t="s">
        <v>0</v>
      </c>
      <c r="O41" s="91" t="s">
        <v>0</v>
      </c>
      <c r="P41" s="91" t="s">
        <v>0</v>
      </c>
      <c r="Q41" s="91" t="s">
        <v>0</v>
      </c>
      <c r="R41" s="91" t="s">
        <v>0</v>
      </c>
      <c r="S41" s="91" t="s">
        <v>0</v>
      </c>
      <c r="T41" s="91" t="s">
        <v>0</v>
      </c>
      <c r="U41" s="91" t="s">
        <v>0</v>
      </c>
      <c r="V41" s="91" t="s">
        <v>0</v>
      </c>
      <c r="W41" s="91" t="s">
        <v>0</v>
      </c>
      <c r="X41" s="272">
        <v>1</v>
      </c>
      <c r="Y41" s="45">
        <f t="shared" si="9"/>
        <v>8</v>
      </c>
    </row>
    <row r="42" spans="2:35" ht="24.95" customHeight="1" x14ac:dyDescent="0.2">
      <c r="B42" s="155" t="s">
        <v>11</v>
      </c>
      <c r="C42" s="271">
        <v>1</v>
      </c>
      <c r="D42" s="91" t="s">
        <v>0</v>
      </c>
      <c r="E42" s="91">
        <v>3</v>
      </c>
      <c r="F42" s="91" t="s">
        <v>0</v>
      </c>
      <c r="G42" s="91" t="s">
        <v>0</v>
      </c>
      <c r="H42" s="91" t="s">
        <v>0</v>
      </c>
      <c r="I42" s="91" t="s">
        <v>0</v>
      </c>
      <c r="J42" s="91" t="s">
        <v>0</v>
      </c>
      <c r="K42" s="91" t="s">
        <v>0</v>
      </c>
      <c r="L42" s="91" t="s">
        <v>0</v>
      </c>
      <c r="M42" s="91" t="s">
        <v>0</v>
      </c>
      <c r="N42" s="91" t="s">
        <v>0</v>
      </c>
      <c r="O42" s="91" t="s">
        <v>0</v>
      </c>
      <c r="P42" s="91" t="s">
        <v>0</v>
      </c>
      <c r="Q42" s="91" t="s">
        <v>0</v>
      </c>
      <c r="R42" s="91" t="s">
        <v>0</v>
      </c>
      <c r="S42" s="91" t="s">
        <v>0</v>
      </c>
      <c r="T42" s="91" t="s">
        <v>0</v>
      </c>
      <c r="U42" s="91" t="s">
        <v>0</v>
      </c>
      <c r="V42" s="91" t="s">
        <v>0</v>
      </c>
      <c r="W42" s="91" t="s">
        <v>0</v>
      </c>
      <c r="X42" s="272" t="s">
        <v>0</v>
      </c>
      <c r="Y42" s="45">
        <f t="shared" si="9"/>
        <v>4</v>
      </c>
    </row>
    <row r="43" spans="2:35" ht="24.95" customHeight="1" x14ac:dyDescent="0.2">
      <c r="B43" s="155" t="s">
        <v>12</v>
      </c>
      <c r="C43" s="271">
        <v>1</v>
      </c>
      <c r="D43" s="91" t="s">
        <v>0</v>
      </c>
      <c r="E43" s="91" t="s">
        <v>0</v>
      </c>
      <c r="F43" s="91" t="s">
        <v>0</v>
      </c>
      <c r="G43" s="91" t="s">
        <v>0</v>
      </c>
      <c r="H43" s="91">
        <v>1</v>
      </c>
      <c r="I43" s="91">
        <v>1</v>
      </c>
      <c r="J43" s="91" t="s">
        <v>0</v>
      </c>
      <c r="K43" s="91" t="s">
        <v>0</v>
      </c>
      <c r="L43" s="91">
        <v>1</v>
      </c>
      <c r="M43" s="91" t="s">
        <v>0</v>
      </c>
      <c r="N43" s="91" t="s">
        <v>0</v>
      </c>
      <c r="O43" s="91" t="s">
        <v>0</v>
      </c>
      <c r="P43" s="91" t="s">
        <v>0</v>
      </c>
      <c r="Q43" s="91" t="s">
        <v>0</v>
      </c>
      <c r="R43" s="91" t="s">
        <v>0</v>
      </c>
      <c r="S43" s="91" t="s">
        <v>0</v>
      </c>
      <c r="T43" s="91" t="s">
        <v>0</v>
      </c>
      <c r="U43" s="91" t="s">
        <v>0</v>
      </c>
      <c r="V43" s="91" t="s">
        <v>0</v>
      </c>
      <c r="W43" s="91" t="s">
        <v>0</v>
      </c>
      <c r="X43" s="272" t="s">
        <v>0</v>
      </c>
      <c r="Y43" s="45">
        <f t="shared" si="9"/>
        <v>4</v>
      </c>
    </row>
    <row r="44" spans="2:35" ht="18" customHeight="1" thickBot="1" x14ac:dyDescent="0.25">
      <c r="B44" s="155"/>
      <c r="C44" s="275"/>
      <c r="D44" s="276"/>
      <c r="E44" s="276"/>
      <c r="F44" s="276"/>
      <c r="G44" s="276"/>
      <c r="H44" s="276"/>
      <c r="I44" s="277"/>
      <c r="J44" s="277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8"/>
      <c r="Y44" s="45"/>
    </row>
    <row r="45" spans="2:35" ht="33" customHeight="1" x14ac:dyDescent="0.2">
      <c r="B45" s="256" t="s">
        <v>14</v>
      </c>
      <c r="C45" s="253">
        <f>SUM(C28,C32,C36,C40)</f>
        <v>7</v>
      </c>
      <c r="D45" s="253">
        <f>SUM(D28+D32+D40+D36)</f>
        <v>9</v>
      </c>
      <c r="E45" s="253">
        <f>SUM(E40,E36,E32,E28)</f>
        <v>5</v>
      </c>
      <c r="F45" s="253">
        <f>SUM(F28+F32+F36+F40)</f>
        <v>7</v>
      </c>
      <c r="G45" s="280">
        <f>SUM(G28,G32,G36,G40)</f>
        <v>6</v>
      </c>
      <c r="H45" s="253">
        <f>SUM(H28,H32,H36,H40)</f>
        <v>4</v>
      </c>
      <c r="I45" s="253">
        <f>SUM(I28,I32,I36,I40)</f>
        <v>17</v>
      </c>
      <c r="J45" s="253">
        <f>SUM(J28,J32,J36,J40)</f>
        <v>3</v>
      </c>
      <c r="K45" s="253" t="s">
        <v>0</v>
      </c>
      <c r="L45" s="253">
        <f>SUM(L40,L36)</f>
        <v>2</v>
      </c>
      <c r="M45" s="253">
        <f>SUM(M40,M36,M32,M28)</f>
        <v>3</v>
      </c>
      <c r="N45" s="253" t="s">
        <v>0</v>
      </c>
      <c r="O45" s="253" t="s">
        <v>0</v>
      </c>
      <c r="P45" s="253" t="s">
        <v>0</v>
      </c>
      <c r="Q45" s="253" t="s">
        <v>0</v>
      </c>
      <c r="R45" s="253">
        <f>SUM(R28)</f>
        <v>1</v>
      </c>
      <c r="S45" s="280" t="s">
        <v>0</v>
      </c>
      <c r="T45" s="280">
        <f>SUM(T28)</f>
        <v>1</v>
      </c>
      <c r="U45" s="280">
        <f>SUM(U28)</f>
        <v>1</v>
      </c>
      <c r="V45" s="280">
        <f>SUM(V32)</f>
        <v>1</v>
      </c>
      <c r="W45" s="280">
        <f>SUM(W36)</f>
        <v>1</v>
      </c>
      <c r="X45" s="280">
        <f>SUM(X40)</f>
        <v>1</v>
      </c>
      <c r="Y45" s="45">
        <f>SUM(C45:V45)</f>
        <v>67</v>
      </c>
    </row>
    <row r="46" spans="2:35" ht="33" customHeight="1" x14ac:dyDescent="0.2">
      <c r="B46" s="41" t="s">
        <v>131</v>
      </c>
    </row>
    <row r="47" spans="2:35" x14ac:dyDescent="0.2">
      <c r="B47" s="21" t="s">
        <v>145</v>
      </c>
    </row>
    <row r="48" spans="2:35" ht="18" x14ac:dyDescent="0.2">
      <c r="B48" s="1" t="s">
        <v>132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383"/>
      <c r="N48" s="383"/>
      <c r="O48" s="383"/>
      <c r="P48" s="383"/>
      <c r="Q48" s="383"/>
      <c r="R48" s="383"/>
      <c r="S48" s="383"/>
      <c r="T48" s="383"/>
      <c r="U48" s="383"/>
      <c r="V48" s="383"/>
      <c r="W48" s="383"/>
      <c r="X48" s="383"/>
    </row>
    <row r="49" spans="2:2" x14ac:dyDescent="0.2">
      <c r="B49" s="1" t="s">
        <v>146</v>
      </c>
    </row>
    <row r="50" spans="2:2" x14ac:dyDescent="0.2">
      <c r="B50" s="27" t="s">
        <v>133</v>
      </c>
    </row>
  </sheetData>
  <mergeCells count="6">
    <mergeCell ref="M48:X48"/>
    <mergeCell ref="B2:X2"/>
    <mergeCell ref="B3:X3"/>
    <mergeCell ref="B4:X4"/>
    <mergeCell ref="B5:B6"/>
    <mergeCell ref="C5:X5"/>
  </mergeCells>
  <printOptions horizontalCentered="1" verticalCentered="1"/>
  <pageMargins left="0" right="0" top="0" bottom="0" header="0" footer="0"/>
  <pageSetup paperSize="9" scale="35" orientation="landscape" r:id="rId1"/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FF0000"/>
  </sheetPr>
  <dimension ref="A1:AB32"/>
  <sheetViews>
    <sheetView showGridLines="0" view="pageBreakPreview" zoomScale="55" zoomScaleNormal="100" zoomScaleSheetLayoutView="55" workbookViewId="0">
      <selection activeCell="AP7" sqref="AP7"/>
    </sheetView>
  </sheetViews>
  <sheetFormatPr baseColWidth="10" defaultColWidth="11.42578125" defaultRowHeight="12.75" x14ac:dyDescent="0.2"/>
  <cols>
    <col min="1" max="1" width="5.7109375" style="1" customWidth="1"/>
    <col min="2" max="2" width="40.5703125" style="1" customWidth="1"/>
    <col min="3" max="3" width="12.140625" style="26" customWidth="1"/>
    <col min="4" max="4" width="12.7109375" style="26" customWidth="1"/>
    <col min="5" max="5" width="16.140625" style="26" customWidth="1"/>
    <col min="6" max="6" width="15.85546875" style="26" customWidth="1"/>
    <col min="7" max="7" width="14.140625" style="26" customWidth="1"/>
    <col min="8" max="8" width="19.28515625" style="26" customWidth="1"/>
    <col min="9" max="9" width="13.85546875" style="26" customWidth="1"/>
    <col min="10" max="10" width="16.28515625" style="26" customWidth="1"/>
    <col min="11" max="11" width="15.28515625" style="26" customWidth="1"/>
    <col min="12" max="12" width="18.7109375" style="26" customWidth="1"/>
    <col min="13" max="13" width="14.85546875" style="26" customWidth="1"/>
    <col min="14" max="14" width="14" style="26" bestFit="1" customWidth="1"/>
    <col min="15" max="15" width="15.42578125" style="26" customWidth="1"/>
    <col min="16" max="16" width="18.28515625" style="26" customWidth="1"/>
    <col min="17" max="17" width="13.140625" style="1" customWidth="1"/>
    <col min="18" max="18" width="11.42578125" style="1"/>
    <col min="19" max="19" width="8" style="1" customWidth="1"/>
    <col min="20" max="16384" width="11.42578125" style="1"/>
  </cols>
  <sheetData>
    <row r="1" spans="1:28" ht="20.25" x14ac:dyDescent="0.2">
      <c r="B1" s="371" t="s">
        <v>157</v>
      </c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</row>
    <row r="2" spans="1:28" s="12" customFormat="1" ht="20.25" x14ac:dyDescent="0.2">
      <c r="B2" s="51" t="s">
        <v>27</v>
      </c>
      <c r="C2" s="34"/>
      <c r="E2" s="34"/>
      <c r="F2" s="34"/>
      <c r="G2" s="34"/>
      <c r="H2" s="34"/>
      <c r="I2" s="34"/>
      <c r="J2" s="34"/>
      <c r="K2" s="34"/>
      <c r="L2" s="34"/>
      <c r="M2" s="29"/>
      <c r="N2" s="29"/>
      <c r="O2" s="29"/>
      <c r="P2" s="29"/>
    </row>
    <row r="3" spans="1:28" s="12" customFormat="1" ht="48.75" customHeight="1" x14ac:dyDescent="0.2">
      <c r="B3" s="376" t="s">
        <v>95</v>
      </c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</row>
    <row r="4" spans="1:28" s="12" customFormat="1" ht="30" customHeight="1" x14ac:dyDescent="0.2">
      <c r="B4" s="371" t="s">
        <v>118</v>
      </c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  <c r="N4" s="371"/>
      <c r="O4" s="371"/>
      <c r="P4" s="371"/>
    </row>
    <row r="5" spans="1:28" ht="30.75" customHeight="1" thickBot="1" x14ac:dyDescent="0.25">
      <c r="B5" s="392" t="s">
        <v>88</v>
      </c>
      <c r="C5" s="387" t="s">
        <v>39</v>
      </c>
      <c r="D5" s="387"/>
      <c r="E5" s="387"/>
      <c r="F5" s="387"/>
      <c r="G5" s="387"/>
      <c r="H5" s="387"/>
      <c r="I5" s="387"/>
      <c r="J5" s="387"/>
      <c r="K5" s="387"/>
      <c r="L5" s="387"/>
      <c r="M5" s="387"/>
      <c r="N5" s="387"/>
      <c r="O5" s="387"/>
      <c r="P5" s="387"/>
    </row>
    <row r="6" spans="1:28" ht="51.75" customHeight="1" thickBot="1" x14ac:dyDescent="0.25">
      <c r="B6" s="392"/>
      <c r="C6" s="157" t="s">
        <v>40</v>
      </c>
      <c r="D6" s="157" t="s">
        <v>41</v>
      </c>
      <c r="E6" s="157" t="s">
        <v>42</v>
      </c>
      <c r="F6" s="157" t="s">
        <v>44</v>
      </c>
      <c r="G6" s="157" t="s">
        <v>45</v>
      </c>
      <c r="H6" s="157" t="s">
        <v>46</v>
      </c>
      <c r="I6" s="157" t="s">
        <v>47</v>
      </c>
      <c r="J6" s="157" t="s">
        <v>48</v>
      </c>
      <c r="K6" s="157" t="s">
        <v>49</v>
      </c>
      <c r="L6" s="157" t="s">
        <v>52</v>
      </c>
      <c r="M6" s="157" t="s">
        <v>50</v>
      </c>
      <c r="N6" s="157" t="s">
        <v>51</v>
      </c>
      <c r="O6" s="157" t="s">
        <v>62</v>
      </c>
      <c r="P6" s="157" t="s">
        <v>43</v>
      </c>
    </row>
    <row r="7" spans="1:28" ht="30" customHeight="1" x14ac:dyDescent="0.2">
      <c r="B7" s="249">
        <v>2014</v>
      </c>
      <c r="C7" s="290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2"/>
      <c r="P7" s="293"/>
    </row>
    <row r="8" spans="1:28" ht="48" customHeight="1" x14ac:dyDescent="0.2">
      <c r="B8" s="252" t="s">
        <v>21</v>
      </c>
      <c r="C8" s="260">
        <v>0</v>
      </c>
      <c r="D8" s="87">
        <v>1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  <c r="P8" s="261">
        <v>0</v>
      </c>
    </row>
    <row r="9" spans="1:28" ht="14.25" customHeight="1" x14ac:dyDescent="0.2">
      <c r="B9" s="155" t="s">
        <v>21</v>
      </c>
      <c r="C9" s="262">
        <v>0</v>
      </c>
      <c r="D9" s="89">
        <v>1</v>
      </c>
      <c r="E9" s="89">
        <v>1</v>
      </c>
      <c r="F9" s="89">
        <v>1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263">
        <v>0</v>
      </c>
    </row>
    <row r="10" spans="1:28" ht="39.75" customHeight="1" x14ac:dyDescent="0.2">
      <c r="B10" s="252" t="s">
        <v>17</v>
      </c>
      <c r="C10" s="260">
        <v>2</v>
      </c>
      <c r="D10" s="87">
        <v>1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  <c r="P10" s="261">
        <v>0</v>
      </c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35.1" customHeight="1" thickBot="1" x14ac:dyDescent="0.25">
      <c r="B11" s="155" t="s">
        <v>17</v>
      </c>
      <c r="C11" s="266">
        <v>2</v>
      </c>
      <c r="D11" s="267">
        <v>1</v>
      </c>
      <c r="E11" s="267">
        <v>0</v>
      </c>
      <c r="F11" s="267">
        <v>0</v>
      </c>
      <c r="G11" s="267">
        <v>0</v>
      </c>
      <c r="H11" s="267">
        <v>0</v>
      </c>
      <c r="I11" s="267">
        <v>0</v>
      </c>
      <c r="J11" s="267">
        <v>0</v>
      </c>
      <c r="K11" s="267">
        <v>0</v>
      </c>
      <c r="L11" s="267">
        <v>0</v>
      </c>
      <c r="M11" s="267">
        <v>0</v>
      </c>
      <c r="N11" s="267">
        <v>0</v>
      </c>
      <c r="O11" s="267">
        <v>0</v>
      </c>
      <c r="P11" s="268">
        <v>0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36" customHeight="1" thickBot="1" x14ac:dyDescent="0.25">
      <c r="B12" s="256" t="s">
        <v>14</v>
      </c>
      <c r="C12" s="247">
        <f>+C8+C10</f>
        <v>2</v>
      </c>
      <c r="D12" s="247">
        <f t="shared" ref="D12:P12" si="0">+D8+D10</f>
        <v>2</v>
      </c>
      <c r="E12" s="248">
        <f t="shared" si="0"/>
        <v>1</v>
      </c>
      <c r="F12" s="247">
        <f t="shared" si="0"/>
        <v>1</v>
      </c>
      <c r="G12" s="247">
        <f t="shared" si="0"/>
        <v>0</v>
      </c>
      <c r="H12" s="247">
        <f t="shared" si="0"/>
        <v>0</v>
      </c>
      <c r="I12" s="247">
        <f t="shared" si="0"/>
        <v>0</v>
      </c>
      <c r="J12" s="247">
        <f t="shared" si="0"/>
        <v>0</v>
      </c>
      <c r="K12" s="247">
        <f t="shared" si="0"/>
        <v>0</v>
      </c>
      <c r="L12" s="247">
        <f t="shared" si="0"/>
        <v>0</v>
      </c>
      <c r="M12" s="247">
        <f t="shared" si="0"/>
        <v>0</v>
      </c>
      <c r="N12" s="247">
        <f t="shared" si="0"/>
        <v>0</v>
      </c>
      <c r="O12" s="247">
        <f t="shared" si="0"/>
        <v>0</v>
      </c>
      <c r="P12" s="247">
        <f t="shared" si="0"/>
        <v>0</v>
      </c>
      <c r="Q12" s="54"/>
      <c r="R12" s="54"/>
    </row>
    <row r="13" spans="1:28" ht="34.5" customHeight="1" x14ac:dyDescent="0.2">
      <c r="A13" s="21"/>
      <c r="B13" s="249">
        <v>2015</v>
      </c>
      <c r="C13" s="257"/>
      <c r="D13" s="258"/>
      <c r="E13" s="258"/>
      <c r="F13" s="258"/>
      <c r="G13" s="258"/>
      <c r="H13" s="258"/>
      <c r="I13" s="258"/>
      <c r="J13" s="258"/>
      <c r="K13" s="258"/>
      <c r="L13" s="258"/>
      <c r="M13" s="258"/>
      <c r="N13" s="258"/>
      <c r="O13" s="258"/>
      <c r="P13" s="259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35.1" customHeight="1" x14ac:dyDescent="0.2">
      <c r="B14" s="252" t="s">
        <v>21</v>
      </c>
      <c r="C14" s="269">
        <f>SUM(C15)</f>
        <v>1</v>
      </c>
      <c r="D14" s="86">
        <f>SUM(D15)</f>
        <v>1</v>
      </c>
      <c r="E14" s="90" t="s">
        <v>0</v>
      </c>
      <c r="F14" s="90" t="s">
        <v>0</v>
      </c>
      <c r="G14" s="90" t="s">
        <v>0</v>
      </c>
      <c r="H14" s="90" t="s">
        <v>0</v>
      </c>
      <c r="I14" s="86">
        <f>SUM(I15)</f>
        <v>1</v>
      </c>
      <c r="J14" s="90" t="s">
        <v>0</v>
      </c>
      <c r="K14" s="90" t="s">
        <v>0</v>
      </c>
      <c r="L14" s="90" t="s">
        <v>0</v>
      </c>
      <c r="M14" s="90" t="s">
        <v>0</v>
      </c>
      <c r="N14" s="90" t="s">
        <v>0</v>
      </c>
      <c r="O14" s="90" t="s">
        <v>0</v>
      </c>
      <c r="P14" s="273" t="s">
        <v>0</v>
      </c>
      <c r="Q14" s="54">
        <f>SUM(C14:P14)</f>
        <v>3</v>
      </c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35.1" customHeight="1" x14ac:dyDescent="0.2">
      <c r="B15" s="155" t="s">
        <v>21</v>
      </c>
      <c r="C15" s="271">
        <v>1</v>
      </c>
      <c r="D15" s="91">
        <v>1</v>
      </c>
      <c r="E15" s="91" t="s">
        <v>0</v>
      </c>
      <c r="F15" s="91" t="s">
        <v>0</v>
      </c>
      <c r="G15" s="91" t="s">
        <v>0</v>
      </c>
      <c r="H15" s="91" t="s">
        <v>0</v>
      </c>
      <c r="I15" s="91">
        <v>1</v>
      </c>
      <c r="J15" s="91" t="s">
        <v>0</v>
      </c>
      <c r="K15" s="91" t="s">
        <v>0</v>
      </c>
      <c r="L15" s="91" t="s">
        <v>0</v>
      </c>
      <c r="M15" s="91" t="s">
        <v>0</v>
      </c>
      <c r="N15" s="91" t="s">
        <v>0</v>
      </c>
      <c r="O15" s="91" t="s">
        <v>0</v>
      </c>
      <c r="P15" s="272" t="s">
        <v>0</v>
      </c>
      <c r="Q15" s="54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35.1" customHeight="1" x14ac:dyDescent="0.2">
      <c r="B16" s="252" t="s">
        <v>20</v>
      </c>
      <c r="C16" s="274" t="s">
        <v>0</v>
      </c>
      <c r="D16" s="86">
        <f>SUM(D17:D18)</f>
        <v>1</v>
      </c>
      <c r="E16" s="90" t="s">
        <v>0</v>
      </c>
      <c r="F16" s="86">
        <f>SUM(F17:F18)</f>
        <v>1</v>
      </c>
      <c r="G16" s="90" t="s">
        <v>0</v>
      </c>
      <c r="H16" s="90" t="s">
        <v>0</v>
      </c>
      <c r="I16" s="90" t="s">
        <v>0</v>
      </c>
      <c r="J16" s="90" t="s">
        <v>0</v>
      </c>
      <c r="K16" s="90" t="s">
        <v>0</v>
      </c>
      <c r="L16" s="90" t="s">
        <v>0</v>
      </c>
      <c r="M16" s="90" t="s">
        <v>0</v>
      </c>
      <c r="N16" s="90">
        <f>SUM(N17:N18)</f>
        <v>2</v>
      </c>
      <c r="O16" s="90" t="s">
        <v>0</v>
      </c>
      <c r="P16" s="273">
        <f>SUM(P17:P18)</f>
        <v>1</v>
      </c>
      <c r="Q16" s="54">
        <f>SUM(C16:P16)</f>
        <v>5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35.1" customHeight="1" x14ac:dyDescent="0.2">
      <c r="B17" s="155" t="s">
        <v>20</v>
      </c>
      <c r="C17" s="271" t="s">
        <v>0</v>
      </c>
      <c r="D17" s="91">
        <v>1</v>
      </c>
      <c r="E17" s="91" t="s">
        <v>0</v>
      </c>
      <c r="F17" s="91">
        <v>1</v>
      </c>
      <c r="G17" s="91" t="s">
        <v>0</v>
      </c>
      <c r="H17" s="91" t="s">
        <v>0</v>
      </c>
      <c r="I17" s="91" t="s">
        <v>0</v>
      </c>
      <c r="J17" s="91" t="s">
        <v>0</v>
      </c>
      <c r="K17" s="91" t="s">
        <v>0</v>
      </c>
      <c r="L17" s="91" t="s">
        <v>0</v>
      </c>
      <c r="M17" s="91" t="s">
        <v>0</v>
      </c>
      <c r="N17" s="91" t="s">
        <v>0</v>
      </c>
      <c r="O17" s="91" t="s">
        <v>0</v>
      </c>
      <c r="P17" s="272">
        <v>1</v>
      </c>
      <c r="Q17" s="54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35.1" customHeight="1" x14ac:dyDescent="0.2">
      <c r="B18" s="155" t="s">
        <v>24</v>
      </c>
      <c r="C18" s="271" t="s">
        <v>0</v>
      </c>
      <c r="D18" s="91" t="s">
        <v>0</v>
      </c>
      <c r="E18" s="91" t="s">
        <v>0</v>
      </c>
      <c r="F18" s="91" t="s">
        <v>0</v>
      </c>
      <c r="G18" s="91" t="s">
        <v>0</v>
      </c>
      <c r="H18" s="91" t="s">
        <v>0</v>
      </c>
      <c r="I18" s="91" t="s">
        <v>0</v>
      </c>
      <c r="J18" s="91" t="s">
        <v>0</v>
      </c>
      <c r="K18" s="91" t="s">
        <v>0</v>
      </c>
      <c r="L18" s="91" t="s">
        <v>0</v>
      </c>
      <c r="M18" s="91" t="s">
        <v>0</v>
      </c>
      <c r="N18" s="91">
        <v>2</v>
      </c>
      <c r="O18" s="91" t="s">
        <v>0</v>
      </c>
      <c r="P18" s="272" t="s">
        <v>0</v>
      </c>
      <c r="Q18" s="54"/>
      <c r="R18" s="20"/>
      <c r="S18" s="20"/>
    </row>
    <row r="19" spans="1:28" ht="35.1" customHeight="1" x14ac:dyDescent="0.2">
      <c r="B19" s="252" t="s">
        <v>86</v>
      </c>
      <c r="C19" s="274" t="s">
        <v>0</v>
      </c>
      <c r="D19" s="90">
        <f>SUM(D20)</f>
        <v>2</v>
      </c>
      <c r="E19" s="90">
        <f>SUM(E20)</f>
        <v>1</v>
      </c>
      <c r="F19" s="90">
        <f>SUM(F20)</f>
        <v>1</v>
      </c>
      <c r="G19" s="90" t="s">
        <v>0</v>
      </c>
      <c r="H19" s="90">
        <f>SUM(H20)</f>
        <v>1</v>
      </c>
      <c r="I19" s="90" t="s">
        <v>0</v>
      </c>
      <c r="J19" s="90" t="s">
        <v>0</v>
      </c>
      <c r="K19" s="90" t="s">
        <v>0</v>
      </c>
      <c r="L19" s="90" t="s">
        <v>0</v>
      </c>
      <c r="M19" s="90" t="s">
        <v>0</v>
      </c>
      <c r="N19" s="90">
        <f>SUM(N20)</f>
        <v>1</v>
      </c>
      <c r="O19" s="90" t="s">
        <v>0</v>
      </c>
      <c r="P19" s="273" t="s">
        <v>0</v>
      </c>
      <c r="Q19" s="54">
        <f>SUM(C19:P19)</f>
        <v>6</v>
      </c>
    </row>
    <row r="20" spans="1:28" ht="35.1" customHeight="1" x14ac:dyDescent="0.2">
      <c r="B20" s="155" t="s">
        <v>25</v>
      </c>
      <c r="C20" s="271" t="s">
        <v>0</v>
      </c>
      <c r="D20" s="91">
        <v>2</v>
      </c>
      <c r="E20" s="91">
        <v>1</v>
      </c>
      <c r="F20" s="91">
        <v>1</v>
      </c>
      <c r="G20" s="91" t="s">
        <v>0</v>
      </c>
      <c r="H20" s="91">
        <v>1</v>
      </c>
      <c r="I20" s="91" t="s">
        <v>0</v>
      </c>
      <c r="J20" s="91" t="s">
        <v>0</v>
      </c>
      <c r="K20" s="91" t="s">
        <v>0</v>
      </c>
      <c r="L20" s="91" t="s">
        <v>0</v>
      </c>
      <c r="M20" s="91" t="s">
        <v>0</v>
      </c>
      <c r="N20" s="91">
        <v>1</v>
      </c>
      <c r="O20" s="91" t="s">
        <v>0</v>
      </c>
      <c r="P20" s="272" t="s">
        <v>0</v>
      </c>
      <c r="Q20" s="54"/>
    </row>
    <row r="21" spans="1:28" ht="35.1" customHeight="1" x14ac:dyDescent="0.2">
      <c r="B21" s="252" t="s">
        <v>17</v>
      </c>
      <c r="C21" s="269">
        <f>SUM(C22:C22)</f>
        <v>1</v>
      </c>
      <c r="D21" s="86">
        <f>SUM(D22:D22)</f>
        <v>9</v>
      </c>
      <c r="E21" s="90" t="s">
        <v>0</v>
      </c>
      <c r="F21" s="86">
        <f>SUM(F22:F22)</f>
        <v>3</v>
      </c>
      <c r="G21" s="86">
        <f t="shared" ref="G21:H21" si="1">SUM(G22:G22)</f>
        <v>1</v>
      </c>
      <c r="H21" s="86">
        <f t="shared" si="1"/>
        <v>1</v>
      </c>
      <c r="I21" s="86">
        <f>SUM(I22:I22)</f>
        <v>1</v>
      </c>
      <c r="J21" s="86">
        <f t="shared" ref="J21:M21" si="2">SUM(J22:J22)</f>
        <v>1</v>
      </c>
      <c r="K21" s="86">
        <f t="shared" si="2"/>
        <v>1</v>
      </c>
      <c r="L21" s="86">
        <f t="shared" si="2"/>
        <v>1</v>
      </c>
      <c r="M21" s="86">
        <f t="shared" si="2"/>
        <v>1</v>
      </c>
      <c r="N21" s="90" t="s">
        <v>0</v>
      </c>
      <c r="O21" s="90" t="s">
        <v>0</v>
      </c>
      <c r="P21" s="273" t="s">
        <v>0</v>
      </c>
      <c r="Q21" s="54">
        <f>SUM(C21:P21)</f>
        <v>20</v>
      </c>
    </row>
    <row r="22" spans="1:28" ht="35.1" customHeight="1" x14ac:dyDescent="0.2">
      <c r="B22" s="155" t="s">
        <v>17</v>
      </c>
      <c r="C22" s="271">
        <v>1</v>
      </c>
      <c r="D22" s="91">
        <v>9</v>
      </c>
      <c r="E22" s="91" t="s">
        <v>0</v>
      </c>
      <c r="F22" s="91">
        <v>3</v>
      </c>
      <c r="G22" s="91">
        <v>1</v>
      </c>
      <c r="H22" s="91">
        <v>1</v>
      </c>
      <c r="I22" s="91">
        <v>1</v>
      </c>
      <c r="J22" s="91">
        <v>1</v>
      </c>
      <c r="K22" s="91">
        <v>1</v>
      </c>
      <c r="L22" s="91">
        <v>1</v>
      </c>
      <c r="M22" s="91">
        <v>1</v>
      </c>
      <c r="N22" s="91" t="s">
        <v>0</v>
      </c>
      <c r="O22" s="91" t="s">
        <v>0</v>
      </c>
      <c r="P22" s="272" t="s">
        <v>0</v>
      </c>
      <c r="Q22" s="54"/>
    </row>
    <row r="23" spans="1:28" ht="35.1" customHeight="1" x14ac:dyDescent="0.2">
      <c r="B23" s="252" t="s">
        <v>87</v>
      </c>
      <c r="C23" s="274" t="s">
        <v>0</v>
      </c>
      <c r="D23" s="90">
        <f>SUM(D24)</f>
        <v>1</v>
      </c>
      <c r="E23" s="90" t="s">
        <v>0</v>
      </c>
      <c r="F23" s="90" t="s">
        <v>0</v>
      </c>
      <c r="G23" s="90" t="s">
        <v>0</v>
      </c>
      <c r="H23" s="90" t="s">
        <v>0</v>
      </c>
      <c r="I23" s="90" t="s">
        <v>0</v>
      </c>
      <c r="J23" s="90" t="s">
        <v>0</v>
      </c>
      <c r="K23" s="90" t="s">
        <v>0</v>
      </c>
      <c r="L23" s="90" t="s">
        <v>0</v>
      </c>
      <c r="M23" s="90" t="s">
        <v>0</v>
      </c>
      <c r="N23" s="90">
        <f>SUM(N24)</f>
        <v>1</v>
      </c>
      <c r="O23" s="90" t="s">
        <v>0</v>
      </c>
      <c r="P23" s="273" t="s">
        <v>0</v>
      </c>
      <c r="Q23" s="54">
        <f>SUM(C23:P23)</f>
        <v>2</v>
      </c>
    </row>
    <row r="24" spans="1:28" ht="35.1" customHeight="1" x14ac:dyDescent="0.2">
      <c r="B24" s="155" t="s">
        <v>29</v>
      </c>
      <c r="C24" s="271" t="s">
        <v>0</v>
      </c>
      <c r="D24" s="91">
        <v>1</v>
      </c>
      <c r="E24" s="91" t="s">
        <v>0</v>
      </c>
      <c r="F24" s="91" t="s">
        <v>0</v>
      </c>
      <c r="G24" s="91" t="s">
        <v>0</v>
      </c>
      <c r="H24" s="91" t="s">
        <v>0</v>
      </c>
      <c r="I24" s="91" t="s">
        <v>0</v>
      </c>
      <c r="J24" s="91" t="s">
        <v>0</v>
      </c>
      <c r="K24" s="91" t="s">
        <v>0</v>
      </c>
      <c r="L24" s="91" t="s">
        <v>0</v>
      </c>
      <c r="M24" s="91" t="s">
        <v>0</v>
      </c>
      <c r="N24" s="91">
        <v>1</v>
      </c>
      <c r="O24" s="91" t="s">
        <v>0</v>
      </c>
      <c r="P24" s="272" t="s">
        <v>0</v>
      </c>
      <c r="Q24" s="54"/>
    </row>
    <row r="25" spans="1:28" ht="35.1" customHeight="1" x14ac:dyDescent="0.2">
      <c r="A25" s="21"/>
      <c r="B25" s="252" t="s">
        <v>53</v>
      </c>
      <c r="C25" s="274">
        <f>SUM(C26:C27)</f>
        <v>1</v>
      </c>
      <c r="D25" s="90">
        <f>SUM(D26:D27)</f>
        <v>1</v>
      </c>
      <c r="E25" s="90" t="s">
        <v>0</v>
      </c>
      <c r="F25" s="90" t="s">
        <v>0</v>
      </c>
      <c r="G25" s="90" t="s">
        <v>0</v>
      </c>
      <c r="H25" s="90" t="s">
        <v>0</v>
      </c>
      <c r="I25" s="90" t="s">
        <v>0</v>
      </c>
      <c r="J25" s="90" t="s">
        <v>0</v>
      </c>
      <c r="K25" s="90" t="s">
        <v>0</v>
      </c>
      <c r="L25" s="90" t="s">
        <v>0</v>
      </c>
      <c r="M25" s="90" t="s">
        <v>0</v>
      </c>
      <c r="N25" s="90" t="s">
        <v>0</v>
      </c>
      <c r="O25" s="90">
        <f>SUM(O26:O27)</f>
        <v>1</v>
      </c>
      <c r="P25" s="273" t="s">
        <v>0</v>
      </c>
      <c r="Q25" s="54">
        <f>SUM(C25:P25)</f>
        <v>3</v>
      </c>
    </row>
    <row r="26" spans="1:28" ht="35.1" customHeight="1" x14ac:dyDescent="0.2">
      <c r="B26" s="155" t="s">
        <v>28</v>
      </c>
      <c r="C26" s="271">
        <v>1</v>
      </c>
      <c r="D26" s="91">
        <v>1</v>
      </c>
      <c r="E26" s="91" t="s">
        <v>0</v>
      </c>
      <c r="F26" s="91" t="s">
        <v>0</v>
      </c>
      <c r="G26" s="91" t="s">
        <v>0</v>
      </c>
      <c r="H26" s="91" t="s">
        <v>0</v>
      </c>
      <c r="I26" s="91" t="s">
        <v>0</v>
      </c>
      <c r="J26" s="91" t="s">
        <v>0</v>
      </c>
      <c r="K26" s="91" t="s">
        <v>0</v>
      </c>
      <c r="L26" s="91" t="s">
        <v>0</v>
      </c>
      <c r="M26" s="91" t="s">
        <v>0</v>
      </c>
      <c r="N26" s="91" t="s">
        <v>0</v>
      </c>
      <c r="O26" s="91" t="s">
        <v>0</v>
      </c>
      <c r="P26" s="272" t="s">
        <v>0</v>
      </c>
      <c r="Q26" s="54"/>
    </row>
    <row r="27" spans="1:28" ht="18" x14ac:dyDescent="0.2">
      <c r="B27" s="155" t="s">
        <v>23</v>
      </c>
      <c r="C27" s="271" t="s">
        <v>0</v>
      </c>
      <c r="D27" s="91" t="s">
        <v>0</v>
      </c>
      <c r="E27" s="91" t="s">
        <v>0</v>
      </c>
      <c r="F27" s="91" t="s">
        <v>0</v>
      </c>
      <c r="G27" s="91" t="s">
        <v>0</v>
      </c>
      <c r="H27" s="91" t="s">
        <v>0</v>
      </c>
      <c r="I27" s="91" t="s">
        <v>0</v>
      </c>
      <c r="J27" s="91" t="s">
        <v>0</v>
      </c>
      <c r="K27" s="91" t="s">
        <v>0</v>
      </c>
      <c r="L27" s="91" t="s">
        <v>0</v>
      </c>
      <c r="M27" s="91" t="s">
        <v>0</v>
      </c>
      <c r="N27" s="91" t="s">
        <v>0</v>
      </c>
      <c r="O27" s="91">
        <v>1</v>
      </c>
      <c r="P27" s="272" t="s">
        <v>0</v>
      </c>
      <c r="Q27" s="54"/>
    </row>
    <row r="28" spans="1:28" ht="18.75" thickBot="1" x14ac:dyDescent="0.25">
      <c r="B28" s="155"/>
      <c r="C28" s="275"/>
      <c r="D28" s="276"/>
      <c r="E28" s="276"/>
      <c r="F28" s="276"/>
      <c r="G28" s="276"/>
      <c r="H28" s="276"/>
      <c r="I28" s="276"/>
      <c r="J28" s="276"/>
      <c r="K28" s="277"/>
      <c r="L28" s="277"/>
      <c r="M28" s="276"/>
      <c r="N28" s="276"/>
      <c r="O28" s="276"/>
      <c r="P28" s="278"/>
      <c r="Q28" s="54"/>
    </row>
    <row r="29" spans="1:28" ht="39" customHeight="1" x14ac:dyDescent="0.2">
      <c r="B29" s="256" t="s">
        <v>14</v>
      </c>
      <c r="C29" s="253">
        <f>SUM(C14+C21+C25)</f>
        <v>3</v>
      </c>
      <c r="D29" s="253">
        <f>SUM(D14+D16+D19+D21+D23+D25)</f>
        <v>15</v>
      </c>
      <c r="E29" s="254">
        <f>SUM(E19)</f>
        <v>1</v>
      </c>
      <c r="F29" s="253">
        <f>SUM(F16+F19+F21)</f>
        <v>5</v>
      </c>
      <c r="G29" s="253">
        <f>SUM(G21)</f>
        <v>1</v>
      </c>
      <c r="H29" s="253">
        <f>SUM(H19+H21)</f>
        <v>2</v>
      </c>
      <c r="I29" s="253">
        <f>SUM(I14+I21)</f>
        <v>2</v>
      </c>
      <c r="J29" s="253">
        <f>SUM(J21)</f>
        <v>1</v>
      </c>
      <c r="K29" s="253">
        <f t="shared" ref="K29:M29" si="3">SUM(K21)</f>
        <v>1</v>
      </c>
      <c r="L29" s="253">
        <f t="shared" si="3"/>
        <v>1</v>
      </c>
      <c r="M29" s="253">
        <f t="shared" si="3"/>
        <v>1</v>
      </c>
      <c r="N29" s="253">
        <f>SUM(N16+N19+N23)</f>
        <v>4</v>
      </c>
      <c r="O29" s="253">
        <f>SUM(O25)</f>
        <v>1</v>
      </c>
      <c r="P29" s="253">
        <f>SUM(P16)</f>
        <v>1</v>
      </c>
      <c r="Q29" s="54">
        <f>SUM(Q14:Q25)</f>
        <v>39</v>
      </c>
      <c r="R29" s="54">
        <f>SUM(C29:P29)</f>
        <v>39</v>
      </c>
    </row>
    <row r="30" spans="1:28" ht="18" x14ac:dyDescent="0.25">
      <c r="B30" s="35"/>
      <c r="P30" s="53" t="s">
        <v>85</v>
      </c>
    </row>
    <row r="32" spans="1:28" ht="18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42"/>
      <c r="N32" s="42"/>
      <c r="O32" s="42"/>
      <c r="P32" s="42"/>
    </row>
  </sheetData>
  <mergeCells count="5">
    <mergeCell ref="B1:P1"/>
    <mergeCell ref="B3:P3"/>
    <mergeCell ref="B4:P4"/>
    <mergeCell ref="B5:B6"/>
    <mergeCell ref="C5:P5"/>
  </mergeCells>
  <printOptions horizontalCentered="1" verticalCentered="1"/>
  <pageMargins left="0" right="0" top="0" bottom="0" header="0" footer="0"/>
  <pageSetup paperSize="9" scale="4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FF0000"/>
  </sheetPr>
  <dimension ref="B1:AU38"/>
  <sheetViews>
    <sheetView showGridLines="0" view="pageBreakPreview" zoomScale="68" zoomScaleNormal="100" zoomScaleSheetLayoutView="68" workbookViewId="0">
      <selection activeCell="AP7" sqref="AP7"/>
    </sheetView>
  </sheetViews>
  <sheetFormatPr baseColWidth="10" defaultColWidth="11.42578125" defaultRowHeight="12.75" x14ac:dyDescent="0.2"/>
  <cols>
    <col min="1" max="1" width="1.85546875" style="1" customWidth="1"/>
    <col min="2" max="2" width="31.85546875" style="1" customWidth="1"/>
    <col min="3" max="3" width="11.85546875" style="26" customWidth="1"/>
    <col min="4" max="4" width="10.5703125" style="26" customWidth="1"/>
    <col min="5" max="5" width="16.28515625" style="26" customWidth="1"/>
    <col min="6" max="6" width="15.42578125" style="26" customWidth="1"/>
    <col min="7" max="7" width="18.5703125" style="26" customWidth="1"/>
    <col min="8" max="8" width="13.85546875" style="26" customWidth="1"/>
    <col min="9" max="9" width="15" style="26" customWidth="1"/>
    <col min="10" max="10" width="19" style="26" customWidth="1"/>
    <col min="11" max="11" width="15.28515625" style="26" customWidth="1"/>
    <col min="12" max="12" width="14.28515625" style="26" customWidth="1"/>
    <col min="13" max="13" width="16.140625" style="26" customWidth="1"/>
    <col min="14" max="14" width="13.7109375" style="26" customWidth="1"/>
    <col min="15" max="15" width="12.85546875" style="26" customWidth="1"/>
    <col min="16" max="16" width="14.42578125" style="26" customWidth="1"/>
    <col min="17" max="17" width="20.85546875" style="26" customWidth="1"/>
    <col min="18" max="18" width="13.7109375" style="26" customWidth="1"/>
    <col min="19" max="19" width="18.7109375" style="26" customWidth="1"/>
    <col min="20" max="20" width="21.42578125" style="26" customWidth="1"/>
    <col min="21" max="21" width="19.5703125" style="26" customWidth="1"/>
    <col min="22" max="22" width="10.42578125" style="26" customWidth="1"/>
    <col min="23" max="23" width="14.7109375" style="26" customWidth="1"/>
    <col min="24" max="24" width="13.140625" style="1" customWidth="1"/>
    <col min="25" max="25" width="11.42578125" style="1"/>
    <col min="26" max="27" width="8" style="1" customWidth="1"/>
    <col min="28" max="28" width="6.5703125" style="1" customWidth="1"/>
    <col min="29" max="32" width="8" style="1" customWidth="1"/>
    <col min="33" max="16384" width="11.42578125" style="1"/>
  </cols>
  <sheetData>
    <row r="1" spans="2:47" s="12" customFormat="1" ht="33" customHeight="1" x14ac:dyDescent="0.2">
      <c r="B1" s="28"/>
      <c r="C1" s="34"/>
      <c r="D1" s="34"/>
      <c r="E1" s="34"/>
      <c r="F1" s="34"/>
      <c r="G1" s="34"/>
      <c r="H1" s="34"/>
      <c r="I1" s="34"/>
      <c r="J1" s="34"/>
      <c r="K1" s="34"/>
      <c r="L1" s="34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2:47" s="12" customFormat="1" ht="88.5" customHeight="1" x14ac:dyDescent="0.2">
      <c r="B2" s="376" t="s">
        <v>94</v>
      </c>
      <c r="C2" s="376"/>
      <c r="D2" s="376"/>
      <c r="E2" s="376"/>
      <c r="F2" s="376"/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76"/>
      <c r="W2" s="376"/>
    </row>
    <row r="3" spans="2:47" s="12" customFormat="1" ht="39.75" customHeight="1" x14ac:dyDescent="0.2">
      <c r="B3" s="371" t="s">
        <v>119</v>
      </c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</row>
    <row r="4" spans="2:47" s="12" customFormat="1" ht="25.5" customHeight="1" x14ac:dyDescent="0.2">
      <c r="B4" s="394" t="s">
        <v>101</v>
      </c>
      <c r="C4" s="394"/>
      <c r="D4" s="394"/>
      <c r="E4" s="394"/>
      <c r="F4" s="394"/>
      <c r="G4" s="394"/>
      <c r="H4" s="394"/>
      <c r="I4" s="394"/>
      <c r="J4" s="394"/>
      <c r="K4" s="394"/>
      <c r="L4" s="394"/>
      <c r="M4" s="394"/>
      <c r="N4" s="394"/>
      <c r="O4" s="394"/>
      <c r="P4" s="394"/>
      <c r="Q4" s="394"/>
      <c r="R4" s="394"/>
      <c r="S4" s="394"/>
      <c r="T4" s="394"/>
      <c r="U4" s="394"/>
      <c r="V4" s="394"/>
      <c r="W4" s="394"/>
    </row>
    <row r="5" spans="2:47" ht="30" customHeight="1" thickBot="1" x14ac:dyDescent="0.25">
      <c r="B5" s="392" t="s">
        <v>115</v>
      </c>
      <c r="C5" s="354" t="s">
        <v>39</v>
      </c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  <c r="V5" s="354"/>
      <c r="W5" s="354"/>
    </row>
    <row r="6" spans="2:47" ht="71.25" customHeight="1" thickBot="1" x14ac:dyDescent="0.25">
      <c r="B6" s="392"/>
      <c r="C6" s="157" t="s">
        <v>40</v>
      </c>
      <c r="D6" s="157" t="s">
        <v>41</v>
      </c>
      <c r="E6" s="157" t="s">
        <v>42</v>
      </c>
      <c r="F6" s="157" t="s">
        <v>44</v>
      </c>
      <c r="G6" s="157" t="s">
        <v>46</v>
      </c>
      <c r="H6" s="157" t="s">
        <v>47</v>
      </c>
      <c r="I6" s="157" t="s">
        <v>49</v>
      </c>
      <c r="J6" s="157" t="s">
        <v>52</v>
      </c>
      <c r="K6" s="157" t="s">
        <v>50</v>
      </c>
      <c r="L6" s="157" t="s">
        <v>51</v>
      </c>
      <c r="M6" s="157" t="s">
        <v>43</v>
      </c>
      <c r="N6" s="157" t="s">
        <v>67</v>
      </c>
      <c r="O6" s="157" t="s">
        <v>68</v>
      </c>
      <c r="P6" s="157" t="s">
        <v>69</v>
      </c>
      <c r="Q6" s="157" t="s">
        <v>70</v>
      </c>
      <c r="R6" s="157" t="s">
        <v>71</v>
      </c>
      <c r="S6" s="157" t="s">
        <v>72</v>
      </c>
      <c r="T6" s="157" t="s">
        <v>80</v>
      </c>
      <c r="U6" s="157" t="s">
        <v>83</v>
      </c>
      <c r="V6" s="157" t="s">
        <v>81</v>
      </c>
      <c r="W6" s="157" t="s">
        <v>82</v>
      </c>
    </row>
    <row r="7" spans="2:47" ht="12" customHeight="1" x14ac:dyDescent="0.2">
      <c r="B7" s="279"/>
      <c r="C7" s="281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9"/>
    </row>
    <row r="8" spans="2:47" s="21" customFormat="1" ht="24.95" customHeight="1" x14ac:dyDescent="0.2">
      <c r="B8" s="154">
        <v>2016</v>
      </c>
      <c r="C8" s="269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270"/>
      <c r="X8" s="46">
        <f>SUM(X9:X16)</f>
        <v>46</v>
      </c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</row>
    <row r="9" spans="2:47" ht="24.95" customHeight="1" x14ac:dyDescent="0.2">
      <c r="B9" s="252" t="s">
        <v>20</v>
      </c>
      <c r="C9" s="274" t="s">
        <v>0</v>
      </c>
      <c r="D9" s="90" t="s">
        <v>0</v>
      </c>
      <c r="E9" s="90" t="s">
        <v>0</v>
      </c>
      <c r="F9" s="90" t="s">
        <v>0</v>
      </c>
      <c r="G9" s="90" t="s">
        <v>0</v>
      </c>
      <c r="H9" s="90" t="s">
        <v>0</v>
      </c>
      <c r="I9" s="90" t="s">
        <v>0</v>
      </c>
      <c r="J9" s="90" t="s">
        <v>0</v>
      </c>
      <c r="K9" s="90" t="s">
        <v>0</v>
      </c>
      <c r="L9" s="86">
        <f>SUM(L10:L11)</f>
        <v>2</v>
      </c>
      <c r="M9" s="90" t="s">
        <v>0</v>
      </c>
      <c r="N9" s="90" t="s">
        <v>0</v>
      </c>
      <c r="O9" s="90" t="s">
        <v>0</v>
      </c>
      <c r="P9" s="90" t="s">
        <v>0</v>
      </c>
      <c r="Q9" s="90" t="s">
        <v>0</v>
      </c>
      <c r="R9" s="90" t="s">
        <v>0</v>
      </c>
      <c r="S9" s="90" t="s">
        <v>0</v>
      </c>
      <c r="T9" s="90" t="s">
        <v>0</v>
      </c>
      <c r="U9" s="90" t="s">
        <v>0</v>
      </c>
      <c r="V9" s="90" t="s">
        <v>0</v>
      </c>
      <c r="W9" s="273" t="s">
        <v>0</v>
      </c>
      <c r="X9" s="45">
        <f>SUM(C9:W9)</f>
        <v>2</v>
      </c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</row>
    <row r="10" spans="2:47" ht="24.95" customHeight="1" x14ac:dyDescent="0.2">
      <c r="B10" s="155" t="s">
        <v>20</v>
      </c>
      <c r="C10" s="271" t="s">
        <v>0</v>
      </c>
      <c r="D10" s="91" t="s">
        <v>0</v>
      </c>
      <c r="E10" s="91" t="s">
        <v>0</v>
      </c>
      <c r="F10" s="91" t="s">
        <v>0</v>
      </c>
      <c r="G10" s="91" t="s">
        <v>0</v>
      </c>
      <c r="H10" s="91" t="s">
        <v>0</v>
      </c>
      <c r="I10" s="91" t="s">
        <v>0</v>
      </c>
      <c r="J10" s="91" t="s">
        <v>0</v>
      </c>
      <c r="K10" s="91" t="s">
        <v>0</v>
      </c>
      <c r="L10" s="91">
        <v>1</v>
      </c>
      <c r="M10" s="91" t="s">
        <v>0</v>
      </c>
      <c r="N10" s="91" t="s">
        <v>0</v>
      </c>
      <c r="O10" s="91" t="s">
        <v>0</v>
      </c>
      <c r="P10" s="91" t="s">
        <v>0</v>
      </c>
      <c r="Q10" s="91" t="s">
        <v>0</v>
      </c>
      <c r="R10" s="91" t="s">
        <v>0</v>
      </c>
      <c r="S10" s="91" t="s">
        <v>0</v>
      </c>
      <c r="T10" s="91" t="s">
        <v>0</v>
      </c>
      <c r="U10" s="91" t="s">
        <v>0</v>
      </c>
      <c r="V10" s="91" t="s">
        <v>0</v>
      </c>
      <c r="W10" s="272" t="s">
        <v>0</v>
      </c>
      <c r="X10" s="4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2:47" ht="24.95" customHeight="1" x14ac:dyDescent="0.2">
      <c r="B11" s="155" t="s">
        <v>24</v>
      </c>
      <c r="C11" s="271" t="s">
        <v>0</v>
      </c>
      <c r="D11" s="91" t="s">
        <v>0</v>
      </c>
      <c r="E11" s="91" t="s">
        <v>0</v>
      </c>
      <c r="F11" s="91" t="s">
        <v>0</v>
      </c>
      <c r="G11" s="91" t="s">
        <v>0</v>
      </c>
      <c r="H11" s="91" t="s">
        <v>0</v>
      </c>
      <c r="I11" s="91" t="s">
        <v>0</v>
      </c>
      <c r="J11" s="91" t="s">
        <v>0</v>
      </c>
      <c r="K11" s="91" t="s">
        <v>0</v>
      </c>
      <c r="L11" s="91">
        <v>1</v>
      </c>
      <c r="M11" s="91" t="s">
        <v>0</v>
      </c>
      <c r="N11" s="91" t="s">
        <v>0</v>
      </c>
      <c r="O11" s="91" t="s">
        <v>0</v>
      </c>
      <c r="P11" s="91" t="s">
        <v>0</v>
      </c>
      <c r="Q11" s="91" t="s">
        <v>0</v>
      </c>
      <c r="R11" s="91" t="s">
        <v>0</v>
      </c>
      <c r="S11" s="91" t="s">
        <v>0</v>
      </c>
      <c r="T11" s="91" t="s">
        <v>0</v>
      </c>
      <c r="U11" s="91" t="s">
        <v>0</v>
      </c>
      <c r="V11" s="91" t="s">
        <v>0</v>
      </c>
      <c r="W11" s="272" t="s">
        <v>0</v>
      </c>
      <c r="X11" s="4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</row>
    <row r="12" spans="2:47" ht="24.95" customHeight="1" x14ac:dyDescent="0.2">
      <c r="B12" s="294" t="s">
        <v>17</v>
      </c>
      <c r="C12" s="269">
        <f>SUM(C13:C13)</f>
        <v>2</v>
      </c>
      <c r="D12" s="90">
        <f>SUM(D13:D13)</f>
        <v>9</v>
      </c>
      <c r="E12" s="90" t="s">
        <v>0</v>
      </c>
      <c r="F12" s="90">
        <f>SUM(F13)</f>
        <v>2</v>
      </c>
      <c r="G12" s="90" t="s">
        <v>0</v>
      </c>
      <c r="H12" s="90">
        <f>SUM(H13)</f>
        <v>3</v>
      </c>
      <c r="I12" s="90">
        <f>SUM(I13:I13)</f>
        <v>6</v>
      </c>
      <c r="J12" s="90" t="s">
        <v>0</v>
      </c>
      <c r="K12" s="86">
        <f t="shared" ref="K12:Q12" si="0">SUM(K13:K13)</f>
        <v>1</v>
      </c>
      <c r="L12" s="86">
        <f t="shared" si="0"/>
        <v>4</v>
      </c>
      <c r="M12" s="86">
        <f t="shared" si="0"/>
        <v>2</v>
      </c>
      <c r="N12" s="90">
        <f t="shared" si="0"/>
        <v>3</v>
      </c>
      <c r="O12" s="90">
        <f t="shared" si="0"/>
        <v>1</v>
      </c>
      <c r="P12" s="90">
        <f t="shared" si="0"/>
        <v>1</v>
      </c>
      <c r="Q12" s="90">
        <f t="shared" si="0"/>
        <v>1</v>
      </c>
      <c r="R12" s="90">
        <f t="shared" ref="R12:S12" si="1">SUM(R13:R13)</f>
        <v>1</v>
      </c>
      <c r="S12" s="90">
        <f t="shared" si="1"/>
        <v>1</v>
      </c>
      <c r="T12" s="90" t="s">
        <v>0</v>
      </c>
      <c r="U12" s="90" t="s">
        <v>0</v>
      </c>
      <c r="V12" s="90" t="s">
        <v>0</v>
      </c>
      <c r="W12" s="273" t="s">
        <v>0</v>
      </c>
      <c r="X12" s="45">
        <f>SUM(C12:W12)</f>
        <v>37</v>
      </c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2:47" ht="24.95" customHeight="1" x14ac:dyDescent="0.2">
      <c r="B13" s="295" t="s">
        <v>17</v>
      </c>
      <c r="C13" s="271">
        <v>2</v>
      </c>
      <c r="D13" s="91">
        <v>9</v>
      </c>
      <c r="E13" s="91" t="s">
        <v>0</v>
      </c>
      <c r="F13" s="91">
        <v>2</v>
      </c>
      <c r="G13" s="91" t="s">
        <v>0</v>
      </c>
      <c r="H13" s="91">
        <v>3</v>
      </c>
      <c r="I13" s="91">
        <v>6</v>
      </c>
      <c r="J13" s="91" t="s">
        <v>0</v>
      </c>
      <c r="K13" s="91">
        <v>1</v>
      </c>
      <c r="L13" s="91">
        <v>4</v>
      </c>
      <c r="M13" s="91">
        <v>2</v>
      </c>
      <c r="N13" s="91">
        <v>3</v>
      </c>
      <c r="O13" s="91">
        <v>1</v>
      </c>
      <c r="P13" s="91">
        <v>1</v>
      </c>
      <c r="Q13" s="91">
        <v>1</v>
      </c>
      <c r="R13" s="91">
        <v>1</v>
      </c>
      <c r="S13" s="91">
        <v>1</v>
      </c>
      <c r="T13" s="91" t="s">
        <v>0</v>
      </c>
      <c r="U13" s="91" t="s">
        <v>0</v>
      </c>
      <c r="V13" s="91" t="s">
        <v>0</v>
      </c>
      <c r="W13" s="272" t="s">
        <v>0</v>
      </c>
      <c r="X13" s="45"/>
    </row>
    <row r="14" spans="2:47" ht="24.95" customHeight="1" x14ac:dyDescent="0.2">
      <c r="B14" s="252" t="s">
        <v>87</v>
      </c>
      <c r="C14" s="274" t="s">
        <v>0</v>
      </c>
      <c r="D14" s="90" t="s">
        <v>0</v>
      </c>
      <c r="E14" s="90" t="s">
        <v>0</v>
      </c>
      <c r="F14" s="90" t="s">
        <v>0</v>
      </c>
      <c r="G14" s="90" t="s">
        <v>0</v>
      </c>
      <c r="H14" s="90" t="s">
        <v>0</v>
      </c>
      <c r="I14" s="90">
        <f>SUM(I15:I15)</f>
        <v>1</v>
      </c>
      <c r="J14" s="90">
        <f>SUM(J15:J15)</f>
        <v>1</v>
      </c>
      <c r="K14" s="90" t="s">
        <v>0</v>
      </c>
      <c r="L14" s="90" t="s">
        <v>0</v>
      </c>
      <c r="M14" s="90" t="s">
        <v>0</v>
      </c>
      <c r="N14" s="90" t="s">
        <v>0</v>
      </c>
      <c r="O14" s="90" t="s">
        <v>0</v>
      </c>
      <c r="P14" s="90" t="s">
        <v>0</v>
      </c>
      <c r="Q14" s="90" t="s">
        <v>0</v>
      </c>
      <c r="R14" s="90" t="s">
        <v>0</v>
      </c>
      <c r="S14" s="90" t="s">
        <v>0</v>
      </c>
      <c r="T14" s="90" t="s">
        <v>0</v>
      </c>
      <c r="U14" s="90" t="s">
        <v>0</v>
      </c>
      <c r="V14" s="90" t="s">
        <v>0</v>
      </c>
      <c r="W14" s="273" t="s">
        <v>0</v>
      </c>
      <c r="X14" s="45">
        <f t="shared" ref="X14" si="2">SUM(C14:W14)</f>
        <v>2</v>
      </c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2:47" ht="24.95" customHeight="1" x14ac:dyDescent="0.2">
      <c r="B15" s="155" t="s">
        <v>29</v>
      </c>
      <c r="C15" s="271" t="s">
        <v>0</v>
      </c>
      <c r="D15" s="91" t="s">
        <v>0</v>
      </c>
      <c r="E15" s="91" t="s">
        <v>0</v>
      </c>
      <c r="F15" s="91" t="s">
        <v>0</v>
      </c>
      <c r="G15" s="91" t="s">
        <v>0</v>
      </c>
      <c r="H15" s="91" t="s">
        <v>0</v>
      </c>
      <c r="I15" s="91">
        <v>1</v>
      </c>
      <c r="J15" s="91">
        <v>1</v>
      </c>
      <c r="K15" s="91" t="s">
        <v>0</v>
      </c>
      <c r="L15" s="91" t="s">
        <v>0</v>
      </c>
      <c r="M15" s="91" t="s">
        <v>0</v>
      </c>
      <c r="N15" s="91" t="s">
        <v>0</v>
      </c>
      <c r="O15" s="91" t="s">
        <v>0</v>
      </c>
      <c r="P15" s="91" t="s">
        <v>0</v>
      </c>
      <c r="Q15" s="91" t="s">
        <v>0</v>
      </c>
      <c r="R15" s="91" t="s">
        <v>0</v>
      </c>
      <c r="S15" s="91" t="s">
        <v>0</v>
      </c>
      <c r="T15" s="91" t="s">
        <v>0</v>
      </c>
      <c r="U15" s="91" t="s">
        <v>0</v>
      </c>
      <c r="V15" s="91" t="s">
        <v>0</v>
      </c>
      <c r="W15" s="272" t="s">
        <v>0</v>
      </c>
      <c r="X15" s="45"/>
    </row>
    <row r="16" spans="2:47" s="21" customFormat="1" ht="24.95" customHeight="1" x14ac:dyDescent="0.2">
      <c r="B16" s="252" t="s">
        <v>53</v>
      </c>
      <c r="C16" s="274">
        <f>SUM(C17:C18)</f>
        <v>1</v>
      </c>
      <c r="D16" s="86">
        <f>SUM(D17:D18)</f>
        <v>1</v>
      </c>
      <c r="E16" s="90" t="s">
        <v>0</v>
      </c>
      <c r="F16" s="86">
        <f>SUM(F17:F18)</f>
        <v>3</v>
      </c>
      <c r="G16" s="90" t="s">
        <v>0</v>
      </c>
      <c r="H16" s="90" t="s">
        <v>0</v>
      </c>
      <c r="I16" s="90" t="s">
        <v>0</v>
      </c>
      <c r="J16" s="90" t="s">
        <v>0</v>
      </c>
      <c r="K16" s="90" t="s">
        <v>0</v>
      </c>
      <c r="L16" s="90" t="s">
        <v>0</v>
      </c>
      <c r="M16" s="90" t="s">
        <v>0</v>
      </c>
      <c r="N16" s="90" t="s">
        <v>0</v>
      </c>
      <c r="O16" s="90" t="s">
        <v>0</v>
      </c>
      <c r="P16" s="90" t="s">
        <v>0</v>
      </c>
      <c r="Q16" s="90" t="s">
        <v>0</v>
      </c>
      <c r="R16" s="90" t="s">
        <v>0</v>
      </c>
      <c r="S16" s="90" t="s">
        <v>0</v>
      </c>
      <c r="T16" s="90" t="s">
        <v>0</v>
      </c>
      <c r="U16" s="90" t="s">
        <v>0</v>
      </c>
      <c r="V16" s="90" t="s">
        <v>0</v>
      </c>
      <c r="W16" s="273" t="s">
        <v>0</v>
      </c>
      <c r="X16" s="45">
        <f>SUM(C16:W16)</f>
        <v>5</v>
      </c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2:47" ht="24.95" customHeight="1" x14ac:dyDescent="0.2">
      <c r="B17" s="155" t="s">
        <v>53</v>
      </c>
      <c r="C17" s="271">
        <v>1</v>
      </c>
      <c r="D17" s="91">
        <v>1</v>
      </c>
      <c r="E17" s="91" t="s">
        <v>0</v>
      </c>
      <c r="F17" s="91">
        <v>2</v>
      </c>
      <c r="G17" s="91" t="s">
        <v>0</v>
      </c>
      <c r="H17" s="91" t="s">
        <v>0</v>
      </c>
      <c r="I17" s="91" t="s">
        <v>0</v>
      </c>
      <c r="J17" s="91" t="s">
        <v>0</v>
      </c>
      <c r="K17" s="91" t="s">
        <v>0</v>
      </c>
      <c r="L17" s="91" t="s">
        <v>0</v>
      </c>
      <c r="M17" s="91" t="s">
        <v>0</v>
      </c>
      <c r="N17" s="91" t="s">
        <v>0</v>
      </c>
      <c r="O17" s="91" t="s">
        <v>0</v>
      </c>
      <c r="P17" s="91" t="s">
        <v>0</v>
      </c>
      <c r="Q17" s="91" t="s">
        <v>0</v>
      </c>
      <c r="R17" s="91" t="s">
        <v>0</v>
      </c>
      <c r="S17" s="91" t="s">
        <v>0</v>
      </c>
      <c r="T17" s="91" t="s">
        <v>0</v>
      </c>
      <c r="U17" s="91" t="s">
        <v>0</v>
      </c>
      <c r="V17" s="91" t="s">
        <v>0</v>
      </c>
      <c r="W17" s="272" t="s">
        <v>0</v>
      </c>
      <c r="X17" s="45"/>
    </row>
    <row r="18" spans="2:47" ht="24.95" customHeight="1" x14ac:dyDescent="0.2">
      <c r="B18" s="155" t="s">
        <v>23</v>
      </c>
      <c r="C18" s="271" t="s">
        <v>0</v>
      </c>
      <c r="D18" s="91" t="s">
        <v>0</v>
      </c>
      <c r="E18" s="91" t="s">
        <v>0</v>
      </c>
      <c r="F18" s="91">
        <v>1</v>
      </c>
      <c r="G18" s="91" t="s">
        <v>0</v>
      </c>
      <c r="H18" s="91" t="s">
        <v>0</v>
      </c>
      <c r="I18" s="91" t="s">
        <v>0</v>
      </c>
      <c r="J18" s="91" t="s">
        <v>0</v>
      </c>
      <c r="K18" s="91" t="s">
        <v>0</v>
      </c>
      <c r="L18" s="91" t="s">
        <v>0</v>
      </c>
      <c r="M18" s="91" t="s">
        <v>0</v>
      </c>
      <c r="N18" s="91" t="s">
        <v>0</v>
      </c>
      <c r="O18" s="91" t="s">
        <v>0</v>
      </c>
      <c r="P18" s="91" t="s">
        <v>0</v>
      </c>
      <c r="Q18" s="91" t="s">
        <v>0</v>
      </c>
      <c r="R18" s="91" t="s">
        <v>0</v>
      </c>
      <c r="S18" s="91" t="s">
        <v>0</v>
      </c>
      <c r="T18" s="91" t="s">
        <v>0</v>
      </c>
      <c r="U18" s="91" t="s">
        <v>0</v>
      </c>
      <c r="V18" s="91" t="s">
        <v>0</v>
      </c>
      <c r="W18" s="272" t="s">
        <v>0</v>
      </c>
      <c r="X18" s="45"/>
    </row>
    <row r="19" spans="2:47" ht="24.95" customHeight="1" thickBot="1" x14ac:dyDescent="0.25">
      <c r="B19" s="155"/>
      <c r="C19" s="275"/>
      <c r="D19" s="276"/>
      <c r="E19" s="276"/>
      <c r="F19" s="276"/>
      <c r="G19" s="276"/>
      <c r="H19" s="276"/>
      <c r="I19" s="277"/>
      <c r="J19" s="277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8"/>
      <c r="X19" s="45"/>
    </row>
    <row r="20" spans="2:47" ht="30" customHeight="1" thickBot="1" x14ac:dyDescent="0.25">
      <c r="B20" s="256" t="s">
        <v>14</v>
      </c>
      <c r="C20" s="253">
        <f>SUM(C12+C16)</f>
        <v>3</v>
      </c>
      <c r="D20" s="253">
        <f>SUM(D12+D16)</f>
        <v>10</v>
      </c>
      <c r="E20" s="280" t="s">
        <v>0</v>
      </c>
      <c r="F20" s="253">
        <f>SUM(F12+F16)</f>
        <v>5</v>
      </c>
      <c r="G20" s="280" t="s">
        <v>0</v>
      </c>
      <c r="H20" s="253">
        <f>SUM(H12)</f>
        <v>3</v>
      </c>
      <c r="I20" s="253">
        <f>SUM(I12+I14)</f>
        <v>7</v>
      </c>
      <c r="J20" s="253">
        <f>SUM(J14)</f>
        <v>1</v>
      </c>
      <c r="K20" s="253">
        <f>SUM(J14)</f>
        <v>1</v>
      </c>
      <c r="L20" s="253">
        <f>SUM(L9+L12)</f>
        <v>6</v>
      </c>
      <c r="M20" s="253">
        <f>SUM(M12)</f>
        <v>2</v>
      </c>
      <c r="N20" s="253">
        <f>SUM(N12)</f>
        <v>3</v>
      </c>
      <c r="O20" s="253">
        <f t="shared" ref="O20:S20" si="3">SUM(O12)</f>
        <v>1</v>
      </c>
      <c r="P20" s="253">
        <f t="shared" si="3"/>
        <v>1</v>
      </c>
      <c r="Q20" s="253">
        <f t="shared" si="3"/>
        <v>1</v>
      </c>
      <c r="R20" s="253">
        <f t="shared" si="3"/>
        <v>1</v>
      </c>
      <c r="S20" s="253">
        <f t="shared" si="3"/>
        <v>1</v>
      </c>
      <c r="T20" s="280" t="s">
        <v>0</v>
      </c>
      <c r="U20" s="280" t="s">
        <v>0</v>
      </c>
      <c r="V20" s="280" t="s">
        <v>0</v>
      </c>
      <c r="W20" s="280" t="s">
        <v>0</v>
      </c>
      <c r="X20" s="45">
        <f>SUM(C20:W20)</f>
        <v>46</v>
      </c>
    </row>
    <row r="21" spans="2:47" s="21" customFormat="1" ht="24.95" customHeight="1" x14ac:dyDescent="0.2">
      <c r="B21" s="154">
        <v>2017</v>
      </c>
      <c r="C21" s="257"/>
      <c r="D21" s="258"/>
      <c r="E21" s="258"/>
      <c r="F21" s="258"/>
      <c r="G21" s="258"/>
      <c r="H21" s="258"/>
      <c r="I21" s="258"/>
      <c r="J21" s="258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9"/>
      <c r="X21" s="52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</row>
    <row r="22" spans="2:47" ht="24.95" customHeight="1" x14ac:dyDescent="0.2">
      <c r="B22" s="252" t="s">
        <v>110</v>
      </c>
      <c r="C22" s="274" t="s">
        <v>0</v>
      </c>
      <c r="D22" s="90" t="s">
        <v>0</v>
      </c>
      <c r="E22" s="90">
        <f>SUM(E23:E23)</f>
        <v>1</v>
      </c>
      <c r="F22" s="90" t="s">
        <v>0</v>
      </c>
      <c r="G22" s="90" t="s">
        <v>0</v>
      </c>
      <c r="H22" s="90" t="s">
        <v>0</v>
      </c>
      <c r="I22" s="90" t="s">
        <v>0</v>
      </c>
      <c r="J22" s="90" t="s">
        <v>0</v>
      </c>
      <c r="K22" s="90" t="s">
        <v>0</v>
      </c>
      <c r="L22" s="90" t="s">
        <v>0</v>
      </c>
      <c r="M22" s="90" t="s">
        <v>0</v>
      </c>
      <c r="N22" s="90" t="s">
        <v>0</v>
      </c>
      <c r="O22" s="90" t="s">
        <v>0</v>
      </c>
      <c r="P22" s="90" t="s">
        <v>0</v>
      </c>
      <c r="Q22" s="90" t="s">
        <v>0</v>
      </c>
      <c r="R22" s="90" t="s">
        <v>0</v>
      </c>
      <c r="S22" s="90" t="s">
        <v>0</v>
      </c>
      <c r="T22" s="90" t="s">
        <v>0</v>
      </c>
      <c r="U22" s="90" t="s">
        <v>0</v>
      </c>
      <c r="V22" s="90" t="s">
        <v>0</v>
      </c>
      <c r="W22" s="273" t="s">
        <v>0</v>
      </c>
      <c r="X22" s="45">
        <f t="shared" ref="X22" si="4">SUM(C22:W22)</f>
        <v>1</v>
      </c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2:47" ht="24.95" customHeight="1" x14ac:dyDescent="0.2">
      <c r="B23" s="155" t="s">
        <v>74</v>
      </c>
      <c r="C23" s="271" t="s">
        <v>0</v>
      </c>
      <c r="D23" s="91" t="s">
        <v>0</v>
      </c>
      <c r="E23" s="91">
        <v>1</v>
      </c>
      <c r="F23" s="91" t="s">
        <v>0</v>
      </c>
      <c r="G23" s="91" t="s">
        <v>0</v>
      </c>
      <c r="H23" s="91" t="s">
        <v>0</v>
      </c>
      <c r="I23" s="91" t="s">
        <v>0</v>
      </c>
      <c r="J23" s="91" t="s">
        <v>0</v>
      </c>
      <c r="K23" s="91" t="s">
        <v>0</v>
      </c>
      <c r="L23" s="91" t="s">
        <v>0</v>
      </c>
      <c r="M23" s="91" t="s">
        <v>0</v>
      </c>
      <c r="N23" s="91" t="s">
        <v>0</v>
      </c>
      <c r="O23" s="91" t="s">
        <v>0</v>
      </c>
      <c r="P23" s="91" t="s">
        <v>0</v>
      </c>
      <c r="Q23" s="91" t="s">
        <v>0</v>
      </c>
      <c r="R23" s="91" t="s">
        <v>0</v>
      </c>
      <c r="S23" s="91" t="s">
        <v>0</v>
      </c>
      <c r="T23" s="91" t="s">
        <v>0</v>
      </c>
      <c r="U23" s="91" t="s">
        <v>0</v>
      </c>
      <c r="V23" s="91" t="s">
        <v>0</v>
      </c>
      <c r="W23" s="272" t="s">
        <v>0</v>
      </c>
      <c r="X23" s="45"/>
    </row>
    <row r="24" spans="2:47" ht="24.95" customHeight="1" x14ac:dyDescent="0.2">
      <c r="B24" s="252" t="s">
        <v>75</v>
      </c>
      <c r="C24" s="274" t="s">
        <v>0</v>
      </c>
      <c r="D24" s="90">
        <f>SUM(D25)</f>
        <v>1</v>
      </c>
      <c r="E24" s="90" t="s">
        <v>0</v>
      </c>
      <c r="F24" s="90" t="s">
        <v>0</v>
      </c>
      <c r="G24" s="90" t="s">
        <v>0</v>
      </c>
      <c r="H24" s="90" t="s">
        <v>0</v>
      </c>
      <c r="I24" s="90" t="s">
        <v>0</v>
      </c>
      <c r="J24" s="90" t="s">
        <v>0</v>
      </c>
      <c r="K24" s="90" t="s">
        <v>0</v>
      </c>
      <c r="L24" s="90" t="s">
        <v>0</v>
      </c>
      <c r="M24" s="90" t="s">
        <v>0</v>
      </c>
      <c r="N24" s="90" t="s">
        <v>0</v>
      </c>
      <c r="O24" s="90" t="s">
        <v>0</v>
      </c>
      <c r="P24" s="90" t="s">
        <v>0</v>
      </c>
      <c r="Q24" s="90" t="s">
        <v>0</v>
      </c>
      <c r="R24" s="90" t="s">
        <v>0</v>
      </c>
      <c r="S24" s="90" t="s">
        <v>0</v>
      </c>
      <c r="T24" s="90" t="s">
        <v>0</v>
      </c>
      <c r="U24" s="90" t="s">
        <v>0</v>
      </c>
      <c r="V24" s="90" t="s">
        <v>0</v>
      </c>
      <c r="W24" s="273" t="s">
        <v>0</v>
      </c>
      <c r="X24" s="45">
        <f>SUM(C24:W24)</f>
        <v>1</v>
      </c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2:47" ht="24.95" customHeight="1" x14ac:dyDescent="0.2">
      <c r="B25" s="155" t="s">
        <v>75</v>
      </c>
      <c r="C25" s="271" t="s">
        <v>0</v>
      </c>
      <c r="D25" s="91">
        <v>1</v>
      </c>
      <c r="E25" s="91" t="s">
        <v>0</v>
      </c>
      <c r="F25" s="91" t="s">
        <v>0</v>
      </c>
      <c r="G25" s="91" t="s">
        <v>0</v>
      </c>
      <c r="H25" s="91" t="s">
        <v>0</v>
      </c>
      <c r="I25" s="91" t="s">
        <v>0</v>
      </c>
      <c r="J25" s="91" t="s">
        <v>0</v>
      </c>
      <c r="K25" s="91" t="s">
        <v>0</v>
      </c>
      <c r="L25" s="91" t="s">
        <v>0</v>
      </c>
      <c r="M25" s="91" t="s">
        <v>0</v>
      </c>
      <c r="N25" s="91" t="s">
        <v>0</v>
      </c>
      <c r="O25" s="91" t="s">
        <v>0</v>
      </c>
      <c r="P25" s="91" t="s">
        <v>0</v>
      </c>
      <c r="Q25" s="91" t="s">
        <v>0</v>
      </c>
      <c r="R25" s="91" t="s">
        <v>0</v>
      </c>
      <c r="S25" s="91" t="s">
        <v>0</v>
      </c>
      <c r="T25" s="91" t="s">
        <v>0</v>
      </c>
      <c r="U25" s="91" t="s">
        <v>0</v>
      </c>
      <c r="V25" s="91" t="s">
        <v>0</v>
      </c>
      <c r="W25" s="272" t="s">
        <v>0</v>
      </c>
      <c r="X25" s="45"/>
    </row>
    <row r="26" spans="2:47" ht="24.95" customHeight="1" x14ac:dyDescent="0.2">
      <c r="B26" s="252" t="s">
        <v>76</v>
      </c>
      <c r="C26" s="274" t="s">
        <v>0</v>
      </c>
      <c r="D26" s="90">
        <f>SUM(D27)</f>
        <v>1</v>
      </c>
      <c r="E26" s="90" t="s">
        <v>0</v>
      </c>
      <c r="F26" s="90" t="s">
        <v>0</v>
      </c>
      <c r="G26" s="90" t="s">
        <v>0</v>
      </c>
      <c r="H26" s="90" t="s">
        <v>0</v>
      </c>
      <c r="I26" s="90" t="s">
        <v>0</v>
      </c>
      <c r="J26" s="90" t="s">
        <v>0</v>
      </c>
      <c r="K26" s="90" t="s">
        <v>0</v>
      </c>
      <c r="L26" s="90" t="s">
        <v>0</v>
      </c>
      <c r="M26" s="90" t="s">
        <v>0</v>
      </c>
      <c r="N26" s="90" t="s">
        <v>0</v>
      </c>
      <c r="O26" s="90" t="s">
        <v>0</v>
      </c>
      <c r="P26" s="90" t="s">
        <v>0</v>
      </c>
      <c r="Q26" s="90" t="s">
        <v>0</v>
      </c>
      <c r="R26" s="90" t="s">
        <v>0</v>
      </c>
      <c r="S26" s="90">
        <f>SUM(S27)</f>
        <v>1</v>
      </c>
      <c r="T26" s="90">
        <f>SUM(T27)</f>
        <v>1</v>
      </c>
      <c r="U26" s="90">
        <f>SUM(U27)</f>
        <v>2</v>
      </c>
      <c r="V26" s="90" t="s">
        <v>0</v>
      </c>
      <c r="W26" s="273" t="s">
        <v>0</v>
      </c>
      <c r="X26" s="45">
        <f t="shared" ref="X26" si="5">SUM(C26:W26)</f>
        <v>5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2:47" ht="24.95" customHeight="1" x14ac:dyDescent="0.2">
      <c r="B27" s="155" t="s">
        <v>76</v>
      </c>
      <c r="C27" s="271" t="s">
        <v>0</v>
      </c>
      <c r="D27" s="91">
        <v>1</v>
      </c>
      <c r="E27" s="91" t="s">
        <v>0</v>
      </c>
      <c r="F27" s="91" t="s">
        <v>0</v>
      </c>
      <c r="G27" s="91" t="s">
        <v>0</v>
      </c>
      <c r="H27" s="91" t="s">
        <v>0</v>
      </c>
      <c r="I27" s="91" t="s">
        <v>0</v>
      </c>
      <c r="J27" s="91" t="s">
        <v>0</v>
      </c>
      <c r="K27" s="91" t="s">
        <v>0</v>
      </c>
      <c r="L27" s="91" t="s">
        <v>0</v>
      </c>
      <c r="M27" s="91" t="s">
        <v>0</v>
      </c>
      <c r="N27" s="91" t="s">
        <v>0</v>
      </c>
      <c r="O27" s="91" t="s">
        <v>0</v>
      </c>
      <c r="P27" s="91" t="s">
        <v>0</v>
      </c>
      <c r="Q27" s="91" t="s">
        <v>0</v>
      </c>
      <c r="R27" s="91" t="s">
        <v>0</v>
      </c>
      <c r="S27" s="91">
        <v>1</v>
      </c>
      <c r="T27" s="91">
        <v>1</v>
      </c>
      <c r="U27" s="91">
        <v>2</v>
      </c>
      <c r="V27" s="91" t="s">
        <v>0</v>
      </c>
      <c r="W27" s="272" t="s">
        <v>0</v>
      </c>
      <c r="X27" s="45"/>
    </row>
    <row r="28" spans="2:47" ht="24.95" customHeight="1" x14ac:dyDescent="0.2">
      <c r="B28" s="252" t="s">
        <v>20</v>
      </c>
      <c r="C28" s="274" t="s">
        <v>0</v>
      </c>
      <c r="D28" s="90" t="s">
        <v>0</v>
      </c>
      <c r="E28" s="90" t="s">
        <v>0</v>
      </c>
      <c r="F28" s="90" t="s">
        <v>0</v>
      </c>
      <c r="G28" s="90" t="s">
        <v>0</v>
      </c>
      <c r="H28" s="86">
        <f>SUM(H29:H29)</f>
        <v>1</v>
      </c>
      <c r="I28" s="90" t="s">
        <v>0</v>
      </c>
      <c r="J28" s="90" t="s">
        <v>0</v>
      </c>
      <c r="K28" s="90" t="s">
        <v>0</v>
      </c>
      <c r="L28" s="90" t="s">
        <v>0</v>
      </c>
      <c r="M28" s="90" t="s">
        <v>0</v>
      </c>
      <c r="N28" s="90" t="s">
        <v>0</v>
      </c>
      <c r="O28" s="90" t="s">
        <v>0</v>
      </c>
      <c r="P28" s="90" t="s">
        <v>0</v>
      </c>
      <c r="Q28" s="90" t="s">
        <v>0</v>
      </c>
      <c r="R28" s="90" t="s">
        <v>0</v>
      </c>
      <c r="S28" s="90" t="s">
        <v>0</v>
      </c>
      <c r="T28" s="90" t="s">
        <v>0</v>
      </c>
      <c r="U28" s="90" t="s">
        <v>0</v>
      </c>
      <c r="V28" s="90" t="s">
        <v>0</v>
      </c>
      <c r="W28" s="273" t="s">
        <v>0</v>
      </c>
      <c r="X28" s="45">
        <f>SUM(C28:W28)</f>
        <v>1</v>
      </c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</row>
    <row r="29" spans="2:47" ht="24.95" customHeight="1" x14ac:dyDescent="0.2">
      <c r="B29" s="155" t="s">
        <v>20</v>
      </c>
      <c r="C29" s="271" t="s">
        <v>0</v>
      </c>
      <c r="D29" s="91" t="s">
        <v>0</v>
      </c>
      <c r="E29" s="91" t="s">
        <v>0</v>
      </c>
      <c r="F29" s="91" t="s">
        <v>0</v>
      </c>
      <c r="G29" s="91" t="s">
        <v>0</v>
      </c>
      <c r="H29" s="91">
        <v>1</v>
      </c>
      <c r="I29" s="91" t="s">
        <v>0</v>
      </c>
      <c r="J29" s="91" t="s">
        <v>0</v>
      </c>
      <c r="K29" s="91" t="s">
        <v>0</v>
      </c>
      <c r="L29" s="91" t="s">
        <v>0</v>
      </c>
      <c r="M29" s="91" t="s">
        <v>0</v>
      </c>
      <c r="N29" s="91" t="s">
        <v>0</v>
      </c>
      <c r="O29" s="91" t="s">
        <v>0</v>
      </c>
      <c r="P29" s="91" t="s">
        <v>0</v>
      </c>
      <c r="Q29" s="91" t="s">
        <v>0</v>
      </c>
      <c r="R29" s="91" t="s">
        <v>0</v>
      </c>
      <c r="S29" s="91" t="s">
        <v>0</v>
      </c>
      <c r="T29" s="91" t="s">
        <v>0</v>
      </c>
      <c r="U29" s="91" t="s">
        <v>0</v>
      </c>
      <c r="V29" s="91" t="s">
        <v>0</v>
      </c>
      <c r="W29" s="272" t="s">
        <v>0</v>
      </c>
      <c r="X29" s="45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</row>
    <row r="30" spans="2:47" ht="24.95" customHeight="1" x14ac:dyDescent="0.2">
      <c r="B30" s="294" t="s">
        <v>17</v>
      </c>
      <c r="C30" s="269">
        <f>SUM(C31:C31)</f>
        <v>5</v>
      </c>
      <c r="D30" s="90">
        <f>SUM(D31:D31)</f>
        <v>16</v>
      </c>
      <c r="E30" s="90">
        <f>SUM(E31:E31)</f>
        <v>4</v>
      </c>
      <c r="F30" s="90">
        <f>SUM(F31)</f>
        <v>5</v>
      </c>
      <c r="G30" s="90">
        <f>SUM(G31)</f>
        <v>3</v>
      </c>
      <c r="H30" s="90">
        <f>SUM(H31)</f>
        <v>2</v>
      </c>
      <c r="I30" s="90">
        <f t="shared" ref="I30:N30" si="6">SUM(I31:I31)</f>
        <v>5</v>
      </c>
      <c r="J30" s="90">
        <f t="shared" si="6"/>
        <v>3</v>
      </c>
      <c r="K30" s="86">
        <f t="shared" si="6"/>
        <v>1</v>
      </c>
      <c r="L30" s="86">
        <f t="shared" si="6"/>
        <v>1</v>
      </c>
      <c r="M30" s="86">
        <f t="shared" si="6"/>
        <v>3</v>
      </c>
      <c r="N30" s="90">
        <f t="shared" si="6"/>
        <v>3</v>
      </c>
      <c r="O30" s="90" t="s">
        <v>0</v>
      </c>
      <c r="P30" s="90" t="s">
        <v>0</v>
      </c>
      <c r="Q30" s="90">
        <f>SUM(Q31:Q31)</f>
        <v>1</v>
      </c>
      <c r="R30" s="90">
        <f t="shared" ref="R30" si="7">SUM(R31:R31)</f>
        <v>1</v>
      </c>
      <c r="S30" s="90" t="s">
        <v>0</v>
      </c>
      <c r="T30" s="90" t="s">
        <v>0</v>
      </c>
      <c r="U30" s="90" t="s">
        <v>0</v>
      </c>
      <c r="V30" s="90">
        <f>SUM(V31)</f>
        <v>2</v>
      </c>
      <c r="W30" s="273">
        <f>SUM(W31)</f>
        <v>1</v>
      </c>
      <c r="X30" s="45">
        <f>SUM(C30:W30)</f>
        <v>56</v>
      </c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2:47" ht="24.95" customHeight="1" x14ac:dyDescent="0.2">
      <c r="B31" s="295" t="s">
        <v>17</v>
      </c>
      <c r="C31" s="271">
        <v>5</v>
      </c>
      <c r="D31" s="91">
        <v>16</v>
      </c>
      <c r="E31" s="91">
        <v>4</v>
      </c>
      <c r="F31" s="91">
        <v>5</v>
      </c>
      <c r="G31" s="91">
        <v>3</v>
      </c>
      <c r="H31" s="91">
        <v>2</v>
      </c>
      <c r="I31" s="91">
        <v>5</v>
      </c>
      <c r="J31" s="91">
        <v>3</v>
      </c>
      <c r="K31" s="91">
        <v>1</v>
      </c>
      <c r="L31" s="91">
        <v>1</v>
      </c>
      <c r="M31" s="91">
        <v>3</v>
      </c>
      <c r="N31" s="91">
        <v>3</v>
      </c>
      <c r="O31" s="91" t="s">
        <v>0</v>
      </c>
      <c r="P31" s="91" t="s">
        <v>0</v>
      </c>
      <c r="Q31" s="91">
        <v>1</v>
      </c>
      <c r="R31" s="91">
        <v>1</v>
      </c>
      <c r="S31" s="91" t="s">
        <v>0</v>
      </c>
      <c r="T31" s="91" t="s">
        <v>0</v>
      </c>
      <c r="U31" s="91" t="s">
        <v>0</v>
      </c>
      <c r="V31" s="91">
        <v>2</v>
      </c>
      <c r="W31" s="272">
        <v>1</v>
      </c>
      <c r="X31" s="45"/>
    </row>
    <row r="32" spans="2:47" ht="24.95" customHeight="1" x14ac:dyDescent="0.2">
      <c r="B32" s="252" t="s">
        <v>53</v>
      </c>
      <c r="C32" s="274" t="s">
        <v>0</v>
      </c>
      <c r="D32" s="90" t="s">
        <v>0</v>
      </c>
      <c r="E32" s="90" t="s">
        <v>0</v>
      </c>
      <c r="F32" s="90">
        <f>SUM(F33)</f>
        <v>4</v>
      </c>
      <c r="G32" s="90" t="s">
        <v>0</v>
      </c>
      <c r="H32" s="90" t="s">
        <v>0</v>
      </c>
      <c r="I32" s="90" t="s">
        <v>0</v>
      </c>
      <c r="J32" s="90" t="s">
        <v>0</v>
      </c>
      <c r="K32" s="90" t="s">
        <v>0</v>
      </c>
      <c r="L32" s="90" t="s">
        <v>0</v>
      </c>
      <c r="M32" s="90" t="s">
        <v>0</v>
      </c>
      <c r="N32" s="90" t="s">
        <v>0</v>
      </c>
      <c r="O32" s="90" t="s">
        <v>0</v>
      </c>
      <c r="P32" s="90" t="s">
        <v>0</v>
      </c>
      <c r="Q32" s="90" t="s">
        <v>0</v>
      </c>
      <c r="R32" s="90" t="s">
        <v>0</v>
      </c>
      <c r="S32" s="90" t="s">
        <v>0</v>
      </c>
      <c r="T32" s="90" t="s">
        <v>0</v>
      </c>
      <c r="U32" s="90" t="s">
        <v>0</v>
      </c>
      <c r="V32" s="90" t="s">
        <v>0</v>
      </c>
      <c r="W32" s="273" t="s">
        <v>0</v>
      </c>
      <c r="X32" s="45">
        <f t="shared" ref="X32" si="8">SUM(C32:W32)</f>
        <v>4</v>
      </c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2:34" ht="24.95" customHeight="1" x14ac:dyDescent="0.2">
      <c r="B33" s="155" t="s">
        <v>53</v>
      </c>
      <c r="C33" s="271" t="s">
        <v>0</v>
      </c>
      <c r="D33" s="91" t="s">
        <v>0</v>
      </c>
      <c r="E33" s="91" t="s">
        <v>0</v>
      </c>
      <c r="F33" s="91">
        <v>4</v>
      </c>
      <c r="G33" s="91" t="s">
        <v>0</v>
      </c>
      <c r="H33" s="91" t="s">
        <v>0</v>
      </c>
      <c r="I33" s="91" t="s">
        <v>0</v>
      </c>
      <c r="J33" s="91" t="s">
        <v>0</v>
      </c>
      <c r="K33" s="91" t="s">
        <v>0</v>
      </c>
      <c r="L33" s="91" t="s">
        <v>0</v>
      </c>
      <c r="M33" s="91" t="s">
        <v>0</v>
      </c>
      <c r="N33" s="91" t="s">
        <v>0</v>
      </c>
      <c r="O33" s="91" t="s">
        <v>0</v>
      </c>
      <c r="P33" s="91" t="s">
        <v>0</v>
      </c>
      <c r="Q33" s="91" t="s">
        <v>0</v>
      </c>
      <c r="R33" s="91" t="s">
        <v>0</v>
      </c>
      <c r="S33" s="91" t="s">
        <v>0</v>
      </c>
      <c r="T33" s="91" t="s">
        <v>0</v>
      </c>
      <c r="U33" s="91" t="s">
        <v>0</v>
      </c>
      <c r="V33" s="91" t="s">
        <v>0</v>
      </c>
      <c r="W33" s="272" t="s">
        <v>0</v>
      </c>
      <c r="X33" s="45"/>
    </row>
    <row r="34" spans="2:34" s="21" customFormat="1" ht="24.95" customHeight="1" x14ac:dyDescent="0.2">
      <c r="B34" s="252" t="s">
        <v>77</v>
      </c>
      <c r="C34" s="274" t="s">
        <v>0</v>
      </c>
      <c r="D34" s="86">
        <f>SUM(D35:D35)</f>
        <v>1</v>
      </c>
      <c r="E34" s="90" t="s">
        <v>0</v>
      </c>
      <c r="F34" s="90" t="s">
        <v>0</v>
      </c>
      <c r="G34" s="90" t="s">
        <v>0</v>
      </c>
      <c r="H34" s="90" t="s">
        <v>0</v>
      </c>
      <c r="I34" s="90" t="s">
        <v>0</v>
      </c>
      <c r="J34" s="90" t="s">
        <v>0</v>
      </c>
      <c r="K34" s="90" t="s">
        <v>0</v>
      </c>
      <c r="L34" s="90" t="s">
        <v>0</v>
      </c>
      <c r="M34" s="90" t="s">
        <v>0</v>
      </c>
      <c r="N34" s="90" t="s">
        <v>0</v>
      </c>
      <c r="O34" s="90" t="s">
        <v>0</v>
      </c>
      <c r="P34" s="90" t="s">
        <v>0</v>
      </c>
      <c r="Q34" s="90" t="s">
        <v>0</v>
      </c>
      <c r="R34" s="90" t="s">
        <v>0</v>
      </c>
      <c r="S34" s="90" t="s">
        <v>0</v>
      </c>
      <c r="T34" s="90" t="s">
        <v>0</v>
      </c>
      <c r="U34" s="90" t="s">
        <v>0</v>
      </c>
      <c r="V34" s="90" t="s">
        <v>0</v>
      </c>
      <c r="W34" s="273" t="s">
        <v>0</v>
      </c>
      <c r="X34" s="45">
        <f>SUM(C34:W34)</f>
        <v>1</v>
      </c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2:34" ht="24.95" customHeight="1" x14ac:dyDescent="0.2">
      <c r="B35" s="155" t="s">
        <v>77</v>
      </c>
      <c r="C35" s="271" t="s">
        <v>0</v>
      </c>
      <c r="D35" s="91">
        <v>1</v>
      </c>
      <c r="E35" s="91" t="s">
        <v>0</v>
      </c>
      <c r="F35" s="91" t="s">
        <v>0</v>
      </c>
      <c r="G35" s="91" t="s">
        <v>0</v>
      </c>
      <c r="H35" s="91" t="s">
        <v>0</v>
      </c>
      <c r="I35" s="91" t="s">
        <v>0</v>
      </c>
      <c r="J35" s="91" t="s">
        <v>0</v>
      </c>
      <c r="K35" s="91" t="s">
        <v>0</v>
      </c>
      <c r="L35" s="91" t="s">
        <v>0</v>
      </c>
      <c r="M35" s="91" t="s">
        <v>0</v>
      </c>
      <c r="N35" s="91" t="s">
        <v>0</v>
      </c>
      <c r="O35" s="91" t="s">
        <v>0</v>
      </c>
      <c r="P35" s="91" t="s">
        <v>0</v>
      </c>
      <c r="Q35" s="91" t="s">
        <v>0</v>
      </c>
      <c r="R35" s="91" t="s">
        <v>0</v>
      </c>
      <c r="S35" s="91" t="s">
        <v>0</v>
      </c>
      <c r="T35" s="91" t="s">
        <v>0</v>
      </c>
      <c r="U35" s="91" t="s">
        <v>0</v>
      </c>
      <c r="V35" s="91" t="s">
        <v>0</v>
      </c>
      <c r="W35" s="272" t="s">
        <v>0</v>
      </c>
      <c r="X35" s="45"/>
    </row>
    <row r="36" spans="2:34" ht="24.95" customHeight="1" thickBot="1" x14ac:dyDescent="0.25">
      <c r="B36" s="155"/>
      <c r="C36" s="275"/>
      <c r="D36" s="276"/>
      <c r="E36" s="276"/>
      <c r="F36" s="276"/>
      <c r="G36" s="276"/>
      <c r="H36" s="276"/>
      <c r="I36" s="276"/>
      <c r="J36" s="276"/>
      <c r="K36" s="277"/>
      <c r="L36" s="277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8"/>
      <c r="X36" s="45"/>
    </row>
    <row r="37" spans="2:34" ht="30" customHeight="1" x14ac:dyDescent="0.2">
      <c r="B37" s="256" t="s">
        <v>14</v>
      </c>
      <c r="C37" s="253">
        <f>SUM(C30)</f>
        <v>5</v>
      </c>
      <c r="D37" s="253">
        <f>SUM(D24+D26+D30+D34)</f>
        <v>19</v>
      </c>
      <c r="E37" s="253">
        <f>SUM(E22+E30)</f>
        <v>5</v>
      </c>
      <c r="F37" s="253">
        <f>SUM(F30+F32)</f>
        <v>9</v>
      </c>
      <c r="G37" s="280">
        <f>SUM(G30)</f>
        <v>3</v>
      </c>
      <c r="H37" s="280">
        <f>SUM(H28+H30)</f>
        <v>3</v>
      </c>
      <c r="I37" s="253">
        <f t="shared" ref="I37:M37" si="9">SUM(I30)</f>
        <v>5</v>
      </c>
      <c r="J37" s="253">
        <f t="shared" si="9"/>
        <v>3</v>
      </c>
      <c r="K37" s="253">
        <f t="shared" si="9"/>
        <v>1</v>
      </c>
      <c r="L37" s="253">
        <f t="shared" si="9"/>
        <v>1</v>
      </c>
      <c r="M37" s="253">
        <f t="shared" si="9"/>
        <v>3</v>
      </c>
      <c r="N37" s="253">
        <f>SUM(N30)</f>
        <v>3</v>
      </c>
      <c r="O37" s="280" t="s">
        <v>0</v>
      </c>
      <c r="P37" s="280" t="s">
        <v>0</v>
      </c>
      <c r="Q37" s="253">
        <f>SUM(Q30)</f>
        <v>1</v>
      </c>
      <c r="R37" s="253">
        <f>SUM(R31)</f>
        <v>1</v>
      </c>
      <c r="S37" s="253">
        <f>SUM(S26)</f>
        <v>1</v>
      </c>
      <c r="T37" s="253">
        <f>SUM(T26)</f>
        <v>1</v>
      </c>
      <c r="U37" s="280">
        <f>SUM(U26)</f>
        <v>2</v>
      </c>
      <c r="V37" s="280">
        <f>SUM(V30)</f>
        <v>2</v>
      </c>
      <c r="W37" s="280">
        <f>SUM(W30)</f>
        <v>1</v>
      </c>
      <c r="X37" s="45">
        <f>SUM(X22:X35)</f>
        <v>69</v>
      </c>
      <c r="Y37" s="45">
        <f>SUM(C37:W37)</f>
        <v>69</v>
      </c>
    </row>
    <row r="38" spans="2:34" ht="30.75" customHeight="1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393" t="s">
        <v>85</v>
      </c>
      <c r="N38" s="393"/>
      <c r="O38" s="393"/>
      <c r="P38" s="393"/>
      <c r="Q38" s="393"/>
      <c r="R38" s="393"/>
      <c r="S38" s="393"/>
      <c r="T38" s="393"/>
      <c r="U38" s="393"/>
      <c r="V38" s="393"/>
      <c r="W38" s="393"/>
    </row>
  </sheetData>
  <mergeCells count="6">
    <mergeCell ref="M38:W38"/>
    <mergeCell ref="C5:W5"/>
    <mergeCell ref="B2:W2"/>
    <mergeCell ref="B3:W3"/>
    <mergeCell ref="B4:W4"/>
    <mergeCell ref="B5:B6"/>
  </mergeCells>
  <printOptions horizontalCentered="1" verticalCentered="1"/>
  <pageMargins left="0" right="0" top="0" bottom="0" header="0.31496062992125984" footer="0"/>
  <pageSetup paperSize="9" scale="35" orientation="landscape" r:id="rId1"/>
  <colBreaks count="1" manualBreakCount="1">
    <brk id="23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2:AU72"/>
  <sheetViews>
    <sheetView showGridLines="0" view="pageBreakPreview" zoomScale="68" zoomScaleNormal="100" zoomScaleSheetLayoutView="68" workbookViewId="0">
      <selection activeCell="AP7" sqref="AP7"/>
    </sheetView>
  </sheetViews>
  <sheetFormatPr baseColWidth="10" defaultRowHeight="12.75" x14ac:dyDescent="0.2"/>
  <cols>
    <col min="1" max="1" width="33.85546875" customWidth="1"/>
    <col min="2" max="2" width="11.28515625" customWidth="1"/>
    <col min="3" max="3" width="9.7109375" customWidth="1"/>
    <col min="4" max="4" width="14.7109375" customWidth="1"/>
    <col min="5" max="5" width="13.7109375" customWidth="1"/>
    <col min="6" max="6" width="17.5703125" customWidth="1"/>
    <col min="7" max="7" width="11.5703125" customWidth="1"/>
    <col min="8" max="8" width="14.42578125" customWidth="1"/>
    <col min="9" max="9" width="17.28515625" customWidth="1"/>
    <col min="10" max="10" width="12.140625" customWidth="1"/>
    <col min="11" max="11" width="14.85546875" customWidth="1"/>
    <col min="12" max="12" width="11.42578125" customWidth="1"/>
    <col min="13" max="13" width="10.140625" customWidth="1"/>
    <col min="14" max="14" width="15.28515625" customWidth="1"/>
    <col min="15" max="15" width="14.7109375" customWidth="1"/>
    <col min="16" max="16" width="15.42578125" customWidth="1"/>
    <col min="17" max="17" width="16.7109375" customWidth="1"/>
    <col min="18" max="18" width="20.140625" customWidth="1"/>
    <col min="19" max="19" width="21" customWidth="1"/>
    <col min="20" max="20" width="13.5703125" customWidth="1"/>
    <col min="21" max="21" width="13.7109375" customWidth="1"/>
    <col min="22" max="22" width="13.42578125" customWidth="1"/>
    <col min="23" max="23" width="16" customWidth="1"/>
    <col min="25" max="25" width="16.140625" customWidth="1"/>
  </cols>
  <sheetData>
    <row r="2" spans="1:47" s="12" customFormat="1" ht="34.5" customHeight="1" x14ac:dyDescent="0.2">
      <c r="A2" s="51" t="s">
        <v>27</v>
      </c>
      <c r="B2" s="34"/>
      <c r="D2" s="34"/>
      <c r="E2" s="34"/>
      <c r="F2" s="34"/>
      <c r="G2" s="34"/>
      <c r="H2" s="34"/>
      <c r="I2" s="34"/>
      <c r="J2" s="34"/>
      <c r="K2" s="34"/>
      <c r="L2" s="29"/>
      <c r="M2" s="29"/>
      <c r="N2" s="29"/>
      <c r="O2" s="29"/>
    </row>
    <row r="3" spans="1:47" s="12" customFormat="1" ht="88.5" customHeight="1" x14ac:dyDescent="0.2">
      <c r="A3" s="371" t="s">
        <v>118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  <c r="O3" s="371"/>
      <c r="P3" s="371"/>
      <c r="Q3" s="371"/>
      <c r="R3" s="371"/>
      <c r="S3" s="371"/>
      <c r="T3" s="371"/>
      <c r="U3" s="371"/>
      <c r="V3" s="371"/>
      <c r="W3" s="371"/>
    </row>
    <row r="4" spans="1:47" s="12" customFormat="1" ht="38.25" customHeight="1" x14ac:dyDescent="0.2">
      <c r="A4" s="394" t="s">
        <v>84</v>
      </c>
      <c r="B4" s="394"/>
      <c r="C4" s="394"/>
      <c r="D4" s="394"/>
      <c r="E4" s="394"/>
      <c r="F4" s="394"/>
      <c r="G4" s="394"/>
      <c r="H4" s="394"/>
      <c r="I4" s="394"/>
      <c r="J4" s="394"/>
      <c r="K4" s="394"/>
      <c r="L4" s="394"/>
      <c r="M4" s="394"/>
      <c r="N4" s="394"/>
      <c r="O4" s="394"/>
      <c r="P4" s="394"/>
      <c r="Q4" s="394"/>
      <c r="R4" s="394"/>
      <c r="S4" s="394"/>
      <c r="T4" s="394"/>
      <c r="U4" s="394"/>
      <c r="V4" s="394"/>
      <c r="W4" s="394"/>
    </row>
    <row r="5" spans="1:47" s="12" customFormat="1" ht="30.75" customHeight="1" thickBot="1" x14ac:dyDescent="0.25">
      <c r="A5" s="392" t="s">
        <v>117</v>
      </c>
      <c r="B5" s="354" t="s">
        <v>39</v>
      </c>
      <c r="C5" s="354"/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4"/>
      <c r="R5" s="354"/>
      <c r="S5" s="354"/>
      <c r="T5" s="354"/>
      <c r="U5" s="354"/>
      <c r="V5" s="354"/>
      <c r="W5" s="354"/>
    </row>
    <row r="6" spans="1:47" s="1" customFormat="1" ht="45.75" customHeight="1" thickBot="1" x14ac:dyDescent="0.25">
      <c r="A6" s="392"/>
      <c r="B6" s="288" t="s">
        <v>40</v>
      </c>
      <c r="C6" s="288" t="s">
        <v>41</v>
      </c>
      <c r="D6" s="288" t="s">
        <v>42</v>
      </c>
      <c r="E6" s="288" t="s">
        <v>44</v>
      </c>
      <c r="F6" s="288" t="s">
        <v>46</v>
      </c>
      <c r="G6" s="288" t="s">
        <v>47</v>
      </c>
      <c r="H6" s="288" t="s">
        <v>49</v>
      </c>
      <c r="I6" s="288" t="s">
        <v>52</v>
      </c>
      <c r="J6" s="288" t="s">
        <v>51</v>
      </c>
      <c r="K6" s="288" t="s">
        <v>43</v>
      </c>
      <c r="L6" s="288" t="s">
        <v>102</v>
      </c>
      <c r="M6" s="288" t="s">
        <v>81</v>
      </c>
      <c r="N6" s="288" t="s">
        <v>82</v>
      </c>
      <c r="O6" s="288" t="s">
        <v>103</v>
      </c>
      <c r="P6" s="288" t="s">
        <v>104</v>
      </c>
      <c r="Q6" s="288" t="s">
        <v>105</v>
      </c>
      <c r="R6" s="288" t="s">
        <v>106</v>
      </c>
      <c r="S6" s="288" t="s">
        <v>80</v>
      </c>
      <c r="T6" s="288" t="s">
        <v>50</v>
      </c>
      <c r="U6" s="288" t="s">
        <v>147</v>
      </c>
      <c r="V6" s="288" t="s">
        <v>45</v>
      </c>
      <c r="W6" s="288" t="s">
        <v>148</v>
      </c>
    </row>
    <row r="7" spans="1:47" s="1" customFormat="1" ht="7.5" customHeight="1" x14ac:dyDescent="0.2">
      <c r="A7" s="279"/>
      <c r="B7" s="281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9"/>
    </row>
    <row r="8" spans="1:47" s="1" customFormat="1" ht="12" customHeight="1" x14ac:dyDescent="0.2">
      <c r="A8" s="154">
        <v>2018</v>
      </c>
      <c r="B8" s="269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270"/>
    </row>
    <row r="9" spans="1:47" s="21" customFormat="1" ht="25.5" customHeight="1" x14ac:dyDescent="0.2">
      <c r="A9" s="252" t="s">
        <v>109</v>
      </c>
      <c r="B9" s="274" t="s">
        <v>0</v>
      </c>
      <c r="C9" s="90" t="s">
        <v>0</v>
      </c>
      <c r="D9" s="90" t="s">
        <v>0</v>
      </c>
      <c r="E9" s="90">
        <f>SUM(E10)</f>
        <v>2</v>
      </c>
      <c r="F9" s="90" t="s">
        <v>0</v>
      </c>
      <c r="G9" s="90" t="s">
        <v>0</v>
      </c>
      <c r="H9" s="90" t="s">
        <v>0</v>
      </c>
      <c r="I9" s="90" t="s">
        <v>0</v>
      </c>
      <c r="J9" s="90" t="s">
        <v>0</v>
      </c>
      <c r="K9" s="90" t="s">
        <v>0</v>
      </c>
      <c r="L9" s="90" t="s">
        <v>0</v>
      </c>
      <c r="M9" s="90" t="s">
        <v>0</v>
      </c>
      <c r="N9" s="90" t="s">
        <v>0</v>
      </c>
      <c r="O9" s="90" t="s">
        <v>0</v>
      </c>
      <c r="P9" s="90" t="s">
        <v>0</v>
      </c>
      <c r="Q9" s="90" t="s">
        <v>0</v>
      </c>
      <c r="R9" s="90" t="s">
        <v>0</v>
      </c>
      <c r="S9" s="90" t="s">
        <v>0</v>
      </c>
      <c r="T9" s="90" t="s">
        <v>0</v>
      </c>
      <c r="U9" s="90" t="s">
        <v>0</v>
      </c>
      <c r="V9" s="90" t="s">
        <v>0</v>
      </c>
      <c r="W9" s="273" t="s">
        <v>0</v>
      </c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</row>
    <row r="10" spans="1:47" s="1" customFormat="1" ht="24.95" customHeight="1" x14ac:dyDescent="0.2">
      <c r="A10" s="155" t="s">
        <v>74</v>
      </c>
      <c r="B10" s="271" t="s">
        <v>0</v>
      </c>
      <c r="C10" s="91" t="s">
        <v>0</v>
      </c>
      <c r="D10" s="91" t="s">
        <v>0</v>
      </c>
      <c r="E10" s="91">
        <v>2</v>
      </c>
      <c r="F10" s="91" t="s">
        <v>0</v>
      </c>
      <c r="G10" s="91" t="s">
        <v>0</v>
      </c>
      <c r="H10" s="91" t="s">
        <v>0</v>
      </c>
      <c r="I10" s="91" t="s">
        <v>0</v>
      </c>
      <c r="J10" s="91" t="s">
        <v>0</v>
      </c>
      <c r="K10" s="91" t="s">
        <v>0</v>
      </c>
      <c r="L10" s="91" t="s">
        <v>0</v>
      </c>
      <c r="M10" s="91" t="s">
        <v>0</v>
      </c>
      <c r="N10" s="91" t="s">
        <v>0</v>
      </c>
      <c r="O10" s="91" t="s">
        <v>0</v>
      </c>
      <c r="P10" s="91" t="s">
        <v>0</v>
      </c>
      <c r="Q10" s="91" t="s">
        <v>0</v>
      </c>
      <c r="R10" s="91" t="s">
        <v>0</v>
      </c>
      <c r="S10" s="91" t="s">
        <v>0</v>
      </c>
      <c r="T10" s="91" t="s">
        <v>0</v>
      </c>
      <c r="U10" s="91" t="s">
        <v>0</v>
      </c>
      <c r="V10" s="91" t="s">
        <v>0</v>
      </c>
      <c r="W10" s="272" t="s">
        <v>0</v>
      </c>
      <c r="Y10" s="45">
        <f>SUM(B9:W9)</f>
        <v>2</v>
      </c>
      <c r="AA10" s="20"/>
      <c r="AB10" s="20"/>
      <c r="AC10" s="20"/>
      <c r="AD10" s="20"/>
      <c r="AE10" s="21"/>
      <c r="AF10" s="78" t="s">
        <v>17</v>
      </c>
      <c r="AG10" s="78" t="s">
        <v>108</v>
      </c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1" customFormat="1" ht="34.5" customHeight="1" x14ac:dyDescent="0.2">
      <c r="A11" s="252" t="s">
        <v>21</v>
      </c>
      <c r="B11" s="274" t="s">
        <v>0</v>
      </c>
      <c r="C11" s="90">
        <f>SUM(C12)</f>
        <v>1</v>
      </c>
      <c r="D11" s="90" t="s">
        <v>0</v>
      </c>
      <c r="E11" s="90">
        <f>SUM(E12)</f>
        <v>1</v>
      </c>
      <c r="F11" s="90">
        <f>SUM(F12)</f>
        <v>2</v>
      </c>
      <c r="G11" s="90" t="s">
        <v>0</v>
      </c>
      <c r="H11" s="90" t="s">
        <v>0</v>
      </c>
      <c r="I11" s="90" t="s">
        <v>0</v>
      </c>
      <c r="J11" s="90" t="s">
        <v>0</v>
      </c>
      <c r="K11" s="90" t="s">
        <v>0</v>
      </c>
      <c r="L11" s="90">
        <f>SUM(L12)</f>
        <v>2</v>
      </c>
      <c r="M11" s="90" t="s">
        <v>0</v>
      </c>
      <c r="N11" s="90" t="s">
        <v>0</v>
      </c>
      <c r="O11" s="90" t="s">
        <v>0</v>
      </c>
      <c r="P11" s="90" t="s">
        <v>0</v>
      </c>
      <c r="Q11" s="90" t="s">
        <v>0</v>
      </c>
      <c r="R11" s="90" t="s">
        <v>0</v>
      </c>
      <c r="S11" s="90" t="s">
        <v>0</v>
      </c>
      <c r="T11" s="90" t="s">
        <v>0</v>
      </c>
      <c r="U11" s="90" t="s">
        <v>0</v>
      </c>
      <c r="V11" s="90" t="s">
        <v>0</v>
      </c>
      <c r="W11" s="273" t="s">
        <v>0</v>
      </c>
      <c r="Y11" s="45">
        <f>SUM(B10:W10)</f>
        <v>2</v>
      </c>
      <c r="AA11" s="98"/>
      <c r="AB11" s="99"/>
      <c r="AC11" s="99"/>
      <c r="AD11" s="99"/>
      <c r="AE11" s="81" t="s">
        <v>40</v>
      </c>
      <c r="AF11" s="21">
        <v>9</v>
      </c>
      <c r="AG11" s="80">
        <v>1</v>
      </c>
      <c r="AH11" s="99"/>
      <c r="AI11" s="98"/>
      <c r="AJ11" s="98"/>
      <c r="AK11" s="98"/>
      <c r="AL11" s="98"/>
      <c r="AM11" s="20"/>
      <c r="AN11" s="20"/>
      <c r="AR11" s="20"/>
      <c r="AS11" s="20"/>
      <c r="AT11" s="20"/>
      <c r="AU11" s="20"/>
    </row>
    <row r="12" spans="1:47" s="1" customFormat="1" ht="24.95" customHeight="1" x14ac:dyDescent="0.2">
      <c r="A12" s="155" t="s">
        <v>21</v>
      </c>
      <c r="B12" s="271" t="s">
        <v>0</v>
      </c>
      <c r="C12" s="91">
        <v>1</v>
      </c>
      <c r="D12" s="91" t="s">
        <v>0</v>
      </c>
      <c r="E12" s="91">
        <v>1</v>
      </c>
      <c r="F12" s="91">
        <v>2</v>
      </c>
      <c r="G12" s="91" t="s">
        <v>0</v>
      </c>
      <c r="H12" s="91" t="s">
        <v>0</v>
      </c>
      <c r="I12" s="91" t="s">
        <v>0</v>
      </c>
      <c r="J12" s="91" t="s">
        <v>0</v>
      </c>
      <c r="K12" s="91" t="s">
        <v>0</v>
      </c>
      <c r="L12" s="91">
        <v>2</v>
      </c>
      <c r="M12" s="91" t="s">
        <v>0</v>
      </c>
      <c r="N12" s="91" t="s">
        <v>0</v>
      </c>
      <c r="O12" s="91" t="s">
        <v>0</v>
      </c>
      <c r="P12" s="91" t="s">
        <v>0</v>
      </c>
      <c r="Q12" s="91" t="s">
        <v>0</v>
      </c>
      <c r="R12" s="91" t="s">
        <v>0</v>
      </c>
      <c r="S12" s="91" t="s">
        <v>0</v>
      </c>
      <c r="T12" s="91" t="s">
        <v>0</v>
      </c>
      <c r="U12" s="91" t="s">
        <v>0</v>
      </c>
      <c r="V12" s="91" t="s">
        <v>0</v>
      </c>
      <c r="W12" s="272" t="s">
        <v>0</v>
      </c>
      <c r="Y12" s="45">
        <f>SUM(B11:W11)</f>
        <v>6</v>
      </c>
      <c r="AA12" s="97"/>
      <c r="AB12" s="100"/>
      <c r="AC12" s="100"/>
      <c r="AD12" s="100"/>
      <c r="AE12" s="81" t="s">
        <v>41</v>
      </c>
      <c r="AF12" s="21">
        <v>8</v>
      </c>
      <c r="AG12" s="80">
        <v>5</v>
      </c>
      <c r="AH12" s="100"/>
      <c r="AI12" s="98"/>
      <c r="AJ12" s="98"/>
      <c r="AK12" s="98"/>
      <c r="AL12" s="98"/>
      <c r="AM12" s="20"/>
      <c r="AN12" s="20"/>
      <c r="AR12" s="20"/>
      <c r="AS12" s="20"/>
      <c r="AT12" s="20"/>
      <c r="AU12" s="20"/>
    </row>
    <row r="13" spans="1:47" s="1" customFormat="1" ht="24.95" customHeight="1" x14ac:dyDescent="0.2">
      <c r="A13" s="252" t="s">
        <v>20</v>
      </c>
      <c r="B13" s="274" t="s">
        <v>0</v>
      </c>
      <c r="C13" s="90" t="s">
        <v>0</v>
      </c>
      <c r="D13" s="90" t="s">
        <v>0</v>
      </c>
      <c r="E13" s="90" t="s">
        <v>0</v>
      </c>
      <c r="F13" s="90" t="s">
        <v>0</v>
      </c>
      <c r="G13" s="90">
        <f>SUM(G14)</f>
        <v>1</v>
      </c>
      <c r="H13" s="90" t="s">
        <v>0</v>
      </c>
      <c r="I13" s="90" t="s">
        <v>0</v>
      </c>
      <c r="J13" s="90" t="s">
        <v>0</v>
      </c>
      <c r="K13" s="90" t="s">
        <v>0</v>
      </c>
      <c r="L13" s="90" t="s">
        <v>0</v>
      </c>
      <c r="M13" s="90" t="s">
        <v>0</v>
      </c>
      <c r="N13" s="90" t="s">
        <v>0</v>
      </c>
      <c r="O13" s="90" t="s">
        <v>0</v>
      </c>
      <c r="P13" s="90" t="s">
        <v>0</v>
      </c>
      <c r="Q13" s="90" t="s">
        <v>0</v>
      </c>
      <c r="R13" s="90" t="s">
        <v>0</v>
      </c>
      <c r="S13" s="90" t="s">
        <v>0</v>
      </c>
      <c r="T13" s="90" t="s">
        <v>0</v>
      </c>
      <c r="U13" s="90" t="s">
        <v>0</v>
      </c>
      <c r="V13" s="90" t="s">
        <v>0</v>
      </c>
      <c r="W13" s="273" t="s">
        <v>0</v>
      </c>
      <c r="Y13" s="45">
        <f>SUM(B12:W12)</f>
        <v>6</v>
      </c>
      <c r="AA13" s="97"/>
      <c r="AB13" s="100"/>
      <c r="AC13" s="100"/>
      <c r="AD13" s="100"/>
      <c r="AE13" s="81" t="s">
        <v>44</v>
      </c>
      <c r="AF13" s="21">
        <v>6</v>
      </c>
      <c r="AG13" s="80">
        <v>7</v>
      </c>
      <c r="AH13" s="100"/>
      <c r="AI13" s="98"/>
      <c r="AJ13" s="98"/>
      <c r="AK13" s="98"/>
      <c r="AL13" s="98"/>
      <c r="AM13" s="20"/>
      <c r="AN13" s="20"/>
      <c r="AR13" s="20"/>
      <c r="AS13" s="20"/>
      <c r="AT13" s="20"/>
      <c r="AU13" s="20"/>
    </row>
    <row r="14" spans="1:47" s="27" customFormat="1" ht="24.75" customHeight="1" x14ac:dyDescent="0.2">
      <c r="A14" s="155" t="s">
        <v>24</v>
      </c>
      <c r="B14" s="271" t="s">
        <v>0</v>
      </c>
      <c r="C14" s="91" t="s">
        <v>0</v>
      </c>
      <c r="D14" s="91" t="s">
        <v>0</v>
      </c>
      <c r="E14" s="91" t="s">
        <v>0</v>
      </c>
      <c r="F14" s="91" t="s">
        <v>0</v>
      </c>
      <c r="G14" s="91">
        <v>1</v>
      </c>
      <c r="H14" s="91" t="s">
        <v>0</v>
      </c>
      <c r="I14" s="91" t="s">
        <v>0</v>
      </c>
      <c r="J14" s="91" t="s">
        <v>0</v>
      </c>
      <c r="K14" s="91" t="s">
        <v>0</v>
      </c>
      <c r="L14" s="91" t="s">
        <v>0</v>
      </c>
      <c r="M14" s="91" t="s">
        <v>0</v>
      </c>
      <c r="N14" s="91" t="s">
        <v>0</v>
      </c>
      <c r="O14" s="91" t="s">
        <v>0</v>
      </c>
      <c r="P14" s="91" t="s">
        <v>0</v>
      </c>
      <c r="Q14" s="91" t="s">
        <v>0</v>
      </c>
      <c r="R14" s="91" t="s">
        <v>0</v>
      </c>
      <c r="S14" s="91" t="s">
        <v>0</v>
      </c>
      <c r="T14" s="91" t="s">
        <v>0</v>
      </c>
      <c r="U14" s="91" t="s">
        <v>0</v>
      </c>
      <c r="V14" s="91" t="s">
        <v>0</v>
      </c>
      <c r="W14" s="272" t="s">
        <v>0</v>
      </c>
      <c r="Y14" s="76"/>
      <c r="AA14" s="97"/>
      <c r="AB14" s="100"/>
      <c r="AC14" s="100"/>
      <c r="AD14" s="100"/>
      <c r="AE14" s="81" t="s">
        <v>46</v>
      </c>
      <c r="AF14" s="21">
        <v>2</v>
      </c>
      <c r="AG14" s="80">
        <v>3</v>
      </c>
      <c r="AH14" s="100"/>
      <c r="AI14" s="98"/>
      <c r="AJ14" s="101"/>
      <c r="AK14" s="101"/>
      <c r="AL14" s="101"/>
      <c r="AM14" s="77"/>
      <c r="AN14" s="77"/>
      <c r="AR14" s="77"/>
      <c r="AS14" s="77"/>
      <c r="AT14" s="77"/>
      <c r="AU14" s="77"/>
    </row>
    <row r="15" spans="1:47" s="1" customFormat="1" ht="24.95" customHeight="1" x14ac:dyDescent="0.2">
      <c r="A15" s="252" t="s">
        <v>22</v>
      </c>
      <c r="B15" s="274" t="s">
        <v>0</v>
      </c>
      <c r="C15" s="90">
        <f>SUM(C16)</f>
        <v>2</v>
      </c>
      <c r="D15" s="90" t="s">
        <v>0</v>
      </c>
      <c r="E15" s="90" t="s">
        <v>0</v>
      </c>
      <c r="F15" s="90">
        <f>SUM(F16)</f>
        <v>1</v>
      </c>
      <c r="G15" s="90" t="s">
        <v>0</v>
      </c>
      <c r="H15" s="90">
        <f>SUM(H16)</f>
        <v>4</v>
      </c>
      <c r="I15" s="90" t="s">
        <v>0</v>
      </c>
      <c r="J15" s="90" t="s">
        <v>0</v>
      </c>
      <c r="K15" s="90" t="s">
        <v>0</v>
      </c>
      <c r="L15" s="90" t="s">
        <v>0</v>
      </c>
      <c r="M15" s="90" t="s">
        <v>0</v>
      </c>
      <c r="N15" s="90" t="s">
        <v>0</v>
      </c>
      <c r="O15" s="90">
        <f>SUM(O16)</f>
        <v>1</v>
      </c>
      <c r="P15" s="90" t="s">
        <v>0</v>
      </c>
      <c r="Q15" s="90" t="s">
        <v>0</v>
      </c>
      <c r="R15" s="90" t="s">
        <v>0</v>
      </c>
      <c r="S15" s="90" t="s">
        <v>0</v>
      </c>
      <c r="T15" s="90" t="s">
        <v>0</v>
      </c>
      <c r="U15" s="90" t="s">
        <v>0</v>
      </c>
      <c r="V15" s="90" t="s">
        <v>0</v>
      </c>
      <c r="W15" s="273" t="s">
        <v>0</v>
      </c>
      <c r="Y15" s="45">
        <f t="shared" ref="Y15:Y26" si="0">SUM(B14:W14)</f>
        <v>1</v>
      </c>
      <c r="AA15" s="97"/>
      <c r="AB15" s="100"/>
      <c r="AC15" s="100"/>
      <c r="AD15" s="100"/>
      <c r="AE15" s="81" t="s">
        <v>49</v>
      </c>
      <c r="AF15" s="21">
        <v>17</v>
      </c>
      <c r="AG15" s="80">
        <v>4</v>
      </c>
      <c r="AH15" s="100"/>
      <c r="AI15" s="98"/>
      <c r="AJ15" s="98"/>
      <c r="AK15" s="98"/>
      <c r="AL15" s="98"/>
      <c r="AM15" s="20"/>
      <c r="AN15" s="20"/>
      <c r="AR15" s="20"/>
      <c r="AS15" s="20"/>
      <c r="AT15" s="20"/>
      <c r="AU15" s="20"/>
    </row>
    <row r="16" spans="1:47" s="1" customFormat="1" ht="24.75" customHeight="1" x14ac:dyDescent="0.2">
      <c r="A16" s="155" t="s">
        <v>25</v>
      </c>
      <c r="B16" s="271" t="s">
        <v>0</v>
      </c>
      <c r="C16" s="91">
        <v>2</v>
      </c>
      <c r="D16" s="91" t="s">
        <v>0</v>
      </c>
      <c r="E16" s="91" t="s">
        <v>0</v>
      </c>
      <c r="F16" s="91">
        <v>1</v>
      </c>
      <c r="G16" s="91" t="s">
        <v>0</v>
      </c>
      <c r="H16" s="91">
        <v>4</v>
      </c>
      <c r="I16" s="91" t="s">
        <v>0</v>
      </c>
      <c r="J16" s="91" t="s">
        <v>0</v>
      </c>
      <c r="K16" s="91" t="s">
        <v>0</v>
      </c>
      <c r="L16" s="91" t="s">
        <v>0</v>
      </c>
      <c r="M16" s="91" t="s">
        <v>0</v>
      </c>
      <c r="N16" s="91" t="s">
        <v>0</v>
      </c>
      <c r="O16" s="91">
        <v>1</v>
      </c>
      <c r="P16" s="91" t="s">
        <v>0</v>
      </c>
      <c r="Q16" s="91" t="s">
        <v>0</v>
      </c>
      <c r="R16" s="91" t="s">
        <v>0</v>
      </c>
      <c r="S16" s="91" t="s">
        <v>0</v>
      </c>
      <c r="T16" s="91" t="s">
        <v>0</v>
      </c>
      <c r="U16" s="91" t="s">
        <v>0</v>
      </c>
      <c r="V16" s="91" t="s">
        <v>0</v>
      </c>
      <c r="W16" s="272" t="s">
        <v>0</v>
      </c>
      <c r="Y16" s="45">
        <f t="shared" si="0"/>
        <v>8</v>
      </c>
      <c r="AA16" s="97"/>
      <c r="AB16" s="100"/>
      <c r="AC16" s="100"/>
      <c r="AD16" s="100"/>
      <c r="AE16" s="81" t="s">
        <v>102</v>
      </c>
      <c r="AF16" s="21">
        <v>2</v>
      </c>
      <c r="AG16" s="80">
        <v>2</v>
      </c>
      <c r="AH16" s="100"/>
      <c r="AI16" s="98"/>
      <c r="AJ16" s="102"/>
      <c r="AK16" s="102"/>
      <c r="AL16" s="102"/>
    </row>
    <row r="17" spans="1:47" s="1" customFormat="1" ht="24.75" customHeight="1" x14ac:dyDescent="0.2">
      <c r="A17" s="252" t="s">
        <v>17</v>
      </c>
      <c r="B17" s="274">
        <f>SUM(B18)</f>
        <v>9</v>
      </c>
      <c r="C17" s="90">
        <f>SUM(C18)</f>
        <v>8</v>
      </c>
      <c r="D17" s="90">
        <f t="shared" ref="D17:N17" si="1">SUM(D18)</f>
        <v>1</v>
      </c>
      <c r="E17" s="90">
        <f t="shared" si="1"/>
        <v>6</v>
      </c>
      <c r="F17" s="90">
        <f t="shared" si="1"/>
        <v>2</v>
      </c>
      <c r="G17" s="90">
        <f t="shared" si="1"/>
        <v>1</v>
      </c>
      <c r="H17" s="90">
        <f t="shared" si="1"/>
        <v>17</v>
      </c>
      <c r="I17" s="90">
        <f t="shared" si="1"/>
        <v>2</v>
      </c>
      <c r="J17" s="90">
        <f t="shared" si="1"/>
        <v>2</v>
      </c>
      <c r="K17" s="90">
        <f t="shared" si="1"/>
        <v>3</v>
      </c>
      <c r="L17" s="90">
        <f t="shared" si="1"/>
        <v>2</v>
      </c>
      <c r="M17" s="90">
        <f t="shared" si="1"/>
        <v>1</v>
      </c>
      <c r="N17" s="90">
        <f t="shared" si="1"/>
        <v>1</v>
      </c>
      <c r="O17" s="90" t="s">
        <v>0</v>
      </c>
      <c r="P17" s="90" t="s">
        <v>0</v>
      </c>
      <c r="Q17" s="90" t="s">
        <v>0</v>
      </c>
      <c r="R17" s="90">
        <f>SUM(R18)</f>
        <v>1</v>
      </c>
      <c r="S17" s="90" t="s">
        <v>0</v>
      </c>
      <c r="T17" s="90" t="s">
        <v>0</v>
      </c>
      <c r="U17" s="90" t="s">
        <v>0</v>
      </c>
      <c r="V17" s="90" t="s">
        <v>0</v>
      </c>
      <c r="W17" s="273" t="s">
        <v>0</v>
      </c>
      <c r="Y17" s="45">
        <f t="shared" si="0"/>
        <v>8</v>
      </c>
      <c r="AA17" s="97"/>
      <c r="AB17" s="100"/>
      <c r="AC17" s="100"/>
      <c r="AD17" s="100"/>
      <c r="AE17" s="81" t="s">
        <v>107</v>
      </c>
      <c r="AF17" s="21">
        <v>12</v>
      </c>
      <c r="AG17" s="80">
        <v>5</v>
      </c>
      <c r="AH17" s="100"/>
      <c r="AI17" s="98"/>
      <c r="AJ17" s="102"/>
      <c r="AK17" s="102"/>
      <c r="AL17" s="102"/>
    </row>
    <row r="18" spans="1:47" s="1" customFormat="1" ht="24.95" customHeight="1" x14ac:dyDescent="0.2">
      <c r="A18" s="155" t="s">
        <v>17</v>
      </c>
      <c r="B18" s="271">
        <v>9</v>
      </c>
      <c r="C18" s="91">
        <v>8</v>
      </c>
      <c r="D18" s="91">
        <v>1</v>
      </c>
      <c r="E18" s="91">
        <v>6</v>
      </c>
      <c r="F18" s="91">
        <v>2</v>
      </c>
      <c r="G18" s="91">
        <v>1</v>
      </c>
      <c r="H18" s="91">
        <v>17</v>
      </c>
      <c r="I18" s="91">
        <v>2</v>
      </c>
      <c r="J18" s="91">
        <v>2</v>
      </c>
      <c r="K18" s="91">
        <v>3</v>
      </c>
      <c r="L18" s="91">
        <v>2</v>
      </c>
      <c r="M18" s="91">
        <v>1</v>
      </c>
      <c r="N18" s="91">
        <v>1</v>
      </c>
      <c r="O18" s="91" t="s">
        <v>0</v>
      </c>
      <c r="P18" s="91" t="s">
        <v>0</v>
      </c>
      <c r="Q18" s="91" t="s">
        <v>0</v>
      </c>
      <c r="R18" s="91">
        <v>1</v>
      </c>
      <c r="S18" s="91" t="s">
        <v>0</v>
      </c>
      <c r="T18" s="91" t="s">
        <v>0</v>
      </c>
      <c r="U18" s="91" t="s">
        <v>0</v>
      </c>
      <c r="V18" s="91" t="s">
        <v>0</v>
      </c>
      <c r="W18" s="272" t="s">
        <v>0</v>
      </c>
      <c r="Y18" s="45">
        <f t="shared" si="0"/>
        <v>56</v>
      </c>
      <c r="AA18" s="97"/>
      <c r="AB18" s="100"/>
      <c r="AC18" s="100"/>
      <c r="AD18" s="100"/>
      <c r="AE18" s="21"/>
      <c r="AF18" s="21">
        <f>SUM(AF11:AF17)</f>
        <v>56</v>
      </c>
      <c r="AG18" s="80">
        <v>27</v>
      </c>
      <c r="AH18" s="100"/>
      <c r="AI18" s="98"/>
      <c r="AJ18" s="102"/>
      <c r="AK18" s="102"/>
      <c r="AL18" s="102"/>
    </row>
    <row r="19" spans="1:47" s="1" customFormat="1" ht="24.75" customHeight="1" x14ac:dyDescent="0.2">
      <c r="A19" s="252" t="s">
        <v>53</v>
      </c>
      <c r="B19" s="274">
        <f>SUM(B20)</f>
        <v>1</v>
      </c>
      <c r="C19" s="90">
        <f>SUM(C20)</f>
        <v>2</v>
      </c>
      <c r="D19" s="90" t="s">
        <v>0</v>
      </c>
      <c r="E19" s="90">
        <f>SUM(E20:E21)</f>
        <v>4</v>
      </c>
      <c r="F19" s="90" t="s">
        <v>0</v>
      </c>
      <c r="G19" s="90" t="s">
        <v>0</v>
      </c>
      <c r="H19" s="90" t="s">
        <v>0</v>
      </c>
      <c r="I19" s="90" t="s">
        <v>0</v>
      </c>
      <c r="J19" s="90" t="s">
        <v>0</v>
      </c>
      <c r="K19" s="90" t="s">
        <v>0</v>
      </c>
      <c r="L19" s="90" t="s">
        <v>0</v>
      </c>
      <c r="M19" s="90" t="s">
        <v>0</v>
      </c>
      <c r="N19" s="90" t="s">
        <v>0</v>
      </c>
      <c r="O19" s="90" t="s">
        <v>0</v>
      </c>
      <c r="P19" s="90">
        <f>SUM(P20:P21)</f>
        <v>1</v>
      </c>
      <c r="Q19" s="90" t="s">
        <v>0</v>
      </c>
      <c r="R19" s="90" t="s">
        <v>0</v>
      </c>
      <c r="S19" s="90" t="s">
        <v>0</v>
      </c>
      <c r="T19" s="90" t="s">
        <v>0</v>
      </c>
      <c r="U19" s="90" t="s">
        <v>0</v>
      </c>
      <c r="V19" s="90" t="s">
        <v>0</v>
      </c>
      <c r="W19" s="273" t="s">
        <v>0</v>
      </c>
      <c r="Y19" s="45">
        <f t="shared" si="0"/>
        <v>56</v>
      </c>
      <c r="AA19" s="97"/>
      <c r="AB19" s="100"/>
      <c r="AC19" s="98"/>
      <c r="AD19" s="98"/>
      <c r="AE19" s="98"/>
      <c r="AF19" s="98"/>
      <c r="AG19" s="98"/>
      <c r="AH19" s="98"/>
      <c r="AI19" s="100"/>
      <c r="AJ19" s="102"/>
      <c r="AK19" s="102"/>
      <c r="AL19" s="102"/>
    </row>
    <row r="20" spans="1:47" s="21" customFormat="1" ht="24.75" customHeight="1" x14ac:dyDescent="0.2">
      <c r="A20" s="155" t="s">
        <v>53</v>
      </c>
      <c r="B20" s="271">
        <v>1</v>
      </c>
      <c r="C20" s="91">
        <v>2</v>
      </c>
      <c r="D20" s="91" t="s">
        <v>0</v>
      </c>
      <c r="E20" s="91">
        <v>3</v>
      </c>
      <c r="F20" s="91" t="s">
        <v>0</v>
      </c>
      <c r="G20" s="91" t="s">
        <v>0</v>
      </c>
      <c r="H20" s="91" t="s">
        <v>0</v>
      </c>
      <c r="I20" s="91" t="s">
        <v>0</v>
      </c>
      <c r="J20" s="91" t="s">
        <v>0</v>
      </c>
      <c r="K20" s="91" t="s">
        <v>0</v>
      </c>
      <c r="L20" s="91" t="s">
        <v>0</v>
      </c>
      <c r="M20" s="91" t="s">
        <v>0</v>
      </c>
      <c r="N20" s="91" t="s">
        <v>0</v>
      </c>
      <c r="O20" s="91" t="s">
        <v>0</v>
      </c>
      <c r="P20" s="91" t="s">
        <v>0</v>
      </c>
      <c r="Q20" s="91" t="s">
        <v>0</v>
      </c>
      <c r="R20" s="91" t="s">
        <v>0</v>
      </c>
      <c r="S20" s="91" t="s">
        <v>0</v>
      </c>
      <c r="T20" s="91" t="s">
        <v>0</v>
      </c>
      <c r="U20" s="91" t="s">
        <v>0</v>
      </c>
      <c r="V20" s="91" t="s">
        <v>0</v>
      </c>
      <c r="W20" s="272" t="s">
        <v>0</v>
      </c>
      <c r="Y20" s="45">
        <f t="shared" si="0"/>
        <v>8</v>
      </c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</row>
    <row r="21" spans="1:47" s="1" customFormat="1" ht="24.95" customHeight="1" x14ac:dyDescent="0.2">
      <c r="A21" s="155" t="s">
        <v>23</v>
      </c>
      <c r="B21" s="271" t="s">
        <v>0</v>
      </c>
      <c r="C21" s="91" t="s">
        <v>0</v>
      </c>
      <c r="D21" s="91" t="s">
        <v>0</v>
      </c>
      <c r="E21" s="91">
        <v>1</v>
      </c>
      <c r="F21" s="91" t="s">
        <v>0</v>
      </c>
      <c r="G21" s="91" t="s">
        <v>0</v>
      </c>
      <c r="H21" s="91" t="s">
        <v>0</v>
      </c>
      <c r="I21" s="91" t="s">
        <v>0</v>
      </c>
      <c r="J21" s="91" t="s">
        <v>0</v>
      </c>
      <c r="K21" s="91" t="s">
        <v>0</v>
      </c>
      <c r="L21" s="91" t="s">
        <v>0</v>
      </c>
      <c r="M21" s="91" t="s">
        <v>0</v>
      </c>
      <c r="N21" s="91" t="s">
        <v>0</v>
      </c>
      <c r="O21" s="91" t="s">
        <v>0</v>
      </c>
      <c r="P21" s="91">
        <v>1</v>
      </c>
      <c r="Q21" s="91" t="s">
        <v>0</v>
      </c>
      <c r="R21" s="91" t="s">
        <v>0</v>
      </c>
      <c r="S21" s="91" t="s">
        <v>0</v>
      </c>
      <c r="T21" s="91" t="s">
        <v>0</v>
      </c>
      <c r="U21" s="91" t="s">
        <v>0</v>
      </c>
      <c r="V21" s="91" t="s">
        <v>0</v>
      </c>
      <c r="W21" s="272" t="s">
        <v>0</v>
      </c>
      <c r="Y21" s="45">
        <f t="shared" si="0"/>
        <v>6</v>
      </c>
      <c r="AA21" s="102"/>
      <c r="AB21" s="102"/>
      <c r="AC21" s="396"/>
      <c r="AD21" s="396"/>
      <c r="AE21" s="396"/>
      <c r="AF21" s="396"/>
      <c r="AG21" s="396"/>
      <c r="AH21" s="396"/>
      <c r="AI21" s="396"/>
      <c r="AJ21" s="396"/>
      <c r="AK21" s="102"/>
      <c r="AL21" s="102"/>
    </row>
    <row r="22" spans="1:47" s="1" customFormat="1" ht="24.75" customHeight="1" x14ac:dyDescent="0.2">
      <c r="A22" s="252" t="s">
        <v>97</v>
      </c>
      <c r="B22" s="274" t="s">
        <v>0</v>
      </c>
      <c r="C22" s="90" t="s">
        <v>0</v>
      </c>
      <c r="D22" s="90" t="s">
        <v>0</v>
      </c>
      <c r="E22" s="90" t="s">
        <v>0</v>
      </c>
      <c r="F22" s="90" t="s">
        <v>0</v>
      </c>
      <c r="G22" s="90" t="s">
        <v>0</v>
      </c>
      <c r="H22" s="90">
        <f>SUM(H23)</f>
        <v>1</v>
      </c>
      <c r="I22" s="90" t="s">
        <v>0</v>
      </c>
      <c r="J22" s="90" t="s">
        <v>0</v>
      </c>
      <c r="K22" s="90" t="s">
        <v>0</v>
      </c>
      <c r="L22" s="90" t="s">
        <v>0</v>
      </c>
      <c r="M22" s="90" t="s">
        <v>0</v>
      </c>
      <c r="N22" s="90" t="s">
        <v>0</v>
      </c>
      <c r="O22" s="90" t="s">
        <v>0</v>
      </c>
      <c r="P22" s="90" t="s">
        <v>0</v>
      </c>
      <c r="Q22" s="90" t="s">
        <v>0</v>
      </c>
      <c r="R22" s="90" t="s">
        <v>0</v>
      </c>
      <c r="S22" s="90" t="s">
        <v>0</v>
      </c>
      <c r="T22" s="90" t="s">
        <v>0</v>
      </c>
      <c r="U22" s="90" t="s">
        <v>0</v>
      </c>
      <c r="V22" s="90" t="s">
        <v>0</v>
      </c>
      <c r="W22" s="273" t="s">
        <v>0</v>
      </c>
      <c r="Y22" s="45">
        <f t="shared" si="0"/>
        <v>2</v>
      </c>
      <c r="AA22" s="100"/>
      <c r="AB22" s="97"/>
      <c r="AC22" s="97"/>
      <c r="AD22" s="97"/>
      <c r="AE22" s="97"/>
      <c r="AF22" s="102"/>
      <c r="AG22" s="97"/>
      <c r="AH22" s="97"/>
      <c r="AI22" s="97"/>
      <c r="AJ22" s="97"/>
      <c r="AK22" s="97"/>
      <c r="AL22" s="102"/>
    </row>
    <row r="23" spans="1:47" s="21" customFormat="1" ht="24.75" customHeight="1" x14ac:dyDescent="0.2">
      <c r="A23" s="155" t="s">
        <v>97</v>
      </c>
      <c r="B23" s="271" t="s">
        <v>0</v>
      </c>
      <c r="C23" s="91" t="s">
        <v>0</v>
      </c>
      <c r="D23" s="91" t="s">
        <v>0</v>
      </c>
      <c r="E23" s="91" t="s">
        <v>0</v>
      </c>
      <c r="F23" s="91" t="s">
        <v>0</v>
      </c>
      <c r="G23" s="91" t="s">
        <v>0</v>
      </c>
      <c r="H23" s="91">
        <v>1</v>
      </c>
      <c r="I23" s="91" t="s">
        <v>0</v>
      </c>
      <c r="J23" s="91" t="s">
        <v>0</v>
      </c>
      <c r="K23" s="91" t="s">
        <v>0</v>
      </c>
      <c r="L23" s="91" t="s">
        <v>0</v>
      </c>
      <c r="M23" s="91" t="s">
        <v>0</v>
      </c>
      <c r="N23" s="91" t="s">
        <v>0</v>
      </c>
      <c r="O23" s="91" t="s">
        <v>0</v>
      </c>
      <c r="P23" s="91" t="s">
        <v>0</v>
      </c>
      <c r="Q23" s="91" t="s">
        <v>0</v>
      </c>
      <c r="R23" s="91" t="s">
        <v>0</v>
      </c>
      <c r="S23" s="91" t="s">
        <v>0</v>
      </c>
      <c r="T23" s="91" t="s">
        <v>0</v>
      </c>
      <c r="U23" s="91" t="s">
        <v>0</v>
      </c>
      <c r="V23" s="91" t="s">
        <v>0</v>
      </c>
      <c r="W23" s="272" t="s">
        <v>0</v>
      </c>
      <c r="Y23" s="45">
        <f t="shared" si="0"/>
        <v>1</v>
      </c>
      <c r="AA23" s="99"/>
      <c r="AB23" s="100"/>
      <c r="AC23" s="100"/>
      <c r="AD23" s="100"/>
      <c r="AE23" s="100"/>
      <c r="AF23" s="102"/>
      <c r="AG23" s="100"/>
      <c r="AH23" s="100"/>
      <c r="AI23" s="100"/>
      <c r="AJ23" s="100"/>
      <c r="AK23" s="102"/>
      <c r="AL23" s="100"/>
    </row>
    <row r="24" spans="1:47" s="1" customFormat="1" ht="24.75" customHeight="1" x14ac:dyDescent="0.2">
      <c r="A24" s="252" t="s">
        <v>98</v>
      </c>
      <c r="B24" s="274" t="s">
        <v>0</v>
      </c>
      <c r="C24" s="90" t="s">
        <v>0</v>
      </c>
      <c r="D24" s="90" t="s">
        <v>0</v>
      </c>
      <c r="E24" s="90" t="s">
        <v>0</v>
      </c>
      <c r="F24" s="90" t="s">
        <v>0</v>
      </c>
      <c r="G24" s="90" t="s">
        <v>0</v>
      </c>
      <c r="H24" s="90" t="s">
        <v>0</v>
      </c>
      <c r="I24" s="90" t="s">
        <v>0</v>
      </c>
      <c r="J24" s="90" t="s">
        <v>0</v>
      </c>
      <c r="K24" s="90" t="s">
        <v>0</v>
      </c>
      <c r="L24" s="90" t="s">
        <v>0</v>
      </c>
      <c r="M24" s="90" t="s">
        <v>0</v>
      </c>
      <c r="N24" s="90" t="s">
        <v>0</v>
      </c>
      <c r="O24" s="90" t="s">
        <v>0</v>
      </c>
      <c r="P24" s="90" t="s">
        <v>0</v>
      </c>
      <c r="Q24" s="90">
        <f>SUM(Q25)</f>
        <v>1</v>
      </c>
      <c r="R24" s="90" t="s">
        <v>0</v>
      </c>
      <c r="S24" s="90" t="s">
        <v>0</v>
      </c>
      <c r="T24" s="90" t="s">
        <v>0</v>
      </c>
      <c r="U24" s="90" t="s">
        <v>0</v>
      </c>
      <c r="V24" s="90" t="s">
        <v>0</v>
      </c>
      <c r="W24" s="273" t="s">
        <v>0</v>
      </c>
      <c r="Y24" s="45">
        <f t="shared" si="0"/>
        <v>1</v>
      </c>
      <c r="AA24" s="99"/>
      <c r="AB24" s="100"/>
      <c r="AC24" s="103"/>
      <c r="AD24" s="100"/>
      <c r="AE24" s="100"/>
      <c r="AF24" s="100"/>
      <c r="AG24" s="100"/>
      <c r="AH24" s="100"/>
      <c r="AI24" s="100"/>
      <c r="AJ24" s="100"/>
      <c r="AK24" s="102"/>
      <c r="AL24" s="102"/>
    </row>
    <row r="25" spans="1:47" s="21" customFormat="1" ht="24.95" customHeight="1" x14ac:dyDescent="0.2">
      <c r="A25" s="155" t="s">
        <v>99</v>
      </c>
      <c r="B25" s="271" t="s">
        <v>0</v>
      </c>
      <c r="C25" s="91" t="s">
        <v>0</v>
      </c>
      <c r="D25" s="91" t="s">
        <v>0</v>
      </c>
      <c r="E25" s="91" t="s">
        <v>0</v>
      </c>
      <c r="F25" s="91" t="s">
        <v>0</v>
      </c>
      <c r="G25" s="91" t="s">
        <v>0</v>
      </c>
      <c r="H25" s="91" t="s">
        <v>0</v>
      </c>
      <c r="I25" s="91" t="s">
        <v>0</v>
      </c>
      <c r="J25" s="91" t="s">
        <v>0</v>
      </c>
      <c r="K25" s="91" t="s">
        <v>0</v>
      </c>
      <c r="L25" s="91" t="s">
        <v>0</v>
      </c>
      <c r="M25" s="91" t="s">
        <v>0</v>
      </c>
      <c r="N25" s="91" t="s">
        <v>0</v>
      </c>
      <c r="O25" s="91" t="s">
        <v>0</v>
      </c>
      <c r="P25" s="91" t="s">
        <v>0</v>
      </c>
      <c r="Q25" s="91">
        <v>1</v>
      </c>
      <c r="R25" s="91" t="s">
        <v>0</v>
      </c>
      <c r="S25" s="91" t="s">
        <v>0</v>
      </c>
      <c r="T25" s="91" t="s">
        <v>0</v>
      </c>
      <c r="U25" s="91" t="s">
        <v>0</v>
      </c>
      <c r="V25" s="91" t="s">
        <v>0</v>
      </c>
      <c r="W25" s="272" t="s">
        <v>0</v>
      </c>
      <c r="Y25" s="45">
        <f t="shared" si="0"/>
        <v>1</v>
      </c>
      <c r="AA25" s="99"/>
      <c r="AB25" s="100"/>
      <c r="AC25" s="103"/>
      <c r="AD25" s="100"/>
      <c r="AE25" s="100"/>
      <c r="AF25" s="102"/>
      <c r="AG25" s="100"/>
      <c r="AH25" s="100"/>
      <c r="AI25" s="100"/>
      <c r="AJ25" s="100"/>
      <c r="AK25" s="102"/>
      <c r="AL25" s="100"/>
    </row>
    <row r="26" spans="1:47" s="1" customFormat="1" ht="24.75" customHeight="1" thickBot="1" x14ac:dyDescent="0.25">
      <c r="A26" s="155"/>
      <c r="B26" s="275"/>
      <c r="C26" s="276"/>
      <c r="D26" s="276"/>
      <c r="E26" s="276"/>
      <c r="F26" s="276"/>
      <c r="G26" s="276"/>
      <c r="H26" s="277"/>
      <c r="I26" s="277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8"/>
      <c r="Y26" s="45">
        <f t="shared" si="0"/>
        <v>1</v>
      </c>
      <c r="AA26" s="99"/>
      <c r="AB26" s="100"/>
      <c r="AC26" s="100"/>
      <c r="AD26" s="100"/>
      <c r="AE26" s="100"/>
      <c r="AF26" s="100"/>
      <c r="AG26" s="100"/>
      <c r="AH26" s="100"/>
      <c r="AI26" s="100"/>
      <c r="AJ26" s="100"/>
      <c r="AK26" s="102"/>
      <c r="AL26" s="102"/>
    </row>
    <row r="27" spans="1:47" s="1" customFormat="1" ht="27.75" customHeight="1" thickBot="1" x14ac:dyDescent="0.25">
      <c r="A27" s="256" t="s">
        <v>14</v>
      </c>
      <c r="B27" s="253">
        <f>SUM(B17+B19)</f>
        <v>10</v>
      </c>
      <c r="C27" s="253">
        <f>SUM(C11+C15+C17+C19)</f>
        <v>13</v>
      </c>
      <c r="D27" s="280">
        <f>SUM(D17)</f>
        <v>1</v>
      </c>
      <c r="E27" s="253">
        <f>SUM(E9+E11+E17+E19)</f>
        <v>13</v>
      </c>
      <c r="F27" s="280">
        <f>SUM(F11+F15+F17)</f>
        <v>5</v>
      </c>
      <c r="G27" s="253">
        <f>SUM(G13+G17)</f>
        <v>2</v>
      </c>
      <c r="H27" s="253">
        <f>SUM(H15+H17+H22)</f>
        <v>22</v>
      </c>
      <c r="I27" s="253">
        <f>SUM(I17)</f>
        <v>2</v>
      </c>
      <c r="J27" s="253">
        <f>SUM(J17)</f>
        <v>2</v>
      </c>
      <c r="K27" s="253">
        <f>SUM(K17)</f>
        <v>3</v>
      </c>
      <c r="L27" s="253">
        <f>SUM(L11+L17)</f>
        <v>4</v>
      </c>
      <c r="M27" s="253">
        <f>SUM(M17)</f>
        <v>1</v>
      </c>
      <c r="N27" s="253">
        <f>SUM(N17)</f>
        <v>1</v>
      </c>
      <c r="O27" s="253">
        <f>SUM(O15)</f>
        <v>1</v>
      </c>
      <c r="P27" s="253">
        <f>SUM(P19)</f>
        <v>1</v>
      </c>
      <c r="Q27" s="253">
        <f>SUM(Q24)</f>
        <v>1</v>
      </c>
      <c r="R27" s="280">
        <f>SUM(R17)</f>
        <v>1</v>
      </c>
      <c r="S27" s="280" t="s">
        <v>0</v>
      </c>
      <c r="T27" s="280" t="s">
        <v>0</v>
      </c>
      <c r="U27" s="280" t="s">
        <v>0</v>
      </c>
      <c r="V27" s="280" t="s">
        <v>0</v>
      </c>
      <c r="W27" s="280" t="s">
        <v>0</v>
      </c>
      <c r="Y27" s="45"/>
      <c r="AA27" s="99"/>
      <c r="AB27" s="100"/>
      <c r="AC27" s="103"/>
      <c r="AD27" s="100"/>
      <c r="AE27" s="100"/>
      <c r="AF27" s="102"/>
      <c r="AG27" s="100"/>
      <c r="AH27" s="100"/>
      <c r="AI27" s="100"/>
      <c r="AJ27" s="100"/>
      <c r="AK27" s="102"/>
      <c r="AL27" s="102"/>
    </row>
    <row r="28" spans="1:47" s="1" customFormat="1" ht="33" customHeight="1" x14ac:dyDescent="0.2">
      <c r="A28" s="154">
        <v>2019</v>
      </c>
      <c r="B28" s="257"/>
      <c r="C28" s="258"/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9"/>
      <c r="Y28" s="45">
        <f>SUM(B27:W27)</f>
        <v>83</v>
      </c>
      <c r="AA28" s="99"/>
      <c r="AB28" s="100"/>
      <c r="AC28" s="100"/>
      <c r="AD28" s="100"/>
      <c r="AE28" s="100"/>
      <c r="AF28" s="102"/>
      <c r="AG28" s="100"/>
      <c r="AH28" s="100"/>
      <c r="AI28" s="100"/>
      <c r="AJ28" s="100"/>
      <c r="AK28" s="102"/>
      <c r="AL28" s="102"/>
    </row>
    <row r="29" spans="1:47" s="21" customFormat="1" ht="25.5" customHeight="1" x14ac:dyDescent="0.2">
      <c r="A29" s="252" t="s">
        <v>109</v>
      </c>
      <c r="B29" s="274" t="s">
        <v>0</v>
      </c>
      <c r="C29" s="90" t="s">
        <v>0</v>
      </c>
      <c r="D29" s="90">
        <f>SUM(D30)</f>
        <v>3</v>
      </c>
      <c r="E29" s="90" t="s">
        <v>0</v>
      </c>
      <c r="F29" s="90" t="s">
        <v>0</v>
      </c>
      <c r="G29" s="90" t="s">
        <v>0</v>
      </c>
      <c r="H29" s="90" t="s">
        <v>0</v>
      </c>
      <c r="I29" s="90" t="s">
        <v>0</v>
      </c>
      <c r="J29" s="90" t="s">
        <v>0</v>
      </c>
      <c r="K29" s="90" t="s">
        <v>0</v>
      </c>
      <c r="L29" s="90" t="s">
        <v>0</v>
      </c>
      <c r="M29" s="90" t="s">
        <v>0</v>
      </c>
      <c r="N29" s="90" t="s">
        <v>0</v>
      </c>
      <c r="O29" s="90" t="s">
        <v>0</v>
      </c>
      <c r="P29" s="90" t="s">
        <v>0</v>
      </c>
      <c r="Q29" s="90" t="s">
        <v>0</v>
      </c>
      <c r="R29" s="90" t="s">
        <v>0</v>
      </c>
      <c r="S29" s="90" t="s">
        <v>0</v>
      </c>
      <c r="T29" s="90" t="s">
        <v>0</v>
      </c>
      <c r="U29" s="90" t="s">
        <v>0</v>
      </c>
      <c r="V29" s="90" t="s">
        <v>0</v>
      </c>
      <c r="W29" s="273" t="s">
        <v>0</v>
      </c>
      <c r="Y29" s="20"/>
      <c r="Z29" s="20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20"/>
      <c r="AN29" s="20"/>
      <c r="AO29" s="20"/>
      <c r="AP29" s="20"/>
      <c r="AQ29" s="20"/>
      <c r="AR29" s="20"/>
      <c r="AS29" s="20"/>
      <c r="AT29" s="20"/>
      <c r="AU29" s="20"/>
    </row>
    <row r="30" spans="1:47" s="1" customFormat="1" ht="24.95" customHeight="1" x14ac:dyDescent="0.2">
      <c r="A30" s="155" t="s">
        <v>74</v>
      </c>
      <c r="B30" s="271" t="s">
        <v>0</v>
      </c>
      <c r="C30" s="91" t="s">
        <v>0</v>
      </c>
      <c r="D30" s="91">
        <v>3</v>
      </c>
      <c r="E30" s="91" t="s">
        <v>0</v>
      </c>
      <c r="F30" s="91" t="s">
        <v>0</v>
      </c>
      <c r="G30" s="91" t="s">
        <v>0</v>
      </c>
      <c r="H30" s="91" t="s">
        <v>0</v>
      </c>
      <c r="I30" s="91" t="s">
        <v>0</v>
      </c>
      <c r="J30" s="91" t="s">
        <v>0</v>
      </c>
      <c r="K30" s="91" t="s">
        <v>0</v>
      </c>
      <c r="L30" s="91" t="s">
        <v>0</v>
      </c>
      <c r="M30" s="91" t="s">
        <v>0</v>
      </c>
      <c r="N30" s="91" t="s">
        <v>0</v>
      </c>
      <c r="O30" s="91" t="s">
        <v>0</v>
      </c>
      <c r="P30" s="91" t="s">
        <v>0</v>
      </c>
      <c r="Q30" s="91" t="s">
        <v>0</v>
      </c>
      <c r="R30" s="91" t="s">
        <v>0</v>
      </c>
      <c r="S30" s="91" t="s">
        <v>0</v>
      </c>
      <c r="T30" s="91" t="s">
        <v>0</v>
      </c>
      <c r="U30" s="91" t="s">
        <v>0</v>
      </c>
      <c r="V30" s="91" t="s">
        <v>0</v>
      </c>
      <c r="W30" s="272" t="s">
        <v>0</v>
      </c>
      <c r="Y30" s="45">
        <f t="shared" ref="Y30:Y35" si="2">SUM(B29:W29)</f>
        <v>3</v>
      </c>
      <c r="AA30" s="98"/>
      <c r="AB30" s="98"/>
      <c r="AC30" s="98"/>
      <c r="AD30" s="98"/>
      <c r="AE30" s="98"/>
      <c r="AF30" s="21"/>
      <c r="AG30" s="78" t="s">
        <v>17</v>
      </c>
      <c r="AH30" s="78" t="s">
        <v>108</v>
      </c>
      <c r="AI30" s="20"/>
      <c r="AJ30" s="98"/>
      <c r="AK30" s="98"/>
      <c r="AL30" s="98"/>
      <c r="AM30" s="20"/>
      <c r="AN30" s="20"/>
      <c r="AO30" s="20"/>
      <c r="AP30" s="20"/>
      <c r="AQ30" s="20"/>
      <c r="AR30" s="20"/>
      <c r="AS30" s="20"/>
      <c r="AT30" s="20"/>
      <c r="AU30" s="20"/>
    </row>
    <row r="31" spans="1:47" s="1" customFormat="1" ht="34.5" customHeight="1" x14ac:dyDescent="0.2">
      <c r="A31" s="252" t="s">
        <v>136</v>
      </c>
      <c r="B31" s="274" t="s">
        <v>0</v>
      </c>
      <c r="C31" s="90" t="s">
        <v>0</v>
      </c>
      <c r="D31" s="90" t="s">
        <v>0</v>
      </c>
      <c r="E31" s="90">
        <f>SUM(E32)</f>
        <v>1</v>
      </c>
      <c r="F31" s="90" t="s">
        <v>0</v>
      </c>
      <c r="G31" s="90" t="s">
        <v>0</v>
      </c>
      <c r="H31" s="90">
        <f>SUM(H32)</f>
        <v>1</v>
      </c>
      <c r="I31" s="90" t="s">
        <v>0</v>
      </c>
      <c r="J31" s="90" t="s">
        <v>0</v>
      </c>
      <c r="K31" s="90" t="s">
        <v>0</v>
      </c>
      <c r="L31" s="90" t="s">
        <v>0</v>
      </c>
      <c r="M31" s="90" t="s">
        <v>0</v>
      </c>
      <c r="N31" s="90" t="s">
        <v>0</v>
      </c>
      <c r="O31" s="90" t="s">
        <v>0</v>
      </c>
      <c r="P31" s="90" t="s">
        <v>0</v>
      </c>
      <c r="Q31" s="90" t="s">
        <v>0</v>
      </c>
      <c r="R31" s="90" t="s">
        <v>0</v>
      </c>
      <c r="S31" s="90" t="s">
        <v>0</v>
      </c>
      <c r="T31" s="90" t="s">
        <v>0</v>
      </c>
      <c r="U31" s="90" t="s">
        <v>0</v>
      </c>
      <c r="V31" s="90" t="s">
        <v>0</v>
      </c>
      <c r="W31" s="273" t="s">
        <v>0</v>
      </c>
      <c r="Y31" s="45">
        <f t="shared" si="2"/>
        <v>3</v>
      </c>
      <c r="AA31" s="98"/>
      <c r="AB31" s="99"/>
      <c r="AC31" s="99"/>
      <c r="AD31" s="99"/>
      <c r="AE31" s="99"/>
      <c r="AF31" s="81" t="s">
        <v>40</v>
      </c>
      <c r="AG31" s="21">
        <v>9</v>
      </c>
      <c r="AH31" s="80">
        <v>1</v>
      </c>
      <c r="AI31" s="20"/>
      <c r="AJ31" s="98"/>
      <c r="AK31" s="98"/>
      <c r="AL31" s="98"/>
      <c r="AM31" s="20"/>
      <c r="AN31" s="20"/>
      <c r="AS31" s="20"/>
      <c r="AT31" s="20"/>
      <c r="AU31" s="20"/>
    </row>
    <row r="32" spans="1:47" s="1" customFormat="1" ht="24.95" customHeight="1" x14ac:dyDescent="0.2">
      <c r="A32" s="155" t="s">
        <v>136</v>
      </c>
      <c r="B32" s="271" t="s">
        <v>0</v>
      </c>
      <c r="C32" s="91" t="s">
        <v>0</v>
      </c>
      <c r="D32" s="91" t="s">
        <v>0</v>
      </c>
      <c r="E32" s="91">
        <v>1</v>
      </c>
      <c r="F32" s="91" t="s">
        <v>0</v>
      </c>
      <c r="G32" s="91" t="s">
        <v>0</v>
      </c>
      <c r="H32" s="91">
        <v>1</v>
      </c>
      <c r="I32" s="91" t="s">
        <v>0</v>
      </c>
      <c r="J32" s="91" t="s">
        <v>0</v>
      </c>
      <c r="K32" s="91" t="s">
        <v>0</v>
      </c>
      <c r="L32" s="91" t="s">
        <v>0</v>
      </c>
      <c r="M32" s="91" t="s">
        <v>0</v>
      </c>
      <c r="N32" s="91" t="s">
        <v>0</v>
      </c>
      <c r="O32" s="91" t="s">
        <v>0</v>
      </c>
      <c r="P32" s="91" t="s">
        <v>0</v>
      </c>
      <c r="Q32" s="91" t="s">
        <v>0</v>
      </c>
      <c r="R32" s="91" t="s">
        <v>0</v>
      </c>
      <c r="S32" s="91" t="s">
        <v>0</v>
      </c>
      <c r="T32" s="91" t="s">
        <v>0</v>
      </c>
      <c r="U32" s="91" t="s">
        <v>0</v>
      </c>
      <c r="V32" s="91" t="s">
        <v>0</v>
      </c>
      <c r="W32" s="272" t="s">
        <v>0</v>
      </c>
      <c r="Y32" s="45">
        <f t="shared" si="2"/>
        <v>2</v>
      </c>
      <c r="AA32" s="97"/>
      <c r="AB32" s="100"/>
      <c r="AC32" s="100"/>
      <c r="AD32" s="100"/>
      <c r="AE32" s="100"/>
      <c r="AF32" s="81" t="s">
        <v>41</v>
      </c>
      <c r="AG32" s="21">
        <v>8</v>
      </c>
      <c r="AH32" s="80">
        <v>5</v>
      </c>
      <c r="AI32" s="20"/>
      <c r="AJ32" s="98"/>
      <c r="AK32" s="98"/>
      <c r="AL32" s="98"/>
      <c r="AM32" s="20"/>
      <c r="AN32" s="20"/>
      <c r="AS32" s="20"/>
      <c r="AT32" s="20"/>
      <c r="AU32" s="20"/>
    </row>
    <row r="33" spans="1:47" s="1" customFormat="1" ht="24.95" customHeight="1" x14ac:dyDescent="0.2">
      <c r="A33" s="252" t="s">
        <v>137</v>
      </c>
      <c r="B33" s="274" t="s">
        <v>0</v>
      </c>
      <c r="C33" s="90" t="s">
        <v>0</v>
      </c>
      <c r="D33" s="90" t="s">
        <v>0</v>
      </c>
      <c r="E33" s="90">
        <f>SUM(E34)</f>
        <v>1</v>
      </c>
      <c r="F33" s="90" t="s">
        <v>0</v>
      </c>
      <c r="G33" s="90" t="s">
        <v>0</v>
      </c>
      <c r="H33" s="90" t="s">
        <v>0</v>
      </c>
      <c r="I33" s="90" t="s">
        <v>0</v>
      </c>
      <c r="J33" s="90" t="s">
        <v>0</v>
      </c>
      <c r="K33" s="90" t="s">
        <v>0</v>
      </c>
      <c r="L33" s="90" t="s">
        <v>0</v>
      </c>
      <c r="M33" s="90" t="s">
        <v>0</v>
      </c>
      <c r="N33" s="90" t="s">
        <v>0</v>
      </c>
      <c r="O33" s="90" t="s">
        <v>0</v>
      </c>
      <c r="P33" s="90" t="s">
        <v>0</v>
      </c>
      <c r="Q33" s="90" t="s">
        <v>0</v>
      </c>
      <c r="R33" s="90" t="s">
        <v>0</v>
      </c>
      <c r="S33" s="90" t="s">
        <v>0</v>
      </c>
      <c r="T33" s="90" t="s">
        <v>0</v>
      </c>
      <c r="U33" s="90" t="s">
        <v>0</v>
      </c>
      <c r="V33" s="90" t="s">
        <v>0</v>
      </c>
      <c r="W33" s="273" t="s">
        <v>0</v>
      </c>
      <c r="Y33" s="45">
        <f t="shared" si="2"/>
        <v>2</v>
      </c>
      <c r="AA33" s="97"/>
      <c r="AB33" s="100"/>
      <c r="AC33" s="100"/>
      <c r="AD33" s="100"/>
      <c r="AE33" s="100"/>
      <c r="AF33" s="81" t="s">
        <v>44</v>
      </c>
      <c r="AG33" s="21">
        <v>6</v>
      </c>
      <c r="AH33" s="80">
        <v>7</v>
      </c>
      <c r="AI33" s="77"/>
      <c r="AJ33" s="98"/>
      <c r="AK33" s="98"/>
      <c r="AL33" s="98"/>
      <c r="AM33" s="20"/>
      <c r="AN33" s="20"/>
      <c r="AS33" s="20"/>
      <c r="AT33" s="20"/>
      <c r="AU33" s="20"/>
    </row>
    <row r="34" spans="1:47" s="1" customFormat="1" ht="24.95" customHeight="1" x14ac:dyDescent="0.2">
      <c r="A34" s="155" t="s">
        <v>137</v>
      </c>
      <c r="B34" s="271" t="s">
        <v>0</v>
      </c>
      <c r="C34" s="91" t="s">
        <v>0</v>
      </c>
      <c r="D34" s="91" t="s">
        <v>0</v>
      </c>
      <c r="E34" s="91">
        <v>1</v>
      </c>
      <c r="F34" s="91" t="s">
        <v>0</v>
      </c>
      <c r="G34" s="91" t="s">
        <v>0</v>
      </c>
      <c r="H34" s="91" t="s">
        <v>0</v>
      </c>
      <c r="I34" s="91" t="s">
        <v>0</v>
      </c>
      <c r="J34" s="91" t="s">
        <v>0</v>
      </c>
      <c r="K34" s="91" t="s">
        <v>0</v>
      </c>
      <c r="L34" s="91" t="s">
        <v>0</v>
      </c>
      <c r="M34" s="91" t="s">
        <v>0</v>
      </c>
      <c r="N34" s="91" t="s">
        <v>0</v>
      </c>
      <c r="O34" s="91" t="s">
        <v>0</v>
      </c>
      <c r="P34" s="91" t="s">
        <v>0</v>
      </c>
      <c r="Q34" s="91" t="s">
        <v>0</v>
      </c>
      <c r="R34" s="91" t="s">
        <v>0</v>
      </c>
      <c r="S34" s="91" t="s">
        <v>0</v>
      </c>
      <c r="T34" s="91" t="s">
        <v>0</v>
      </c>
      <c r="U34" s="91" t="s">
        <v>0</v>
      </c>
      <c r="V34" s="91" t="s">
        <v>0</v>
      </c>
      <c r="W34" s="272" t="s">
        <v>0</v>
      </c>
      <c r="Y34" s="45">
        <f t="shared" si="2"/>
        <v>1</v>
      </c>
      <c r="AA34" s="97"/>
      <c r="AB34" s="100"/>
      <c r="AC34" s="100"/>
      <c r="AD34" s="100"/>
      <c r="AE34" s="100"/>
      <c r="AF34" s="81" t="s">
        <v>41</v>
      </c>
      <c r="AG34" s="21">
        <v>8</v>
      </c>
      <c r="AH34" s="80">
        <v>5</v>
      </c>
      <c r="AI34" s="20"/>
      <c r="AJ34" s="98"/>
      <c r="AK34" s="98"/>
      <c r="AL34" s="98"/>
      <c r="AM34" s="20"/>
      <c r="AN34" s="20"/>
      <c r="AS34" s="20"/>
      <c r="AT34" s="20"/>
      <c r="AU34" s="20"/>
    </row>
    <row r="35" spans="1:47" s="1" customFormat="1" ht="24.95" customHeight="1" x14ac:dyDescent="0.2">
      <c r="A35" s="252" t="s">
        <v>20</v>
      </c>
      <c r="B35" s="274">
        <f>SUM(B36:B37)</f>
        <v>1</v>
      </c>
      <c r="C35" s="90" t="s">
        <v>0</v>
      </c>
      <c r="D35" s="90" t="s">
        <v>0</v>
      </c>
      <c r="E35" s="90" t="s">
        <v>0</v>
      </c>
      <c r="F35" s="90">
        <f>SUM(F36:F37)</f>
        <v>1</v>
      </c>
      <c r="G35" s="90" t="s">
        <v>0</v>
      </c>
      <c r="H35" s="90" t="s">
        <v>0</v>
      </c>
      <c r="I35" s="90" t="s">
        <v>0</v>
      </c>
      <c r="J35" s="90" t="s">
        <v>0</v>
      </c>
      <c r="K35" s="90" t="s">
        <v>0</v>
      </c>
      <c r="L35" s="90" t="s">
        <v>0</v>
      </c>
      <c r="M35" s="90" t="s">
        <v>0</v>
      </c>
      <c r="N35" s="90" t="s">
        <v>0</v>
      </c>
      <c r="O35" s="90" t="s">
        <v>0</v>
      </c>
      <c r="P35" s="90" t="s">
        <v>0</v>
      </c>
      <c r="Q35" s="90" t="s">
        <v>0</v>
      </c>
      <c r="R35" s="90" t="s">
        <v>0</v>
      </c>
      <c r="S35" s="90" t="s">
        <v>0</v>
      </c>
      <c r="T35" s="90" t="s">
        <v>0</v>
      </c>
      <c r="U35" s="90" t="s">
        <v>0</v>
      </c>
      <c r="V35" s="90" t="s">
        <v>0</v>
      </c>
      <c r="W35" s="273" t="s">
        <v>0</v>
      </c>
      <c r="Y35" s="45">
        <f t="shared" si="2"/>
        <v>1</v>
      </c>
      <c r="AA35" s="97"/>
      <c r="AB35" s="100"/>
      <c r="AC35" s="100"/>
      <c r="AD35" s="100"/>
      <c r="AE35" s="100"/>
      <c r="AF35" s="81" t="s">
        <v>44</v>
      </c>
      <c r="AG35" s="21">
        <v>6</v>
      </c>
      <c r="AH35" s="80">
        <v>7</v>
      </c>
      <c r="AI35" s="77"/>
      <c r="AJ35" s="98"/>
      <c r="AK35" s="98"/>
      <c r="AL35" s="98"/>
      <c r="AM35" s="20"/>
      <c r="AN35" s="20"/>
      <c r="AS35" s="20"/>
      <c r="AT35" s="20"/>
      <c r="AU35" s="20"/>
    </row>
    <row r="36" spans="1:47" s="27" customFormat="1" ht="24.75" customHeight="1" x14ac:dyDescent="0.2">
      <c r="A36" s="155" t="s">
        <v>20</v>
      </c>
      <c r="B36" s="271">
        <v>1</v>
      </c>
      <c r="C36" s="91" t="s">
        <v>0</v>
      </c>
      <c r="D36" s="91" t="s">
        <v>0</v>
      </c>
      <c r="E36" s="91" t="s">
        <v>0</v>
      </c>
      <c r="F36" s="91" t="s">
        <v>0</v>
      </c>
      <c r="G36" s="91" t="s">
        <v>0</v>
      </c>
      <c r="H36" s="91" t="s">
        <v>0</v>
      </c>
      <c r="I36" s="91" t="s">
        <v>0</v>
      </c>
      <c r="J36" s="91" t="s">
        <v>0</v>
      </c>
      <c r="K36" s="91" t="s">
        <v>0</v>
      </c>
      <c r="L36" s="91" t="s">
        <v>0</v>
      </c>
      <c r="M36" s="91" t="s">
        <v>0</v>
      </c>
      <c r="N36" s="91" t="s">
        <v>0</v>
      </c>
      <c r="O36" s="91" t="s">
        <v>0</v>
      </c>
      <c r="P36" s="91" t="s">
        <v>0</v>
      </c>
      <c r="Q36" s="91" t="s">
        <v>0</v>
      </c>
      <c r="R36" s="91" t="s">
        <v>0</v>
      </c>
      <c r="S36" s="91" t="s">
        <v>0</v>
      </c>
      <c r="T36" s="91" t="s">
        <v>0</v>
      </c>
      <c r="U36" s="91" t="s">
        <v>0</v>
      </c>
      <c r="V36" s="91" t="s">
        <v>0</v>
      </c>
      <c r="W36" s="272" t="s">
        <v>0</v>
      </c>
      <c r="Y36" s="76"/>
      <c r="AA36" s="97"/>
      <c r="AB36" s="100"/>
      <c r="AC36" s="100"/>
      <c r="AD36" s="100"/>
      <c r="AE36" s="100"/>
      <c r="AF36" s="81" t="s">
        <v>46</v>
      </c>
      <c r="AG36" s="21">
        <v>2</v>
      </c>
      <c r="AH36" s="80">
        <v>3</v>
      </c>
      <c r="AI36" s="20"/>
      <c r="AJ36" s="101"/>
      <c r="AK36" s="101"/>
      <c r="AL36" s="101"/>
      <c r="AM36" s="77"/>
      <c r="AN36" s="77"/>
      <c r="AS36" s="77"/>
      <c r="AT36" s="77"/>
      <c r="AU36" s="77"/>
    </row>
    <row r="37" spans="1:47" s="1" customFormat="1" ht="24.95" customHeight="1" x14ac:dyDescent="0.2">
      <c r="A37" s="155" t="s">
        <v>24</v>
      </c>
      <c r="B37" s="271" t="s">
        <v>0</v>
      </c>
      <c r="C37" s="91" t="s">
        <v>0</v>
      </c>
      <c r="D37" s="91" t="s">
        <v>0</v>
      </c>
      <c r="E37" s="91" t="s">
        <v>0</v>
      </c>
      <c r="F37" s="91">
        <v>1</v>
      </c>
      <c r="G37" s="91" t="s">
        <v>0</v>
      </c>
      <c r="H37" s="91" t="s">
        <v>0</v>
      </c>
      <c r="I37" s="91" t="s">
        <v>0</v>
      </c>
      <c r="J37" s="91" t="s">
        <v>0</v>
      </c>
      <c r="K37" s="91" t="s">
        <v>0</v>
      </c>
      <c r="L37" s="91" t="s">
        <v>0</v>
      </c>
      <c r="M37" s="91" t="s">
        <v>0</v>
      </c>
      <c r="N37" s="91" t="s">
        <v>0</v>
      </c>
      <c r="O37" s="91" t="s">
        <v>0</v>
      </c>
      <c r="P37" s="91" t="s">
        <v>0</v>
      </c>
      <c r="Q37" s="91" t="s">
        <v>0</v>
      </c>
      <c r="R37" s="91" t="s">
        <v>0</v>
      </c>
      <c r="S37" s="91" t="s">
        <v>0</v>
      </c>
      <c r="T37" s="91" t="s">
        <v>0</v>
      </c>
      <c r="U37" s="91" t="s">
        <v>0</v>
      </c>
      <c r="V37" s="91" t="s">
        <v>0</v>
      </c>
      <c r="W37" s="272" t="s">
        <v>0</v>
      </c>
      <c r="Y37" s="45">
        <f t="shared" ref="Y37:Y48" si="3">SUM(B36:W36)</f>
        <v>1</v>
      </c>
      <c r="AA37" s="97"/>
      <c r="AB37" s="100"/>
      <c r="AC37" s="100"/>
      <c r="AD37" s="100"/>
      <c r="AE37" s="100"/>
      <c r="AF37" s="81" t="s">
        <v>49</v>
      </c>
      <c r="AG37" s="21">
        <v>17</v>
      </c>
      <c r="AH37" s="80">
        <v>4</v>
      </c>
      <c r="AJ37" s="98"/>
      <c r="AK37" s="98"/>
      <c r="AL37" s="98"/>
      <c r="AM37" s="20"/>
      <c r="AN37" s="20"/>
      <c r="AS37" s="20"/>
      <c r="AT37" s="20"/>
      <c r="AU37" s="20"/>
    </row>
    <row r="38" spans="1:47" s="1" customFormat="1" ht="24.95" customHeight="1" x14ac:dyDescent="0.2">
      <c r="A38" s="252" t="s">
        <v>22</v>
      </c>
      <c r="B38" s="274" t="s">
        <v>0</v>
      </c>
      <c r="C38" s="90">
        <f>SUM(C39)</f>
        <v>1</v>
      </c>
      <c r="D38" s="90" t="s">
        <v>0</v>
      </c>
      <c r="E38" s="90" t="s">
        <v>0</v>
      </c>
      <c r="F38" s="90">
        <f>SUM(F39)</f>
        <v>3</v>
      </c>
      <c r="G38" s="90" t="s">
        <v>0</v>
      </c>
      <c r="H38" s="90" t="s">
        <v>0</v>
      </c>
      <c r="I38" s="90">
        <f>SUM(I39)</f>
        <v>1</v>
      </c>
      <c r="J38" s="90" t="s">
        <v>0</v>
      </c>
      <c r="K38" s="90" t="s">
        <v>0</v>
      </c>
      <c r="L38" s="90" t="s">
        <v>0</v>
      </c>
      <c r="M38" s="90" t="s">
        <v>0</v>
      </c>
      <c r="N38" s="90" t="s">
        <v>0</v>
      </c>
      <c r="O38" s="90" t="s">
        <v>0</v>
      </c>
      <c r="P38" s="90" t="s">
        <v>0</v>
      </c>
      <c r="Q38" s="90" t="s">
        <v>0</v>
      </c>
      <c r="R38" s="90" t="s">
        <v>0</v>
      </c>
      <c r="S38" s="90" t="s">
        <v>0</v>
      </c>
      <c r="T38" s="90" t="s">
        <v>0</v>
      </c>
      <c r="U38" s="90" t="s">
        <v>0</v>
      </c>
      <c r="V38" s="90" t="s">
        <v>0</v>
      </c>
      <c r="W38" s="273" t="s">
        <v>0</v>
      </c>
      <c r="Y38" s="45">
        <f t="shared" si="3"/>
        <v>1</v>
      </c>
      <c r="AA38" s="97"/>
      <c r="AB38" s="100"/>
      <c r="AC38" s="100"/>
      <c r="AD38" s="100"/>
      <c r="AE38" s="100"/>
      <c r="AF38" s="81" t="s">
        <v>49</v>
      </c>
      <c r="AG38" s="21">
        <v>17</v>
      </c>
      <c r="AH38" s="80">
        <v>4</v>
      </c>
      <c r="AJ38" s="98"/>
      <c r="AK38" s="98"/>
      <c r="AL38" s="98"/>
      <c r="AM38" s="20"/>
      <c r="AN38" s="20"/>
      <c r="AS38" s="20"/>
      <c r="AT38" s="20"/>
      <c r="AU38" s="20"/>
    </row>
    <row r="39" spans="1:47" s="1" customFormat="1" ht="24.95" customHeight="1" x14ac:dyDescent="0.2">
      <c r="A39" s="155" t="s">
        <v>25</v>
      </c>
      <c r="B39" s="271" t="s">
        <v>0</v>
      </c>
      <c r="C39" s="91">
        <v>1</v>
      </c>
      <c r="D39" s="91" t="s">
        <v>0</v>
      </c>
      <c r="E39" s="91" t="s">
        <v>0</v>
      </c>
      <c r="F39" s="91">
        <v>3</v>
      </c>
      <c r="G39" s="91" t="s">
        <v>0</v>
      </c>
      <c r="H39" s="91" t="s">
        <v>0</v>
      </c>
      <c r="I39" s="91">
        <v>1</v>
      </c>
      <c r="J39" s="91" t="s">
        <v>0</v>
      </c>
      <c r="K39" s="91" t="s">
        <v>0</v>
      </c>
      <c r="L39" s="91" t="s">
        <v>0</v>
      </c>
      <c r="M39" s="91" t="s">
        <v>0</v>
      </c>
      <c r="N39" s="91" t="s">
        <v>0</v>
      </c>
      <c r="O39" s="91" t="s">
        <v>0</v>
      </c>
      <c r="P39" s="91" t="s">
        <v>0</v>
      </c>
      <c r="Q39" s="91" t="s">
        <v>0</v>
      </c>
      <c r="R39" s="91" t="s">
        <v>0</v>
      </c>
      <c r="S39" s="91" t="s">
        <v>0</v>
      </c>
      <c r="T39" s="91" t="s">
        <v>0</v>
      </c>
      <c r="U39" s="91" t="s">
        <v>0</v>
      </c>
      <c r="V39" s="91" t="s">
        <v>0</v>
      </c>
      <c r="W39" s="272" t="s">
        <v>0</v>
      </c>
      <c r="Y39" s="45">
        <f t="shared" si="3"/>
        <v>5</v>
      </c>
      <c r="AA39" s="97"/>
      <c r="AB39" s="100"/>
      <c r="AC39" s="100"/>
      <c r="AD39" s="100"/>
      <c r="AE39" s="100"/>
      <c r="AF39" s="81" t="s">
        <v>102</v>
      </c>
      <c r="AG39" s="21">
        <v>2</v>
      </c>
      <c r="AH39" s="80">
        <v>2</v>
      </c>
      <c r="AJ39" s="102"/>
      <c r="AK39" s="102"/>
      <c r="AL39" s="102"/>
    </row>
    <row r="40" spans="1:47" s="1" customFormat="1" ht="24.95" customHeight="1" x14ac:dyDescent="0.2">
      <c r="A40" s="252" t="s">
        <v>138</v>
      </c>
      <c r="B40" s="274" t="s">
        <v>0</v>
      </c>
      <c r="C40" s="90" t="s">
        <v>0</v>
      </c>
      <c r="D40" s="90" t="s">
        <v>0</v>
      </c>
      <c r="E40" s="90" t="s">
        <v>0</v>
      </c>
      <c r="F40" s="90" t="s">
        <v>0</v>
      </c>
      <c r="G40" s="90" t="s">
        <v>0</v>
      </c>
      <c r="H40" s="90" t="s">
        <v>0</v>
      </c>
      <c r="I40" s="90">
        <f>SUM(I41)</f>
        <v>1</v>
      </c>
      <c r="J40" s="90" t="s">
        <v>0</v>
      </c>
      <c r="K40" s="90" t="s">
        <v>0</v>
      </c>
      <c r="L40" s="90" t="s">
        <v>0</v>
      </c>
      <c r="M40" s="90" t="s">
        <v>0</v>
      </c>
      <c r="N40" s="90" t="s">
        <v>0</v>
      </c>
      <c r="O40" s="90" t="s">
        <v>0</v>
      </c>
      <c r="P40" s="90" t="s">
        <v>0</v>
      </c>
      <c r="Q40" s="90" t="s">
        <v>0</v>
      </c>
      <c r="R40" s="90" t="s">
        <v>0</v>
      </c>
      <c r="S40" s="90" t="s">
        <v>0</v>
      </c>
      <c r="T40" s="90" t="s">
        <v>0</v>
      </c>
      <c r="U40" s="90" t="s">
        <v>0</v>
      </c>
      <c r="V40" s="90" t="s">
        <v>0</v>
      </c>
      <c r="W40" s="273" t="s">
        <v>0</v>
      </c>
      <c r="Y40" s="45">
        <f t="shared" si="3"/>
        <v>5</v>
      </c>
      <c r="AA40" s="97"/>
      <c r="AB40" s="100"/>
      <c r="AC40" s="100"/>
      <c r="AD40" s="100"/>
      <c r="AE40" s="100"/>
      <c r="AF40" s="81" t="s">
        <v>107</v>
      </c>
      <c r="AG40" s="21">
        <v>12</v>
      </c>
      <c r="AH40" s="80">
        <v>5</v>
      </c>
      <c r="AJ40" s="102"/>
      <c r="AK40" s="102"/>
      <c r="AL40" s="102"/>
    </row>
    <row r="41" spans="1:47" s="1" customFormat="1" ht="24.95" customHeight="1" x14ac:dyDescent="0.2">
      <c r="A41" s="155" t="s">
        <v>139</v>
      </c>
      <c r="B41" s="271" t="s">
        <v>0</v>
      </c>
      <c r="C41" s="91" t="s">
        <v>0</v>
      </c>
      <c r="D41" s="91" t="s">
        <v>0</v>
      </c>
      <c r="E41" s="91" t="s">
        <v>0</v>
      </c>
      <c r="F41" s="91" t="s">
        <v>0</v>
      </c>
      <c r="G41" s="91" t="s">
        <v>0</v>
      </c>
      <c r="H41" s="91" t="s">
        <v>0</v>
      </c>
      <c r="I41" s="91">
        <v>1</v>
      </c>
      <c r="J41" s="91" t="s">
        <v>0</v>
      </c>
      <c r="K41" s="91" t="s">
        <v>0</v>
      </c>
      <c r="L41" s="91" t="s">
        <v>0</v>
      </c>
      <c r="M41" s="91" t="s">
        <v>0</v>
      </c>
      <c r="N41" s="91" t="s">
        <v>0</v>
      </c>
      <c r="O41" s="91" t="s">
        <v>0</v>
      </c>
      <c r="P41" s="91" t="s">
        <v>0</v>
      </c>
      <c r="Q41" s="91" t="s">
        <v>0</v>
      </c>
      <c r="R41" s="91" t="s">
        <v>0</v>
      </c>
      <c r="S41" s="91" t="s">
        <v>0</v>
      </c>
      <c r="T41" s="91" t="s">
        <v>0</v>
      </c>
      <c r="U41" s="91" t="s">
        <v>0</v>
      </c>
      <c r="V41" s="91" t="s">
        <v>0</v>
      </c>
      <c r="W41" s="272" t="s">
        <v>0</v>
      </c>
      <c r="Y41" s="45">
        <f t="shared" si="3"/>
        <v>1</v>
      </c>
      <c r="AA41" s="97"/>
      <c r="AB41" s="100"/>
      <c r="AC41" s="100"/>
      <c r="AD41" s="100"/>
      <c r="AE41" s="100"/>
      <c r="AF41" s="81" t="s">
        <v>102</v>
      </c>
      <c r="AG41" s="21">
        <v>2</v>
      </c>
      <c r="AH41" s="80">
        <v>2</v>
      </c>
      <c r="AJ41" s="102"/>
      <c r="AK41" s="102"/>
      <c r="AL41" s="102"/>
    </row>
    <row r="42" spans="1:47" s="1" customFormat="1" ht="24.95" customHeight="1" x14ac:dyDescent="0.2">
      <c r="A42" s="252" t="s">
        <v>17</v>
      </c>
      <c r="B42" s="274">
        <f>SUM(B43)</f>
        <v>5</v>
      </c>
      <c r="C42" s="90">
        <f>SUM(C43)</f>
        <v>7</v>
      </c>
      <c r="D42" s="90">
        <f t="shared" ref="D42:L42" si="4">SUM(D43)</f>
        <v>2</v>
      </c>
      <c r="E42" s="90">
        <f t="shared" si="4"/>
        <v>4</v>
      </c>
      <c r="F42" s="90">
        <f t="shared" si="4"/>
        <v>2</v>
      </c>
      <c r="G42" s="90">
        <f t="shared" si="4"/>
        <v>4</v>
      </c>
      <c r="H42" s="90">
        <f t="shared" si="4"/>
        <v>16</v>
      </c>
      <c r="I42" s="90">
        <f t="shared" si="4"/>
        <v>1</v>
      </c>
      <c r="J42" s="90" t="s">
        <v>0</v>
      </c>
      <c r="K42" s="90">
        <f t="shared" si="4"/>
        <v>1</v>
      </c>
      <c r="L42" s="90">
        <f t="shared" si="4"/>
        <v>2</v>
      </c>
      <c r="M42" s="90" t="s">
        <v>0</v>
      </c>
      <c r="N42" s="90" t="s">
        <v>0</v>
      </c>
      <c r="O42" s="90" t="s">
        <v>0</v>
      </c>
      <c r="P42" s="90" t="s">
        <v>0</v>
      </c>
      <c r="Q42" s="90">
        <f>SUM(Q43)</f>
        <v>1</v>
      </c>
      <c r="R42" s="90" t="s">
        <v>0</v>
      </c>
      <c r="S42" s="90">
        <f t="shared" ref="S42:W42" si="5">SUM(S43)</f>
        <v>1</v>
      </c>
      <c r="T42" s="90">
        <f t="shared" si="5"/>
        <v>1</v>
      </c>
      <c r="U42" s="90">
        <f t="shared" si="5"/>
        <v>1</v>
      </c>
      <c r="V42" s="90">
        <f t="shared" si="5"/>
        <v>1</v>
      </c>
      <c r="W42" s="273">
        <f t="shared" si="5"/>
        <v>1</v>
      </c>
      <c r="Y42" s="45">
        <f t="shared" si="3"/>
        <v>1</v>
      </c>
      <c r="AA42" s="97"/>
      <c r="AB42" s="100"/>
      <c r="AC42" s="100"/>
      <c r="AD42" s="100"/>
      <c r="AE42" s="100"/>
      <c r="AF42" s="81" t="s">
        <v>107</v>
      </c>
      <c r="AG42" s="21">
        <v>12</v>
      </c>
      <c r="AH42" s="80">
        <v>5</v>
      </c>
      <c r="AJ42" s="102"/>
      <c r="AK42" s="102"/>
      <c r="AL42" s="102"/>
    </row>
    <row r="43" spans="1:47" s="1" customFormat="1" ht="24.95" customHeight="1" x14ac:dyDescent="0.2">
      <c r="A43" s="155" t="s">
        <v>17</v>
      </c>
      <c r="B43" s="271">
        <v>5</v>
      </c>
      <c r="C43" s="91">
        <v>7</v>
      </c>
      <c r="D43" s="91">
        <v>2</v>
      </c>
      <c r="E43" s="91">
        <v>4</v>
      </c>
      <c r="F43" s="91">
        <v>2</v>
      </c>
      <c r="G43" s="91">
        <v>4</v>
      </c>
      <c r="H43" s="91">
        <v>16</v>
      </c>
      <c r="I43" s="91">
        <v>1</v>
      </c>
      <c r="J43" s="91" t="s">
        <v>0</v>
      </c>
      <c r="K43" s="91">
        <v>1</v>
      </c>
      <c r="L43" s="91">
        <v>2</v>
      </c>
      <c r="M43" s="91" t="s">
        <v>0</v>
      </c>
      <c r="N43" s="91" t="s">
        <v>0</v>
      </c>
      <c r="O43" s="91" t="s">
        <v>0</v>
      </c>
      <c r="P43" s="91" t="s">
        <v>0</v>
      </c>
      <c r="Q43" s="91">
        <v>1</v>
      </c>
      <c r="R43" s="91" t="s">
        <v>0</v>
      </c>
      <c r="S43" s="91">
        <v>1</v>
      </c>
      <c r="T43" s="91">
        <v>1</v>
      </c>
      <c r="U43" s="91">
        <v>1</v>
      </c>
      <c r="V43" s="91">
        <v>1</v>
      </c>
      <c r="W43" s="272">
        <v>1</v>
      </c>
      <c r="Y43" s="45">
        <f t="shared" si="3"/>
        <v>50</v>
      </c>
      <c r="AA43" s="97"/>
      <c r="AB43" s="100"/>
      <c r="AC43" s="100"/>
      <c r="AD43" s="100"/>
      <c r="AE43" s="100"/>
      <c r="AF43" s="21"/>
      <c r="AG43" s="21">
        <f>SUM(AG31:AG40)</f>
        <v>87</v>
      </c>
      <c r="AH43" s="80">
        <v>27</v>
      </c>
      <c r="AJ43" s="102"/>
      <c r="AK43" s="102"/>
      <c r="AL43" s="102"/>
    </row>
    <row r="44" spans="1:47" s="1" customFormat="1" ht="24.95" customHeight="1" x14ac:dyDescent="0.2">
      <c r="A44" s="252" t="s">
        <v>53</v>
      </c>
      <c r="B44" s="274">
        <f>SUM(B45:B47)</f>
        <v>1</v>
      </c>
      <c r="C44" s="90">
        <f>SUM(C45)</f>
        <v>1</v>
      </c>
      <c r="D44" s="90" t="s">
        <v>0</v>
      </c>
      <c r="E44" s="90">
        <f>SUM(E45:E47)</f>
        <v>1</v>
      </c>
      <c r="F44" s="90" t="s">
        <v>0</v>
      </c>
      <c r="G44" s="90" t="s">
        <v>0</v>
      </c>
      <c r="H44" s="90" t="s">
        <v>0</v>
      </c>
      <c r="I44" s="90" t="s">
        <v>0</v>
      </c>
      <c r="J44" s="90" t="s">
        <v>0</v>
      </c>
      <c r="K44" s="90">
        <f>SUM(K45)</f>
        <v>1</v>
      </c>
      <c r="L44" s="90">
        <f>SUM(L45)</f>
        <v>1</v>
      </c>
      <c r="M44" s="90" t="s">
        <v>0</v>
      </c>
      <c r="N44" s="90" t="s">
        <v>0</v>
      </c>
      <c r="O44" s="90" t="s">
        <v>0</v>
      </c>
      <c r="P44" s="90" t="s">
        <v>0</v>
      </c>
      <c r="Q44" s="90" t="s">
        <v>0</v>
      </c>
      <c r="R44" s="90" t="s">
        <v>0</v>
      </c>
      <c r="S44" s="90" t="s">
        <v>0</v>
      </c>
      <c r="T44" s="90" t="s">
        <v>0</v>
      </c>
      <c r="U44" s="90" t="s">
        <v>0</v>
      </c>
      <c r="V44" s="90" t="s">
        <v>0</v>
      </c>
      <c r="W44" s="273" t="s">
        <v>0</v>
      </c>
      <c r="Y44" s="45">
        <f t="shared" si="3"/>
        <v>50</v>
      </c>
      <c r="AA44" s="97"/>
      <c r="AB44" s="100"/>
      <c r="AC44" s="98"/>
      <c r="AD44" s="98"/>
      <c r="AE44" s="98"/>
      <c r="AF44" s="21"/>
      <c r="AG44" s="21"/>
      <c r="AH44" s="21"/>
      <c r="AI44" s="21"/>
      <c r="AJ44" s="102"/>
      <c r="AK44" s="102"/>
      <c r="AL44" s="102"/>
    </row>
    <row r="45" spans="1:47" s="21" customFormat="1" ht="24.95" customHeight="1" x14ac:dyDescent="0.2">
      <c r="A45" s="155" t="s">
        <v>53</v>
      </c>
      <c r="B45" s="271" t="s">
        <v>0</v>
      </c>
      <c r="C45" s="91">
        <v>1</v>
      </c>
      <c r="D45" s="91" t="s">
        <v>0</v>
      </c>
      <c r="E45" s="91">
        <v>1</v>
      </c>
      <c r="F45" s="91" t="s">
        <v>0</v>
      </c>
      <c r="G45" s="91" t="s">
        <v>0</v>
      </c>
      <c r="H45" s="91" t="s">
        <v>0</v>
      </c>
      <c r="I45" s="91" t="s">
        <v>0</v>
      </c>
      <c r="J45" s="91" t="s">
        <v>0</v>
      </c>
      <c r="K45" s="91">
        <v>1</v>
      </c>
      <c r="L45" s="91">
        <v>1</v>
      </c>
      <c r="M45" s="91" t="s">
        <v>0</v>
      </c>
      <c r="N45" s="91" t="s">
        <v>0</v>
      </c>
      <c r="O45" s="91" t="s">
        <v>0</v>
      </c>
      <c r="P45" s="91" t="s">
        <v>0</v>
      </c>
      <c r="Q45" s="91" t="s">
        <v>0</v>
      </c>
      <c r="R45" s="91" t="s">
        <v>0</v>
      </c>
      <c r="S45" s="91" t="s">
        <v>0</v>
      </c>
      <c r="T45" s="91" t="s">
        <v>0</v>
      </c>
      <c r="U45" s="91" t="s">
        <v>0</v>
      </c>
      <c r="V45" s="91" t="s">
        <v>0</v>
      </c>
      <c r="W45" s="272" t="s">
        <v>0</v>
      </c>
      <c r="Y45" s="45">
        <f t="shared" si="3"/>
        <v>5</v>
      </c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</row>
    <row r="46" spans="1:47" s="1" customFormat="1" ht="24.95" customHeight="1" x14ac:dyDescent="0.2">
      <c r="A46" s="155" t="s">
        <v>28</v>
      </c>
      <c r="B46" s="271">
        <v>1</v>
      </c>
      <c r="C46" s="91" t="s">
        <v>0</v>
      </c>
      <c r="D46" s="91" t="s">
        <v>0</v>
      </c>
      <c r="E46" s="91" t="s">
        <v>0</v>
      </c>
      <c r="F46" s="91" t="s">
        <v>0</v>
      </c>
      <c r="G46" s="91" t="s">
        <v>0</v>
      </c>
      <c r="H46" s="91" t="s">
        <v>0</v>
      </c>
      <c r="I46" s="91" t="s">
        <v>0</v>
      </c>
      <c r="J46" s="91" t="s">
        <v>0</v>
      </c>
      <c r="K46" s="91" t="s">
        <v>0</v>
      </c>
      <c r="L46" s="91" t="s">
        <v>0</v>
      </c>
      <c r="M46" s="91" t="s">
        <v>0</v>
      </c>
      <c r="N46" s="91" t="s">
        <v>0</v>
      </c>
      <c r="O46" s="91" t="s">
        <v>0</v>
      </c>
      <c r="P46" s="91" t="s">
        <v>0</v>
      </c>
      <c r="Q46" s="91" t="s">
        <v>0</v>
      </c>
      <c r="R46" s="91" t="s">
        <v>0</v>
      </c>
      <c r="S46" s="91" t="s">
        <v>0</v>
      </c>
      <c r="T46" s="91" t="s">
        <v>0</v>
      </c>
      <c r="U46" s="91" t="s">
        <v>0</v>
      </c>
      <c r="V46" s="91" t="s">
        <v>0</v>
      </c>
      <c r="W46" s="272" t="s">
        <v>0</v>
      </c>
      <c r="Y46" s="45">
        <f t="shared" si="3"/>
        <v>4</v>
      </c>
      <c r="AA46" s="102"/>
      <c r="AB46" s="102"/>
      <c r="AC46" s="396"/>
      <c r="AD46" s="396"/>
      <c r="AE46" s="396"/>
      <c r="AF46" s="396"/>
      <c r="AG46" s="396"/>
      <c r="AH46" s="396"/>
      <c r="AI46" s="396"/>
      <c r="AJ46" s="396"/>
      <c r="AK46" s="102"/>
      <c r="AL46" s="102"/>
    </row>
    <row r="47" spans="1:47" s="1" customFormat="1" ht="24.95" customHeight="1" x14ac:dyDescent="0.2">
      <c r="A47" s="155" t="s">
        <v>23</v>
      </c>
      <c r="B47" s="271" t="s">
        <v>0</v>
      </c>
      <c r="C47" s="91" t="s">
        <v>0</v>
      </c>
      <c r="D47" s="91" t="s">
        <v>0</v>
      </c>
      <c r="E47" s="91" t="s">
        <v>0</v>
      </c>
      <c r="F47" s="91" t="s">
        <v>0</v>
      </c>
      <c r="G47" s="91" t="s">
        <v>0</v>
      </c>
      <c r="H47" s="91" t="s">
        <v>0</v>
      </c>
      <c r="I47" s="91" t="s">
        <v>0</v>
      </c>
      <c r="J47" s="91" t="s">
        <v>0</v>
      </c>
      <c r="K47" s="91" t="s">
        <v>0</v>
      </c>
      <c r="L47" s="91" t="s">
        <v>0</v>
      </c>
      <c r="M47" s="91" t="s">
        <v>0</v>
      </c>
      <c r="N47" s="91" t="s">
        <v>0</v>
      </c>
      <c r="O47" s="91" t="s">
        <v>0</v>
      </c>
      <c r="P47" s="91" t="s">
        <v>0</v>
      </c>
      <c r="Q47" s="91" t="s">
        <v>0</v>
      </c>
      <c r="R47" s="91" t="s">
        <v>0</v>
      </c>
      <c r="S47" s="91" t="s">
        <v>0</v>
      </c>
      <c r="T47" s="91" t="s">
        <v>0</v>
      </c>
      <c r="U47" s="91" t="s">
        <v>0</v>
      </c>
      <c r="V47" s="91" t="s">
        <v>0</v>
      </c>
      <c r="W47" s="272" t="s">
        <v>0</v>
      </c>
      <c r="Y47" s="45">
        <f t="shared" si="3"/>
        <v>1</v>
      </c>
      <c r="AA47" s="102"/>
      <c r="AB47" s="102"/>
      <c r="AC47" s="396"/>
      <c r="AD47" s="396"/>
      <c r="AE47" s="396"/>
      <c r="AF47" s="396"/>
      <c r="AG47" s="396"/>
      <c r="AH47" s="396"/>
      <c r="AI47" s="396"/>
      <c r="AJ47" s="396"/>
      <c r="AK47" s="102"/>
      <c r="AL47" s="102"/>
    </row>
    <row r="48" spans="1:47" s="1" customFormat="1" ht="24.75" customHeight="1" thickBot="1" x14ac:dyDescent="0.25">
      <c r="A48" s="155"/>
      <c r="B48" s="275"/>
      <c r="C48" s="276"/>
      <c r="D48" s="276"/>
      <c r="E48" s="276"/>
      <c r="F48" s="276"/>
      <c r="G48" s="276"/>
      <c r="H48" s="277"/>
      <c r="I48" s="277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8"/>
      <c r="Y48" s="45">
        <f t="shared" si="3"/>
        <v>0</v>
      </c>
      <c r="AA48" s="100"/>
      <c r="AB48" s="97"/>
      <c r="AC48" s="97"/>
      <c r="AD48" s="97"/>
      <c r="AE48" s="97"/>
      <c r="AF48" s="102"/>
      <c r="AG48" s="97"/>
      <c r="AH48" s="97"/>
      <c r="AI48" s="97"/>
      <c r="AJ48" s="97"/>
      <c r="AK48" s="97"/>
      <c r="AL48" s="102"/>
    </row>
    <row r="49" spans="1:38" s="1" customFormat="1" ht="27.75" customHeight="1" x14ac:dyDescent="0.2">
      <c r="A49" s="256" t="s">
        <v>14</v>
      </c>
      <c r="B49" s="253">
        <f>SUM(B44,B42,B35)</f>
        <v>7</v>
      </c>
      <c r="C49" s="253">
        <f>SUM(C44,C42,C38)</f>
        <v>9</v>
      </c>
      <c r="D49" s="280">
        <f>SUM(D42,D29)</f>
        <v>5</v>
      </c>
      <c r="E49" s="253">
        <f>SUM(E44,E42,E33,E31)</f>
        <v>7</v>
      </c>
      <c r="F49" s="280">
        <f>SUM(F42,F38,F35)</f>
        <v>6</v>
      </c>
      <c r="G49" s="253">
        <f>SUM(G42)</f>
        <v>4</v>
      </c>
      <c r="H49" s="253">
        <f>SUM(H42+H31)</f>
        <v>17</v>
      </c>
      <c r="I49" s="253">
        <f>SUM(I42,I40,I38)</f>
        <v>3</v>
      </c>
      <c r="J49" s="253" t="s">
        <v>0</v>
      </c>
      <c r="K49" s="253">
        <f>SUM(K44,K42)</f>
        <v>2</v>
      </c>
      <c r="L49" s="253">
        <f>SUM(L42,L44)</f>
        <v>3</v>
      </c>
      <c r="M49" s="253" t="s">
        <v>0</v>
      </c>
      <c r="N49" s="253" t="s">
        <v>0</v>
      </c>
      <c r="O49" s="253" t="s">
        <v>0</v>
      </c>
      <c r="P49" s="253" t="s">
        <v>0</v>
      </c>
      <c r="Q49" s="253">
        <f>SUM(Q42)</f>
        <v>1</v>
      </c>
      <c r="R49" s="280" t="s">
        <v>0</v>
      </c>
      <c r="S49" s="280">
        <f t="shared" ref="S49:W49" si="6">SUM(S42)</f>
        <v>1</v>
      </c>
      <c r="T49" s="280">
        <f t="shared" si="6"/>
        <v>1</v>
      </c>
      <c r="U49" s="280">
        <f t="shared" si="6"/>
        <v>1</v>
      </c>
      <c r="V49" s="280">
        <f t="shared" si="6"/>
        <v>1</v>
      </c>
      <c r="W49" s="280">
        <f t="shared" si="6"/>
        <v>1</v>
      </c>
      <c r="Y49" s="45"/>
      <c r="AA49" s="99"/>
      <c r="AB49" s="100"/>
      <c r="AC49" s="103"/>
      <c r="AD49" s="100"/>
      <c r="AE49" s="100"/>
      <c r="AF49" s="102"/>
      <c r="AG49" s="100"/>
      <c r="AH49" s="100"/>
      <c r="AI49" s="100"/>
      <c r="AJ49" s="100"/>
      <c r="AK49" s="102"/>
      <c r="AL49" s="102"/>
    </row>
    <row r="50" spans="1:38" s="1" customFormat="1" ht="96" customHeight="1" x14ac:dyDescent="0.2">
      <c r="A50" s="395" t="s">
        <v>149</v>
      </c>
      <c r="B50" s="395"/>
      <c r="C50" s="395"/>
      <c r="D50" s="395"/>
      <c r="E50" s="395"/>
      <c r="F50" s="395"/>
      <c r="G50" s="395"/>
      <c r="H50" s="395"/>
      <c r="I50" s="395"/>
      <c r="J50" s="395"/>
      <c r="K50" s="395"/>
      <c r="L50" s="395"/>
      <c r="M50" s="395"/>
      <c r="N50" s="395"/>
      <c r="O50" s="395"/>
      <c r="P50" s="395"/>
      <c r="Q50" s="395"/>
      <c r="R50" s="395"/>
      <c r="S50" s="395"/>
      <c r="T50" s="395"/>
      <c r="U50" s="395"/>
      <c r="V50" s="395"/>
      <c r="W50" s="395"/>
      <c r="Y50" s="45">
        <f>SUM(B49:W49)</f>
        <v>69</v>
      </c>
      <c r="AA50" s="99"/>
      <c r="AB50" s="100"/>
      <c r="AC50" s="100"/>
      <c r="AD50" s="100"/>
      <c r="AE50" s="100"/>
      <c r="AF50" s="102"/>
      <c r="AG50" s="100"/>
      <c r="AH50" s="100"/>
      <c r="AI50" s="100"/>
      <c r="AJ50" s="100"/>
      <c r="AK50" s="102"/>
      <c r="AL50" s="102"/>
    </row>
    <row r="51" spans="1:38" s="1" customFormat="1" ht="74.25" customHeight="1" x14ac:dyDescent="0.2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AA51" s="99"/>
      <c r="AB51" s="100"/>
      <c r="AC51" s="100"/>
      <c r="AD51" s="100"/>
      <c r="AE51" s="100"/>
      <c r="AF51" s="102"/>
      <c r="AG51" s="100"/>
      <c r="AH51" s="100"/>
      <c r="AI51" s="100"/>
      <c r="AJ51" s="100"/>
      <c r="AK51" s="102"/>
      <c r="AL51" s="102"/>
    </row>
    <row r="52" spans="1:38" s="1" customFormat="1" ht="18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AA52" s="100"/>
      <c r="AB52" s="100"/>
      <c r="AC52" s="100"/>
      <c r="AD52" s="100"/>
      <c r="AE52" s="100"/>
      <c r="AF52" s="102"/>
      <c r="AG52" s="100"/>
      <c r="AH52" s="100"/>
      <c r="AI52" s="100"/>
      <c r="AJ52" s="100"/>
      <c r="AK52" s="102"/>
      <c r="AL52" s="102"/>
    </row>
    <row r="53" spans="1:38" ht="18" customHeight="1" x14ac:dyDescent="0.2"/>
    <row r="54" spans="1:38" ht="18" customHeight="1" x14ac:dyDescent="0.2"/>
    <row r="55" spans="1:38" ht="18" customHeight="1" x14ac:dyDescent="0.2"/>
    <row r="56" spans="1:38" ht="18" customHeight="1" x14ac:dyDescent="0.2"/>
    <row r="57" spans="1:38" ht="18" customHeight="1" x14ac:dyDescent="0.2"/>
    <row r="58" spans="1:38" ht="18" customHeight="1" x14ac:dyDescent="0.2"/>
    <row r="59" spans="1:38" ht="18" customHeight="1" x14ac:dyDescent="0.2"/>
    <row r="60" spans="1:38" ht="18" customHeight="1" x14ac:dyDescent="0.2"/>
    <row r="61" spans="1:38" ht="18" customHeight="1" x14ac:dyDescent="0.2"/>
    <row r="62" spans="1:38" ht="18" customHeight="1" x14ac:dyDescent="0.2"/>
    <row r="63" spans="1:38" ht="18" customHeight="1" x14ac:dyDescent="0.2"/>
    <row r="64" spans="1:38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2" ht="29.25" customHeight="1" x14ac:dyDescent="0.2"/>
  </sheetData>
  <mergeCells count="8">
    <mergeCell ref="A50:W50"/>
    <mergeCell ref="AC47:AJ47"/>
    <mergeCell ref="A3:W3"/>
    <mergeCell ref="AC46:AJ46"/>
    <mergeCell ref="AC21:AJ21"/>
    <mergeCell ref="A4:W4"/>
    <mergeCell ref="A5:A6"/>
    <mergeCell ref="B5:W5"/>
  </mergeCells>
  <printOptions horizontalCentered="1" verticalCentered="1"/>
  <pageMargins left="0" right="0" top="0" bottom="0" header="0" footer="0"/>
  <pageSetup paperSize="9" scale="35" orientation="landscape" r:id="rId1"/>
  <colBreaks count="1" manualBreakCount="1">
    <brk id="23" max="1048575" man="1"/>
  </colBreaks>
  <ignoredErrors>
    <ignoredError sqref="H49" formula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00B050"/>
  </sheetPr>
  <dimension ref="B1:Y48"/>
  <sheetViews>
    <sheetView showGridLines="0" tabSelected="1" view="pageBreakPreview" topLeftCell="A2" zoomScale="73" zoomScaleNormal="100" zoomScaleSheetLayoutView="73" workbookViewId="0">
      <selection activeCell="N5" sqref="N5"/>
    </sheetView>
  </sheetViews>
  <sheetFormatPr baseColWidth="10" defaultColWidth="11.42578125" defaultRowHeight="12.75" x14ac:dyDescent="0.2"/>
  <cols>
    <col min="1" max="1" width="6.85546875" style="1" customWidth="1"/>
    <col min="2" max="2" width="44.42578125" style="1" customWidth="1"/>
    <col min="3" max="3" width="7.7109375" style="1" customWidth="1"/>
    <col min="4" max="4" width="9.5703125" style="1" customWidth="1"/>
    <col min="5" max="5" width="13.85546875" style="1" customWidth="1"/>
    <col min="6" max="6" width="12.85546875" style="1" customWidth="1"/>
    <col min="7" max="7" width="8.85546875" style="1" customWidth="1"/>
    <col min="8" max="8" width="6.85546875" style="1" customWidth="1"/>
    <col min="9" max="10" width="8" style="1" customWidth="1"/>
    <col min="11" max="16384" width="11.42578125" style="1"/>
  </cols>
  <sheetData>
    <row r="1" spans="2:25" s="8" customFormat="1" ht="25.5" customHeight="1" x14ac:dyDescent="0.2">
      <c r="B1" s="349" t="s">
        <v>158</v>
      </c>
      <c r="C1" s="349"/>
      <c r="D1" s="349"/>
      <c r="E1" s="349"/>
      <c r="F1" s="349"/>
      <c r="G1" s="349"/>
    </row>
    <row r="2" spans="2:25" s="8" customFormat="1" ht="15.75" x14ac:dyDescent="0.2">
      <c r="B2" s="9" t="s">
        <v>27</v>
      </c>
      <c r="C2" s="31"/>
      <c r="D2" s="31"/>
      <c r="E2" s="21"/>
      <c r="F2" s="21"/>
      <c r="G2" s="21"/>
    </row>
    <row r="3" spans="2:25" s="8" customFormat="1" ht="71.25" customHeight="1" x14ac:dyDescent="0.2">
      <c r="B3" s="350" t="s">
        <v>89</v>
      </c>
      <c r="C3" s="350"/>
      <c r="D3" s="350"/>
      <c r="E3" s="350"/>
      <c r="F3" s="350"/>
      <c r="G3" s="350"/>
    </row>
    <row r="4" spans="2:25" s="8" customFormat="1" ht="16.5" thickBot="1" x14ac:dyDescent="0.25">
      <c r="B4" s="398" t="s">
        <v>120</v>
      </c>
      <c r="C4" s="399"/>
      <c r="D4" s="399"/>
      <c r="E4" s="399"/>
      <c r="F4" s="399"/>
      <c r="G4" s="399"/>
    </row>
    <row r="5" spans="2:25" ht="33.75" customHeight="1" thickBot="1" x14ac:dyDescent="0.25">
      <c r="B5" s="422" t="s">
        <v>111</v>
      </c>
      <c r="C5" s="423">
        <v>2019</v>
      </c>
      <c r="D5" s="424"/>
      <c r="E5" s="424"/>
      <c r="F5" s="424"/>
      <c r="G5" s="425"/>
    </row>
    <row r="6" spans="2:25" ht="6.75" customHeight="1" x14ac:dyDescent="0.2">
      <c r="B6" s="434"/>
      <c r="C6" s="25"/>
      <c r="D6" s="19"/>
      <c r="E6" s="19"/>
      <c r="F6" s="19"/>
      <c r="G6" s="430"/>
      <c r="I6" s="27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2:25" ht="15" x14ac:dyDescent="0.2">
      <c r="B7" s="420" t="s">
        <v>20</v>
      </c>
      <c r="C7" s="5"/>
      <c r="D7" s="116"/>
      <c r="E7" s="116">
        <f>SUM(E8)</f>
        <v>3</v>
      </c>
      <c r="F7" s="116"/>
      <c r="G7" s="24"/>
      <c r="I7" s="27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2:25" ht="14.25" x14ac:dyDescent="0.2">
      <c r="B8" s="421" t="s">
        <v>20</v>
      </c>
      <c r="C8" s="22"/>
      <c r="D8" s="118"/>
      <c r="E8" s="118">
        <v>3</v>
      </c>
      <c r="F8" s="118"/>
      <c r="G8" s="3"/>
      <c r="I8" s="27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2:25" ht="20.100000000000001" customHeight="1" x14ac:dyDescent="0.2">
      <c r="B9" s="420" t="s">
        <v>22</v>
      </c>
      <c r="C9" s="5"/>
      <c r="D9" s="116"/>
      <c r="E9" s="116">
        <f>SUM(E10)</f>
        <v>2</v>
      </c>
      <c r="F9" s="116"/>
      <c r="G9" s="24"/>
      <c r="I9" s="27"/>
    </row>
    <row r="10" spans="2:25" ht="20.100000000000001" customHeight="1" x14ac:dyDescent="0.2">
      <c r="B10" s="421" t="s">
        <v>25</v>
      </c>
      <c r="C10" s="22"/>
      <c r="D10" s="118"/>
      <c r="E10" s="118">
        <v>2</v>
      </c>
      <c r="F10" s="118"/>
      <c r="G10" s="3"/>
      <c r="I10" s="27"/>
      <c r="J10" s="20"/>
      <c r="K10" s="20"/>
      <c r="L10" s="20"/>
    </row>
    <row r="11" spans="2:25" ht="20.100000000000001" customHeight="1" x14ac:dyDescent="0.2">
      <c r="B11" s="420" t="s">
        <v>17</v>
      </c>
      <c r="C11" s="5"/>
      <c r="D11" s="116"/>
      <c r="E11" s="116">
        <f>SUM(E12)</f>
        <v>37</v>
      </c>
      <c r="F11" s="116"/>
      <c r="G11" s="24"/>
      <c r="I11" s="27"/>
    </row>
    <row r="12" spans="2:25" ht="20.100000000000001" customHeight="1" x14ac:dyDescent="0.2">
      <c r="B12" s="421" t="s">
        <v>17</v>
      </c>
      <c r="C12" s="22"/>
      <c r="D12" s="118"/>
      <c r="E12" s="118">
        <v>37</v>
      </c>
      <c r="F12" s="118"/>
      <c r="G12" s="3"/>
      <c r="I12" s="27"/>
      <c r="J12" s="20"/>
      <c r="K12" s="20"/>
      <c r="L12" s="20"/>
    </row>
    <row r="13" spans="2:25" ht="20.100000000000001" customHeight="1" x14ac:dyDescent="0.2">
      <c r="B13" s="420" t="s">
        <v>18</v>
      </c>
      <c r="C13" s="5"/>
      <c r="D13" s="116"/>
      <c r="E13" s="116">
        <f>SUM(E14)</f>
        <v>2</v>
      </c>
      <c r="F13" s="116"/>
      <c r="G13" s="24"/>
      <c r="I13" s="27"/>
    </row>
    <row r="14" spans="2:25" ht="20.100000000000001" customHeight="1" x14ac:dyDescent="0.2">
      <c r="B14" s="421" t="s">
        <v>18</v>
      </c>
      <c r="C14" s="22"/>
      <c r="D14" s="118"/>
      <c r="E14" s="118">
        <v>2</v>
      </c>
      <c r="F14" s="118"/>
      <c r="G14" s="3"/>
      <c r="I14" s="27"/>
      <c r="J14" s="20"/>
      <c r="K14" s="20"/>
      <c r="L14" s="20"/>
    </row>
    <row r="15" spans="2:25" ht="20.100000000000001" customHeight="1" x14ac:dyDescent="0.2">
      <c r="B15" s="420" t="s">
        <v>77</v>
      </c>
      <c r="C15" s="5"/>
      <c r="D15" s="116"/>
      <c r="E15" s="116">
        <f>SUM(E16)</f>
        <v>1</v>
      </c>
      <c r="F15" s="116"/>
      <c r="G15" s="24"/>
      <c r="I15" s="27"/>
      <c r="J15" s="20"/>
      <c r="K15" s="20"/>
      <c r="L15" s="20"/>
    </row>
    <row r="16" spans="2:25" ht="14.25" x14ac:dyDescent="0.2">
      <c r="B16" s="421" t="s">
        <v>77</v>
      </c>
      <c r="C16" s="22"/>
      <c r="D16" s="118"/>
      <c r="E16" s="118">
        <v>1</v>
      </c>
      <c r="F16" s="118"/>
      <c r="G16" s="3"/>
      <c r="I16" s="21"/>
    </row>
    <row r="17" spans="2:9" ht="15" x14ac:dyDescent="0.2">
      <c r="B17" s="420" t="s">
        <v>97</v>
      </c>
      <c r="C17" s="5"/>
      <c r="D17" s="116"/>
      <c r="E17" s="116">
        <f>SUM(E18)</f>
        <v>1</v>
      </c>
      <c r="F17" s="116"/>
      <c r="G17" s="24"/>
      <c r="I17" s="21"/>
    </row>
    <row r="18" spans="2:9" ht="15" thickBot="1" x14ac:dyDescent="0.25">
      <c r="B18" s="435" t="s">
        <v>97</v>
      </c>
      <c r="C18" s="431"/>
      <c r="D18" s="432"/>
      <c r="E18" s="432">
        <v>1</v>
      </c>
      <c r="F18" s="432"/>
      <c r="G18" s="433"/>
      <c r="I18" s="21"/>
    </row>
    <row r="19" spans="2:9" ht="18.75" customHeight="1" thickBot="1" x14ac:dyDescent="0.25">
      <c r="B19" s="426" t="s">
        <v>14</v>
      </c>
      <c r="C19" s="427"/>
      <c r="D19" s="428"/>
      <c r="E19" s="428">
        <f>SUM(E9+E11+E13+E15+E17+E7)</f>
        <v>46</v>
      </c>
      <c r="F19" s="428"/>
      <c r="G19" s="429"/>
      <c r="I19" s="21"/>
    </row>
    <row r="20" spans="2:9" s="2" customFormat="1" ht="10.5" customHeight="1" x14ac:dyDescent="0.2"/>
    <row r="21" spans="2:9" s="2" customFormat="1" ht="65.25" customHeight="1" x14ac:dyDescent="0.2">
      <c r="B21" s="359" t="s">
        <v>134</v>
      </c>
      <c r="C21" s="359"/>
      <c r="D21" s="359"/>
      <c r="E21" s="359"/>
      <c r="F21" s="359"/>
      <c r="G21" s="359"/>
    </row>
    <row r="22" spans="2:9" s="2" customFormat="1" ht="14.25" x14ac:dyDescent="0.2">
      <c r="B22" s="23"/>
    </row>
    <row r="23" spans="2:9" s="2" customFormat="1" ht="10.5" customHeight="1" x14ac:dyDescent="0.2">
      <c r="B23" s="6"/>
    </row>
    <row r="24" spans="2:9" s="2" customFormat="1" ht="18" x14ac:dyDescent="0.2">
      <c r="B24" s="383" t="s">
        <v>159</v>
      </c>
      <c r="C24" s="383"/>
      <c r="D24" s="383"/>
      <c r="E24" s="383"/>
      <c r="F24" s="383"/>
      <c r="G24" s="383"/>
    </row>
    <row r="25" spans="2:9" s="2" customFormat="1" ht="21.75" customHeight="1" x14ac:dyDescent="0.2">
      <c r="B25" s="11" t="s">
        <v>27</v>
      </c>
      <c r="C25" s="42"/>
      <c r="D25" s="12"/>
      <c r="E25" s="12"/>
      <c r="F25" s="12"/>
      <c r="G25" s="12"/>
    </row>
    <row r="26" spans="2:9" ht="77.25" customHeight="1" x14ac:dyDescent="0.2">
      <c r="B26" s="384" t="s">
        <v>90</v>
      </c>
      <c r="C26" s="384"/>
      <c r="D26" s="384"/>
      <c r="E26" s="384"/>
      <c r="F26" s="384"/>
      <c r="G26" s="384"/>
    </row>
    <row r="27" spans="2:9" ht="22.5" customHeight="1" x14ac:dyDescent="0.2">
      <c r="B27" s="401" t="s">
        <v>120</v>
      </c>
      <c r="C27" s="402"/>
      <c r="D27" s="402"/>
      <c r="E27" s="402"/>
      <c r="F27" s="402"/>
      <c r="G27" s="402"/>
    </row>
    <row r="28" spans="2:9" ht="18" customHeight="1" thickBot="1" x14ac:dyDescent="0.25">
      <c r="B28" s="352" t="s">
        <v>113</v>
      </c>
      <c r="C28" s="389">
        <v>2019</v>
      </c>
      <c r="D28" s="389"/>
      <c r="E28" s="389"/>
      <c r="F28" s="389"/>
      <c r="G28" s="403"/>
    </row>
    <row r="29" spans="2:9" ht="29.25" customHeight="1" thickBot="1" x14ac:dyDescent="0.25">
      <c r="B29" s="352"/>
      <c r="C29" s="357" t="s">
        <v>17</v>
      </c>
      <c r="D29" s="357"/>
      <c r="E29" s="357"/>
      <c r="F29" s="357" t="s">
        <v>34</v>
      </c>
      <c r="G29" s="400"/>
    </row>
    <row r="30" spans="2:9" ht="20.100000000000001" customHeight="1" x14ac:dyDescent="0.2">
      <c r="B30" s="201" t="s">
        <v>35</v>
      </c>
      <c r="C30" s="203"/>
      <c r="D30" s="204">
        <f>SUM(D31:D33)</f>
        <v>8</v>
      </c>
      <c r="E30" s="204"/>
      <c r="F30" s="215">
        <f>SUM(F31:F33)</f>
        <v>4</v>
      </c>
      <c r="G30" s="125"/>
    </row>
    <row r="31" spans="2:9" ht="20.100000000000001" customHeight="1" x14ac:dyDescent="0.2">
      <c r="B31" s="202" t="s">
        <v>1</v>
      </c>
      <c r="C31" s="205"/>
      <c r="D31" s="198">
        <v>2</v>
      </c>
      <c r="E31" s="198"/>
      <c r="F31" s="216">
        <v>2</v>
      </c>
      <c r="G31" s="206"/>
    </row>
    <row r="32" spans="2:9" ht="20.100000000000001" customHeight="1" x14ac:dyDescent="0.2">
      <c r="B32" s="202" t="s">
        <v>16</v>
      </c>
      <c r="C32" s="205"/>
      <c r="D32" s="198">
        <v>4</v>
      </c>
      <c r="E32" s="198"/>
      <c r="F32" s="216">
        <v>2</v>
      </c>
      <c r="G32" s="206"/>
    </row>
    <row r="33" spans="2:9" ht="20.100000000000001" customHeight="1" x14ac:dyDescent="0.2">
      <c r="B33" s="202" t="s">
        <v>3</v>
      </c>
      <c r="C33" s="205"/>
      <c r="D33" s="198">
        <v>2</v>
      </c>
      <c r="E33" s="198"/>
      <c r="F33" s="216">
        <v>0</v>
      </c>
      <c r="G33" s="206"/>
    </row>
    <row r="34" spans="2:9" ht="20.100000000000001" customHeight="1" x14ac:dyDescent="0.2">
      <c r="B34" s="201" t="s">
        <v>36</v>
      </c>
      <c r="C34" s="207"/>
      <c r="D34" s="197">
        <f>SUM(D35:D37)</f>
        <v>14</v>
      </c>
      <c r="E34" s="198"/>
      <c r="F34" s="218">
        <f>SUM(F35:F37)</f>
        <v>1</v>
      </c>
      <c r="G34" s="208"/>
    </row>
    <row r="35" spans="2:9" ht="20.100000000000001" customHeight="1" x14ac:dyDescent="0.2">
      <c r="B35" s="202" t="s">
        <v>4</v>
      </c>
      <c r="C35" s="205"/>
      <c r="D35" s="198">
        <v>5</v>
      </c>
      <c r="E35" s="198"/>
      <c r="F35" s="216">
        <v>0</v>
      </c>
      <c r="G35" s="206"/>
    </row>
    <row r="36" spans="2:9" ht="20.100000000000001" customHeight="1" x14ac:dyDescent="0.2">
      <c r="B36" s="202" t="s">
        <v>5</v>
      </c>
      <c r="C36" s="205"/>
      <c r="D36" s="198">
        <v>5</v>
      </c>
      <c r="E36" s="198"/>
      <c r="F36" s="216">
        <v>1</v>
      </c>
      <c r="G36" s="206"/>
    </row>
    <row r="37" spans="2:9" ht="20.100000000000001" customHeight="1" x14ac:dyDescent="0.2">
      <c r="B37" s="202" t="s">
        <v>6</v>
      </c>
      <c r="C37" s="205"/>
      <c r="D37" s="198">
        <v>4</v>
      </c>
      <c r="E37" s="198"/>
      <c r="F37" s="216">
        <v>0</v>
      </c>
      <c r="G37" s="206"/>
    </row>
    <row r="38" spans="2:9" ht="20.100000000000001" customHeight="1" x14ac:dyDescent="0.2">
      <c r="B38" s="201" t="s">
        <v>37</v>
      </c>
      <c r="C38" s="207"/>
      <c r="D38" s="197">
        <f>SUM(D39:D41)</f>
        <v>8</v>
      </c>
      <c r="E38" s="198"/>
      <c r="F38" s="218">
        <f>SUM(F39:F41)</f>
        <v>1</v>
      </c>
      <c r="G38" s="208"/>
    </row>
    <row r="39" spans="2:9" ht="20.100000000000001" customHeight="1" x14ac:dyDescent="0.2">
      <c r="B39" s="202" t="s">
        <v>7</v>
      </c>
      <c r="C39" s="205"/>
      <c r="D39" s="198">
        <v>6</v>
      </c>
      <c r="E39" s="198"/>
      <c r="F39" s="216">
        <v>0</v>
      </c>
      <c r="G39" s="206"/>
    </row>
    <row r="40" spans="2:9" ht="20.100000000000001" customHeight="1" x14ac:dyDescent="0.2">
      <c r="B40" s="202" t="s">
        <v>8</v>
      </c>
      <c r="C40" s="205"/>
      <c r="D40" s="198">
        <v>1</v>
      </c>
      <c r="E40" s="198"/>
      <c r="F40" s="216">
        <v>0</v>
      </c>
      <c r="G40" s="206"/>
    </row>
    <row r="41" spans="2:9" ht="20.100000000000001" customHeight="1" x14ac:dyDescent="0.2">
      <c r="B41" s="202" t="s">
        <v>9</v>
      </c>
      <c r="C41" s="205"/>
      <c r="D41" s="198">
        <v>1</v>
      </c>
      <c r="E41" s="198"/>
      <c r="F41" s="216">
        <v>1</v>
      </c>
      <c r="G41" s="206"/>
    </row>
    <row r="42" spans="2:9" ht="20.100000000000001" customHeight="1" x14ac:dyDescent="0.2">
      <c r="B42" s="201" t="s">
        <v>38</v>
      </c>
      <c r="C42" s="207"/>
      <c r="D42" s="197">
        <f>SUM(D43:D45)</f>
        <v>7</v>
      </c>
      <c r="E42" s="198"/>
      <c r="F42" s="218">
        <f>SUM(F43:F45)</f>
        <v>3</v>
      </c>
      <c r="G42" s="208"/>
    </row>
    <row r="43" spans="2:9" ht="20.100000000000001" customHeight="1" x14ac:dyDescent="0.2">
      <c r="B43" s="202" t="s">
        <v>10</v>
      </c>
      <c r="C43" s="205"/>
      <c r="D43" s="198">
        <v>3</v>
      </c>
      <c r="E43" s="198"/>
      <c r="F43" s="216">
        <v>2</v>
      </c>
      <c r="G43" s="206"/>
    </row>
    <row r="44" spans="2:9" ht="20.100000000000001" customHeight="1" x14ac:dyDescent="0.2">
      <c r="B44" s="202" t="s">
        <v>11</v>
      </c>
      <c r="C44" s="205"/>
      <c r="D44" s="198">
        <v>4</v>
      </c>
      <c r="E44" s="198"/>
      <c r="F44" s="216">
        <v>0</v>
      </c>
      <c r="G44" s="206"/>
    </row>
    <row r="45" spans="2:9" ht="20.100000000000001" customHeight="1" x14ac:dyDescent="0.2">
      <c r="B45" s="202" t="s">
        <v>12</v>
      </c>
      <c r="C45" s="205"/>
      <c r="D45" s="198">
        <v>0</v>
      </c>
      <c r="E45" s="198"/>
      <c r="F45" s="216">
        <v>1</v>
      </c>
      <c r="G45" s="206"/>
    </row>
    <row r="46" spans="2:9" ht="7.5" customHeight="1" thickBot="1" x14ac:dyDescent="0.25">
      <c r="B46" s="202"/>
      <c r="C46" s="209"/>
      <c r="D46" s="210"/>
      <c r="E46" s="210"/>
      <c r="F46" s="220"/>
      <c r="G46" s="213"/>
    </row>
    <row r="47" spans="2:9" ht="23.25" customHeight="1" x14ac:dyDescent="0.2">
      <c r="B47" s="199" t="s">
        <v>14</v>
      </c>
      <c r="C47" s="404">
        <f>SUM(D30+D34+D38+D42)</f>
        <v>37</v>
      </c>
      <c r="D47" s="405"/>
      <c r="E47" s="406"/>
      <c r="F47" s="407">
        <f>SUM(F30+F34+F38+F42)</f>
        <v>9</v>
      </c>
      <c r="G47" s="407"/>
      <c r="I47" s="17">
        <f>SUM(C47:F47)</f>
        <v>46</v>
      </c>
    </row>
    <row r="48" spans="2:9" ht="83.25" customHeight="1" x14ac:dyDescent="0.2">
      <c r="B48" s="397" t="s">
        <v>134</v>
      </c>
      <c r="C48" s="397"/>
      <c r="D48" s="397"/>
      <c r="E48" s="397"/>
      <c r="F48" s="397"/>
      <c r="G48" s="397"/>
    </row>
  </sheetData>
  <mergeCells count="15">
    <mergeCell ref="B48:G48"/>
    <mergeCell ref="B1:G1"/>
    <mergeCell ref="B3:G3"/>
    <mergeCell ref="B4:G4"/>
    <mergeCell ref="C5:G5"/>
    <mergeCell ref="F29:G29"/>
    <mergeCell ref="B28:B29"/>
    <mergeCell ref="B24:G24"/>
    <mergeCell ref="B26:G26"/>
    <mergeCell ref="B27:G27"/>
    <mergeCell ref="C28:G28"/>
    <mergeCell ref="B21:G21"/>
    <mergeCell ref="C29:E29"/>
    <mergeCell ref="C47:E47"/>
    <mergeCell ref="F47:G47"/>
  </mergeCells>
  <printOptions horizontalCentered="1" verticalCentered="1"/>
  <pageMargins left="0" right="0" top="0" bottom="0" header="0" footer="0"/>
  <pageSetup paperSize="9" scale="64" orientation="portrait" r:id="rId1"/>
  <ignoredErrors>
    <ignoredError sqref="D38:F38 D30:G30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00B050"/>
  </sheetPr>
  <dimension ref="B1:V50"/>
  <sheetViews>
    <sheetView showGridLines="0" view="pageBreakPreview" topLeftCell="A16" zoomScale="60" zoomScaleNormal="100" workbookViewId="0">
      <selection activeCell="AP7" sqref="AP7"/>
    </sheetView>
  </sheetViews>
  <sheetFormatPr baseColWidth="10" defaultRowHeight="12.75" x14ac:dyDescent="0.2"/>
  <cols>
    <col min="1" max="1" width="3.85546875" customWidth="1"/>
    <col min="2" max="2" width="28.5703125" customWidth="1"/>
    <col min="3" max="3" width="10.5703125" customWidth="1"/>
    <col min="4" max="4" width="12.42578125" customWidth="1"/>
    <col min="5" max="9" width="10.5703125" customWidth="1"/>
    <col min="10" max="10" width="12.7109375" customWidth="1"/>
    <col min="11" max="11" width="15.42578125" customWidth="1"/>
    <col min="12" max="12" width="13" customWidth="1"/>
    <col min="13" max="13" width="15.5703125" customWidth="1"/>
    <col min="14" max="14" width="16" customWidth="1"/>
    <col min="15" max="15" width="4" customWidth="1"/>
  </cols>
  <sheetData>
    <row r="1" spans="2:22" s="8" customFormat="1" ht="20.25" x14ac:dyDescent="0.2">
      <c r="B1" s="371" t="s">
        <v>160</v>
      </c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7"/>
      <c r="P1" s="7"/>
      <c r="Q1" s="7"/>
      <c r="R1" s="7"/>
      <c r="S1" s="7"/>
      <c r="T1" s="7"/>
      <c r="U1" s="7"/>
      <c r="V1" s="7"/>
    </row>
    <row r="2" spans="2:22" s="8" customFormat="1" ht="20.25" x14ac:dyDescent="0.2">
      <c r="B2" s="28" t="s">
        <v>27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6"/>
      <c r="N2" s="36"/>
    </row>
    <row r="3" spans="2:22" s="8" customFormat="1" ht="75.75" customHeight="1" x14ac:dyDescent="0.2">
      <c r="B3" s="384" t="s">
        <v>91</v>
      </c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7"/>
      <c r="P3" s="7"/>
      <c r="Q3" s="7"/>
      <c r="R3" s="7"/>
      <c r="S3" s="7"/>
      <c r="T3" s="7"/>
      <c r="U3" s="7"/>
      <c r="V3" s="7"/>
    </row>
    <row r="4" spans="2:22" s="8" customFormat="1" ht="24.75" customHeight="1" x14ac:dyDescent="0.2">
      <c r="B4" s="408" t="s">
        <v>120</v>
      </c>
      <c r="C4" s="409"/>
      <c r="D4" s="409"/>
      <c r="E4" s="409"/>
      <c r="F4" s="409"/>
      <c r="G4" s="409"/>
      <c r="H4" s="409"/>
      <c r="I4" s="409"/>
      <c r="J4" s="409"/>
      <c r="K4" s="409"/>
      <c r="L4" s="409"/>
      <c r="M4" s="409"/>
      <c r="N4" s="409"/>
      <c r="O4" s="7"/>
      <c r="P4" s="7"/>
      <c r="Q4" s="7"/>
      <c r="R4" s="7"/>
      <c r="S4" s="7"/>
      <c r="T4" s="7"/>
      <c r="U4" s="7"/>
      <c r="V4" s="7"/>
    </row>
    <row r="5" spans="2:22" s="1" customFormat="1" ht="24.75" customHeight="1" thickBot="1" x14ac:dyDescent="0.25">
      <c r="B5" s="363" t="s">
        <v>112</v>
      </c>
      <c r="C5" s="354">
        <v>2019</v>
      </c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</row>
    <row r="6" spans="2:22" s="1" customFormat="1" ht="24.75" customHeight="1" thickBot="1" x14ac:dyDescent="0.25">
      <c r="B6" s="363"/>
      <c r="C6" s="375" t="s">
        <v>35</v>
      </c>
      <c r="D6" s="375"/>
      <c r="E6" s="375"/>
      <c r="F6" s="375" t="s">
        <v>56</v>
      </c>
      <c r="G6" s="375"/>
      <c r="H6" s="375"/>
      <c r="I6" s="375" t="s">
        <v>55</v>
      </c>
      <c r="J6" s="375"/>
      <c r="K6" s="375"/>
      <c r="L6" s="375" t="s">
        <v>54</v>
      </c>
      <c r="M6" s="375"/>
      <c r="N6" s="375"/>
    </row>
    <row r="7" spans="2:22" s="1" customFormat="1" ht="27" customHeight="1" thickBot="1" x14ac:dyDescent="0.25">
      <c r="B7" s="363"/>
      <c r="C7" s="157" t="s">
        <v>15</v>
      </c>
      <c r="D7" s="157" t="s">
        <v>2</v>
      </c>
      <c r="E7" s="157" t="s">
        <v>3</v>
      </c>
      <c r="F7" s="157" t="s">
        <v>4</v>
      </c>
      <c r="G7" s="157" t="s">
        <v>5</v>
      </c>
      <c r="H7" s="157" t="s">
        <v>6</v>
      </c>
      <c r="I7" s="157" t="s">
        <v>7</v>
      </c>
      <c r="J7" s="157" t="s">
        <v>8</v>
      </c>
      <c r="K7" s="157" t="s">
        <v>9</v>
      </c>
      <c r="L7" s="157" t="s">
        <v>10</v>
      </c>
      <c r="M7" s="157" t="s">
        <v>11</v>
      </c>
      <c r="N7" s="157" t="s">
        <v>12</v>
      </c>
    </row>
    <row r="8" spans="2:22" s="1" customFormat="1" ht="11.25" customHeight="1" x14ac:dyDescent="0.2">
      <c r="B8" s="121"/>
      <c r="C8" s="122"/>
      <c r="D8" s="123"/>
      <c r="E8" s="123"/>
      <c r="F8" s="130"/>
      <c r="G8" s="123"/>
      <c r="H8" s="166"/>
      <c r="I8" s="123"/>
      <c r="J8" s="123"/>
      <c r="K8" s="123"/>
      <c r="L8" s="130"/>
      <c r="M8" s="123"/>
      <c r="N8" s="299"/>
      <c r="O8"/>
      <c r="P8"/>
      <c r="Q8"/>
      <c r="R8"/>
      <c r="S8"/>
      <c r="T8"/>
      <c r="U8"/>
      <c r="V8"/>
    </row>
    <row r="9" spans="2:22" s="2" customFormat="1" ht="30" customHeight="1" x14ac:dyDescent="0.2">
      <c r="B9" s="121" t="s">
        <v>20</v>
      </c>
      <c r="C9" s="300" t="s">
        <v>0</v>
      </c>
      <c r="D9" s="105" t="s">
        <v>0</v>
      </c>
      <c r="E9" s="105" t="s">
        <v>0</v>
      </c>
      <c r="F9" s="307" t="s">
        <v>0</v>
      </c>
      <c r="G9" s="105">
        <f>SUM(G10)</f>
        <v>1</v>
      </c>
      <c r="H9" s="308" t="s">
        <v>0</v>
      </c>
      <c r="I9" s="105" t="s">
        <v>0</v>
      </c>
      <c r="J9" s="105" t="s">
        <v>0</v>
      </c>
      <c r="K9" s="105">
        <f>SUM(K10)</f>
        <v>1</v>
      </c>
      <c r="L9" s="307" t="s">
        <v>0</v>
      </c>
      <c r="M9" s="105" t="s">
        <v>0</v>
      </c>
      <c r="N9" s="301">
        <f>SUM(N10)</f>
        <v>1</v>
      </c>
      <c r="O9" s="13"/>
      <c r="P9" s="57"/>
      <c r="Q9" s="13"/>
      <c r="R9" s="13"/>
      <c r="S9" s="13"/>
      <c r="T9" s="13"/>
      <c r="U9" s="13"/>
      <c r="V9" s="13"/>
    </row>
    <row r="10" spans="2:22" s="2" customFormat="1" ht="30" customHeight="1" x14ac:dyDescent="0.2">
      <c r="B10" s="296" t="s">
        <v>20</v>
      </c>
      <c r="C10" s="302" t="s">
        <v>0</v>
      </c>
      <c r="D10" s="104" t="s">
        <v>0</v>
      </c>
      <c r="E10" s="104" t="s">
        <v>0</v>
      </c>
      <c r="F10" s="309" t="s">
        <v>0</v>
      </c>
      <c r="G10" s="104">
        <v>1</v>
      </c>
      <c r="H10" s="310" t="s">
        <v>0</v>
      </c>
      <c r="I10" s="104" t="s">
        <v>0</v>
      </c>
      <c r="J10" s="105" t="s">
        <v>0</v>
      </c>
      <c r="K10" s="104">
        <v>1</v>
      </c>
      <c r="L10" s="307" t="s">
        <v>0</v>
      </c>
      <c r="M10" s="104" t="s">
        <v>0</v>
      </c>
      <c r="N10" s="303">
        <v>1</v>
      </c>
      <c r="O10" s="13"/>
      <c r="P10" s="57"/>
      <c r="Q10" s="13"/>
      <c r="R10" s="13"/>
      <c r="S10" s="13"/>
      <c r="T10" s="13"/>
      <c r="U10" s="13"/>
      <c r="V10" s="13"/>
    </row>
    <row r="11" spans="2:22" s="2" customFormat="1" ht="30" customHeight="1" x14ac:dyDescent="0.2">
      <c r="B11" s="121" t="s">
        <v>22</v>
      </c>
      <c r="C11" s="300">
        <f>SUM(C12)</f>
        <v>1</v>
      </c>
      <c r="D11" s="105">
        <f t="shared" ref="D11" si="0">SUM(D12)</f>
        <v>1</v>
      </c>
      <c r="E11" s="104" t="s">
        <v>0</v>
      </c>
      <c r="F11" s="309" t="s">
        <v>0</v>
      </c>
      <c r="G11" s="104" t="s">
        <v>0</v>
      </c>
      <c r="H11" s="310" t="s">
        <v>0</v>
      </c>
      <c r="I11" s="104" t="s">
        <v>0</v>
      </c>
      <c r="J11" s="104" t="s">
        <v>0</v>
      </c>
      <c r="K11" s="104" t="s">
        <v>0</v>
      </c>
      <c r="L11" s="309" t="s">
        <v>0</v>
      </c>
      <c r="M11" s="104" t="s">
        <v>0</v>
      </c>
      <c r="N11" s="303" t="s">
        <v>0</v>
      </c>
      <c r="O11" s="13"/>
      <c r="P11" s="13"/>
      <c r="Q11" s="13"/>
      <c r="R11" s="13"/>
      <c r="S11" s="13"/>
      <c r="T11" s="13"/>
      <c r="U11" s="13"/>
      <c r="V11" s="13"/>
    </row>
    <row r="12" spans="2:22" s="2" customFormat="1" ht="30" customHeight="1" x14ac:dyDescent="0.2">
      <c r="B12" s="296" t="s">
        <v>25</v>
      </c>
      <c r="C12" s="302">
        <v>1</v>
      </c>
      <c r="D12" s="104">
        <v>1</v>
      </c>
      <c r="E12" s="104" t="s">
        <v>0</v>
      </c>
      <c r="F12" s="309" t="s">
        <v>0</v>
      </c>
      <c r="G12" s="104" t="s">
        <v>0</v>
      </c>
      <c r="H12" s="310" t="s">
        <v>0</v>
      </c>
      <c r="I12" s="104" t="s">
        <v>0</v>
      </c>
      <c r="J12" s="104" t="s">
        <v>0</v>
      </c>
      <c r="K12" s="104" t="s">
        <v>0</v>
      </c>
      <c r="L12" s="309" t="s">
        <v>0</v>
      </c>
      <c r="M12" s="104" t="s">
        <v>0</v>
      </c>
      <c r="N12" s="303" t="s">
        <v>0</v>
      </c>
      <c r="O12" s="13"/>
      <c r="P12" s="57"/>
      <c r="Q12" s="13"/>
      <c r="R12" s="13"/>
      <c r="S12" s="13"/>
      <c r="T12" s="13"/>
      <c r="U12" s="13"/>
      <c r="V12" s="13"/>
    </row>
    <row r="13" spans="2:22" s="30" customFormat="1" ht="39.75" customHeight="1" x14ac:dyDescent="0.25">
      <c r="B13" s="297" t="s">
        <v>17</v>
      </c>
      <c r="C13" s="300">
        <f t="shared" ref="C13:J13" si="1">SUM(C14)</f>
        <v>2</v>
      </c>
      <c r="D13" s="109">
        <f t="shared" si="1"/>
        <v>4</v>
      </c>
      <c r="E13" s="109">
        <f t="shared" si="1"/>
        <v>2</v>
      </c>
      <c r="F13" s="307">
        <f t="shared" si="1"/>
        <v>5</v>
      </c>
      <c r="G13" s="105">
        <f t="shared" si="1"/>
        <v>5</v>
      </c>
      <c r="H13" s="308">
        <f t="shared" si="1"/>
        <v>4</v>
      </c>
      <c r="I13" s="105">
        <f t="shared" si="1"/>
        <v>6</v>
      </c>
      <c r="J13" s="105">
        <f t="shared" si="1"/>
        <v>1</v>
      </c>
      <c r="K13" s="105">
        <f t="shared" ref="K13" si="2">SUM(K14)</f>
        <v>1</v>
      </c>
      <c r="L13" s="307">
        <f>SUM(L14)</f>
        <v>3</v>
      </c>
      <c r="M13" s="105">
        <f>SUM(M14)</f>
        <v>4</v>
      </c>
      <c r="N13" s="303" t="s">
        <v>0</v>
      </c>
      <c r="O13" s="48"/>
      <c r="P13" s="55">
        <f>SUM(C13:N13)</f>
        <v>37</v>
      </c>
      <c r="Q13" s="48"/>
      <c r="R13" s="48"/>
      <c r="S13" s="48"/>
      <c r="T13" s="48"/>
      <c r="U13" s="48"/>
      <c r="V13" s="48"/>
    </row>
    <row r="14" spans="2:22" s="2" customFormat="1" ht="30" customHeight="1" x14ac:dyDescent="0.2">
      <c r="B14" s="298" t="s">
        <v>17</v>
      </c>
      <c r="C14" s="302">
        <v>2</v>
      </c>
      <c r="D14" s="104">
        <v>4</v>
      </c>
      <c r="E14" s="104">
        <v>2</v>
      </c>
      <c r="F14" s="309">
        <v>5</v>
      </c>
      <c r="G14" s="104">
        <v>5</v>
      </c>
      <c r="H14" s="310">
        <v>4</v>
      </c>
      <c r="I14" s="104">
        <v>6</v>
      </c>
      <c r="J14" s="104">
        <v>1</v>
      </c>
      <c r="K14" s="104">
        <v>1</v>
      </c>
      <c r="L14" s="309">
        <v>3</v>
      </c>
      <c r="M14" s="110">
        <v>4</v>
      </c>
      <c r="N14" s="303" t="s">
        <v>0</v>
      </c>
      <c r="O14" s="13"/>
      <c r="P14" s="13"/>
      <c r="Q14" s="13"/>
      <c r="R14" s="13"/>
      <c r="S14" s="13"/>
      <c r="T14" s="13"/>
      <c r="U14" s="13"/>
      <c r="V14" s="13"/>
    </row>
    <row r="15" spans="2:22" s="30" customFormat="1" ht="30" customHeight="1" x14ac:dyDescent="0.25">
      <c r="B15" s="121" t="s">
        <v>53</v>
      </c>
      <c r="C15" s="300">
        <f>SUM(C16)</f>
        <v>1</v>
      </c>
      <c r="D15" s="104" t="s">
        <v>0</v>
      </c>
      <c r="E15" s="105" t="s">
        <v>0</v>
      </c>
      <c r="F15" s="307" t="s">
        <v>0</v>
      </c>
      <c r="G15" s="105" t="s">
        <v>0</v>
      </c>
      <c r="H15" s="308" t="s">
        <v>0</v>
      </c>
      <c r="I15" s="105" t="s">
        <v>0</v>
      </c>
      <c r="J15" s="104" t="s">
        <v>0</v>
      </c>
      <c r="K15" s="105" t="s">
        <v>0</v>
      </c>
      <c r="L15" s="307">
        <f>SUM(L16)</f>
        <v>1</v>
      </c>
      <c r="M15" s="105" t="s">
        <v>0</v>
      </c>
      <c r="N15" s="303" t="s">
        <v>0</v>
      </c>
      <c r="O15" s="48"/>
      <c r="P15" s="48"/>
      <c r="Q15" s="48"/>
      <c r="R15" s="48"/>
      <c r="S15" s="48"/>
      <c r="T15" s="48"/>
      <c r="U15" s="48"/>
      <c r="V15" s="48"/>
    </row>
    <row r="16" spans="2:22" s="2" customFormat="1" ht="30" customHeight="1" x14ac:dyDescent="0.2">
      <c r="B16" s="296" t="s">
        <v>53</v>
      </c>
      <c r="C16" s="302">
        <v>1</v>
      </c>
      <c r="D16" s="104" t="s">
        <v>0</v>
      </c>
      <c r="E16" s="104" t="s">
        <v>0</v>
      </c>
      <c r="F16" s="309" t="s">
        <v>0</v>
      </c>
      <c r="G16" s="104" t="s">
        <v>0</v>
      </c>
      <c r="H16" s="310" t="s">
        <v>0</v>
      </c>
      <c r="I16" s="104" t="s">
        <v>0</v>
      </c>
      <c r="J16" s="104" t="s">
        <v>0</v>
      </c>
      <c r="K16" s="104" t="s">
        <v>0</v>
      </c>
      <c r="L16" s="309">
        <v>1</v>
      </c>
      <c r="M16" s="104" t="s">
        <v>0</v>
      </c>
      <c r="N16" s="303" t="s">
        <v>0</v>
      </c>
      <c r="O16" s="13"/>
      <c r="P16" s="13"/>
      <c r="Q16" s="13"/>
      <c r="R16" s="13"/>
      <c r="S16" s="13"/>
      <c r="T16" s="13"/>
      <c r="U16" s="13"/>
      <c r="V16" s="13"/>
    </row>
    <row r="17" spans="2:22" s="2" customFormat="1" ht="30" customHeight="1" x14ac:dyDescent="0.2">
      <c r="B17" s="121" t="s">
        <v>77</v>
      </c>
      <c r="C17" s="300" t="s">
        <v>0</v>
      </c>
      <c r="D17" s="104" t="s">
        <v>0</v>
      </c>
      <c r="E17" s="105" t="s">
        <v>0</v>
      </c>
      <c r="F17" s="307" t="s">
        <v>0</v>
      </c>
      <c r="G17" s="105" t="s">
        <v>0</v>
      </c>
      <c r="H17" s="308" t="s">
        <v>0</v>
      </c>
      <c r="I17" s="105" t="s">
        <v>0</v>
      </c>
      <c r="J17" s="104" t="s">
        <v>0</v>
      </c>
      <c r="K17" s="105" t="s">
        <v>0</v>
      </c>
      <c r="L17" s="307">
        <f>SUM(L18)</f>
        <v>1</v>
      </c>
      <c r="M17" s="105" t="s">
        <v>0</v>
      </c>
      <c r="N17" s="303" t="s">
        <v>0</v>
      </c>
      <c r="O17" s="13"/>
      <c r="P17" s="13"/>
      <c r="Q17" s="13"/>
      <c r="R17" s="13"/>
      <c r="S17" s="13"/>
      <c r="T17" s="13"/>
      <c r="U17" s="13"/>
      <c r="V17" s="13"/>
    </row>
    <row r="18" spans="2:22" s="2" customFormat="1" ht="30" customHeight="1" x14ac:dyDescent="0.2">
      <c r="B18" s="296" t="s">
        <v>77</v>
      </c>
      <c r="C18" s="302" t="s">
        <v>0</v>
      </c>
      <c r="D18" s="104" t="s">
        <v>0</v>
      </c>
      <c r="E18" s="104" t="s">
        <v>0</v>
      </c>
      <c r="F18" s="309" t="s">
        <v>0</v>
      </c>
      <c r="G18" s="104" t="s">
        <v>0</v>
      </c>
      <c r="H18" s="310" t="s">
        <v>0</v>
      </c>
      <c r="I18" s="104" t="s">
        <v>0</v>
      </c>
      <c r="J18" s="104" t="s">
        <v>0</v>
      </c>
      <c r="K18" s="104" t="s">
        <v>0</v>
      </c>
      <c r="L18" s="309">
        <v>1</v>
      </c>
      <c r="M18" s="104" t="s">
        <v>0</v>
      </c>
      <c r="N18" s="303" t="s">
        <v>0</v>
      </c>
      <c r="O18" s="13"/>
      <c r="P18" s="13"/>
      <c r="Q18" s="13"/>
      <c r="R18" s="13"/>
      <c r="S18" s="13"/>
      <c r="T18" s="13"/>
      <c r="U18" s="13"/>
      <c r="V18" s="13"/>
    </row>
    <row r="19" spans="2:22" s="2" customFormat="1" ht="30" customHeight="1" x14ac:dyDescent="0.2">
      <c r="B19" s="121" t="s">
        <v>97</v>
      </c>
      <c r="C19" s="300" t="s">
        <v>0</v>
      </c>
      <c r="D19" s="105">
        <f>SUM(D20)</f>
        <v>1</v>
      </c>
      <c r="E19" s="105" t="s">
        <v>0</v>
      </c>
      <c r="F19" s="307" t="s">
        <v>0</v>
      </c>
      <c r="G19" s="105" t="s">
        <v>0</v>
      </c>
      <c r="H19" s="308" t="s">
        <v>0</v>
      </c>
      <c r="I19" s="105" t="s">
        <v>0</v>
      </c>
      <c r="J19" s="104" t="s">
        <v>0</v>
      </c>
      <c r="K19" s="105" t="s">
        <v>0</v>
      </c>
      <c r="L19" s="307" t="s">
        <v>0</v>
      </c>
      <c r="M19" s="105" t="s">
        <v>0</v>
      </c>
      <c r="N19" s="303" t="s">
        <v>0</v>
      </c>
      <c r="O19" s="13"/>
      <c r="P19" s="13"/>
      <c r="Q19" s="13"/>
      <c r="R19" s="13"/>
      <c r="S19" s="13"/>
      <c r="T19" s="13"/>
      <c r="U19" s="13"/>
      <c r="V19" s="13"/>
    </row>
    <row r="20" spans="2:22" s="2" customFormat="1" ht="30" customHeight="1" thickBot="1" x14ac:dyDescent="0.25">
      <c r="B20" s="296" t="s">
        <v>97</v>
      </c>
      <c r="C20" s="304" t="s">
        <v>0</v>
      </c>
      <c r="D20" s="305">
        <v>1</v>
      </c>
      <c r="E20" s="305" t="s">
        <v>0</v>
      </c>
      <c r="F20" s="311" t="s">
        <v>0</v>
      </c>
      <c r="G20" s="305" t="s">
        <v>0</v>
      </c>
      <c r="H20" s="312" t="s">
        <v>0</v>
      </c>
      <c r="I20" s="305" t="s">
        <v>0</v>
      </c>
      <c r="J20" s="305" t="s">
        <v>0</v>
      </c>
      <c r="K20" s="305" t="s">
        <v>0</v>
      </c>
      <c r="L20" s="311" t="s">
        <v>0</v>
      </c>
      <c r="M20" s="305" t="s">
        <v>0</v>
      </c>
      <c r="N20" s="306" t="s">
        <v>0</v>
      </c>
      <c r="O20" s="13"/>
      <c r="P20" s="13"/>
      <c r="Q20" s="13"/>
      <c r="R20" s="13"/>
      <c r="S20" s="13"/>
      <c r="T20" s="13"/>
      <c r="U20" s="13"/>
      <c r="V20" s="13"/>
    </row>
    <row r="21" spans="2:22" s="1" customFormat="1" ht="30.75" customHeight="1" x14ac:dyDescent="0.2">
      <c r="B21" s="151" t="s">
        <v>13</v>
      </c>
      <c r="C21" s="313">
        <f>SUM(C9,C11,C13,C15,C17,C19)</f>
        <v>4</v>
      </c>
      <c r="D21" s="314">
        <f t="shared" ref="D21:N21" si="3">SUM(D9,D11,D13,D15,D17,D19)</f>
        <v>6</v>
      </c>
      <c r="E21" s="315">
        <f t="shared" si="3"/>
        <v>2</v>
      </c>
      <c r="F21" s="313">
        <f t="shared" si="3"/>
        <v>5</v>
      </c>
      <c r="G21" s="314">
        <f t="shared" si="3"/>
        <v>6</v>
      </c>
      <c r="H21" s="315">
        <f t="shared" si="3"/>
        <v>4</v>
      </c>
      <c r="I21" s="153">
        <f t="shared" si="3"/>
        <v>6</v>
      </c>
      <c r="J21" s="153">
        <f t="shared" si="3"/>
        <v>1</v>
      </c>
      <c r="K21" s="153">
        <f t="shared" si="3"/>
        <v>2</v>
      </c>
      <c r="L21" s="313">
        <f t="shared" si="3"/>
        <v>5</v>
      </c>
      <c r="M21" s="314">
        <f t="shared" si="3"/>
        <v>4</v>
      </c>
      <c r="N21" s="315">
        <f t="shared" si="3"/>
        <v>1</v>
      </c>
      <c r="O21" s="17"/>
      <c r="P21" s="56">
        <f>SUM(C21:N21)</f>
        <v>46</v>
      </c>
      <c r="Q21" s="17"/>
    </row>
    <row r="22" spans="2:22" s="47" customFormat="1" ht="97.5" customHeight="1" x14ac:dyDescent="0.25">
      <c r="B22" s="410" t="s">
        <v>135</v>
      </c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0"/>
      <c r="N22" s="410"/>
    </row>
    <row r="23" spans="2:22" s="1" customFormat="1" ht="14.25" x14ac:dyDescent="0.2">
      <c r="B23" s="16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22" s="1" customFormat="1" ht="50.25" customHeight="1" x14ac:dyDescent="0.2">
      <c r="B24" s="349" t="s">
        <v>161</v>
      </c>
      <c r="C24" s="349"/>
      <c r="D24" s="349"/>
      <c r="E24" s="349"/>
      <c r="F24" s="349"/>
      <c r="G24" s="349"/>
      <c r="H24" s="349"/>
      <c r="I24" s="349"/>
      <c r="J24" s="349"/>
      <c r="K24" s="349"/>
      <c r="L24" s="349"/>
      <c r="M24" s="349"/>
      <c r="N24" s="349"/>
    </row>
    <row r="25" spans="2:22" ht="34.5" customHeight="1" x14ac:dyDescent="0.2">
      <c r="B25" s="9" t="s">
        <v>27</v>
      </c>
      <c r="C25" s="43"/>
      <c r="D25" s="43"/>
      <c r="E25" s="43"/>
      <c r="F25" s="43"/>
      <c r="G25" s="43"/>
      <c r="H25" s="43"/>
      <c r="I25" s="8"/>
      <c r="J25" s="8"/>
      <c r="K25" s="8"/>
      <c r="L25" s="8"/>
      <c r="M25" s="8"/>
      <c r="N25" s="8"/>
    </row>
    <row r="26" spans="2:22" ht="67.5" customHeight="1" x14ac:dyDescent="0.2">
      <c r="B26" s="350" t="s">
        <v>92</v>
      </c>
      <c r="C26" s="350"/>
      <c r="D26" s="350"/>
      <c r="E26" s="350"/>
      <c r="F26" s="350"/>
      <c r="G26" s="350"/>
      <c r="H26" s="350"/>
      <c r="I26" s="350"/>
      <c r="J26" s="350"/>
      <c r="K26" s="350"/>
      <c r="L26" s="350"/>
      <c r="M26" s="350"/>
      <c r="N26" s="350"/>
    </row>
    <row r="27" spans="2:22" ht="36" customHeight="1" x14ac:dyDescent="0.2">
      <c r="B27" s="414" t="s">
        <v>120</v>
      </c>
      <c r="C27" s="351"/>
      <c r="D27" s="351"/>
      <c r="E27" s="351"/>
      <c r="F27" s="351"/>
      <c r="G27" s="351"/>
      <c r="H27" s="351"/>
      <c r="I27" s="351"/>
      <c r="J27" s="351"/>
      <c r="K27" s="351"/>
      <c r="L27" s="351"/>
      <c r="M27" s="351"/>
      <c r="N27" s="351"/>
    </row>
    <row r="28" spans="2:22" ht="30" customHeight="1" thickBot="1" x14ac:dyDescent="0.25">
      <c r="B28" s="352" t="s">
        <v>113</v>
      </c>
      <c r="C28" s="354" t="s">
        <v>73</v>
      </c>
      <c r="D28" s="354"/>
      <c r="E28" s="354"/>
      <c r="F28" s="354"/>
      <c r="G28" s="354"/>
      <c r="H28" s="354"/>
      <c r="I28" s="354"/>
      <c r="J28" s="354"/>
      <c r="K28" s="354"/>
      <c r="L28" s="354"/>
      <c r="M28" s="354"/>
      <c r="N28" s="415"/>
    </row>
    <row r="29" spans="2:22" ht="30" customHeight="1" thickBot="1" x14ac:dyDescent="0.25">
      <c r="B29" s="353"/>
      <c r="C29" s="355" t="s">
        <v>17</v>
      </c>
      <c r="D29" s="355"/>
      <c r="E29" s="355"/>
      <c r="F29" s="355"/>
      <c r="G29" s="355"/>
      <c r="H29" s="355"/>
      <c r="I29" s="356" t="s">
        <v>34</v>
      </c>
      <c r="J29" s="356"/>
      <c r="K29" s="356"/>
      <c r="L29" s="356"/>
      <c r="M29" s="356"/>
      <c r="N29" s="416"/>
    </row>
    <row r="30" spans="2:22" ht="30" customHeight="1" thickBot="1" x14ac:dyDescent="0.25">
      <c r="B30" s="353"/>
      <c r="C30" s="412" t="s">
        <v>32</v>
      </c>
      <c r="D30" s="412"/>
      <c r="E30" s="412"/>
      <c r="F30" s="412" t="s">
        <v>33</v>
      </c>
      <c r="G30" s="412"/>
      <c r="H30" s="412"/>
      <c r="I30" s="412" t="s">
        <v>32</v>
      </c>
      <c r="J30" s="412"/>
      <c r="K30" s="412"/>
      <c r="L30" s="412" t="s">
        <v>33</v>
      </c>
      <c r="M30" s="412"/>
      <c r="N30" s="413"/>
    </row>
    <row r="31" spans="2:22" ht="35.1" customHeight="1" x14ac:dyDescent="0.2">
      <c r="B31" s="121" t="s">
        <v>35</v>
      </c>
      <c r="C31" s="122"/>
      <c r="D31" s="123">
        <f>SUM(D32:D34)</f>
        <v>5</v>
      </c>
      <c r="E31" s="123"/>
      <c r="F31" s="130"/>
      <c r="G31" s="123">
        <f>SUM(G32:G34)</f>
        <v>3</v>
      </c>
      <c r="H31" s="166"/>
      <c r="I31" s="123"/>
      <c r="J31" s="123">
        <f>SUM(J32:J34)</f>
        <v>9</v>
      </c>
      <c r="K31" s="123"/>
      <c r="L31" s="130"/>
      <c r="M31" s="123">
        <f>SUM(M32:M34)</f>
        <v>3</v>
      </c>
      <c r="N31" s="318"/>
    </row>
    <row r="32" spans="2:22" ht="35.1" customHeight="1" x14ac:dyDescent="0.2">
      <c r="B32" s="296" t="s">
        <v>1</v>
      </c>
      <c r="C32" s="128"/>
      <c r="D32" s="118">
        <v>2</v>
      </c>
      <c r="E32" s="118"/>
      <c r="F32" s="134"/>
      <c r="G32" s="118">
        <v>0</v>
      </c>
      <c r="H32" s="324"/>
      <c r="I32" s="118"/>
      <c r="J32" s="118">
        <v>4</v>
      </c>
      <c r="K32" s="118"/>
      <c r="L32" s="134"/>
      <c r="M32" s="118">
        <v>0</v>
      </c>
      <c r="N32" s="319"/>
    </row>
    <row r="33" spans="2:14" ht="35.1" customHeight="1" x14ac:dyDescent="0.2">
      <c r="B33" s="296" t="s">
        <v>16</v>
      </c>
      <c r="C33" s="128"/>
      <c r="D33" s="118">
        <v>2</v>
      </c>
      <c r="E33" s="118"/>
      <c r="F33" s="134"/>
      <c r="G33" s="118">
        <v>2</v>
      </c>
      <c r="H33" s="324"/>
      <c r="I33" s="118"/>
      <c r="J33" s="118">
        <v>4</v>
      </c>
      <c r="K33" s="118"/>
      <c r="L33" s="134"/>
      <c r="M33" s="118">
        <v>2</v>
      </c>
      <c r="N33" s="319"/>
    </row>
    <row r="34" spans="2:14" ht="35.1" customHeight="1" x14ac:dyDescent="0.2">
      <c r="B34" s="296" t="s">
        <v>3</v>
      </c>
      <c r="C34" s="128"/>
      <c r="D34" s="118">
        <v>1</v>
      </c>
      <c r="E34" s="118"/>
      <c r="F34" s="134"/>
      <c r="G34" s="118">
        <v>1</v>
      </c>
      <c r="H34" s="324"/>
      <c r="I34" s="118"/>
      <c r="J34" s="118">
        <v>1</v>
      </c>
      <c r="K34" s="118"/>
      <c r="L34" s="134"/>
      <c r="M34" s="118">
        <v>1</v>
      </c>
      <c r="N34" s="319"/>
    </row>
    <row r="35" spans="2:14" ht="35.1" customHeight="1" x14ac:dyDescent="0.2">
      <c r="B35" s="121" t="s">
        <v>36</v>
      </c>
      <c r="C35" s="126"/>
      <c r="D35" s="116">
        <f>SUM(D36:D38)</f>
        <v>12</v>
      </c>
      <c r="E35" s="116"/>
      <c r="F35" s="132"/>
      <c r="G35" s="116">
        <f>SUM(G36:G38)</f>
        <v>2</v>
      </c>
      <c r="H35" s="324"/>
      <c r="I35" s="116"/>
      <c r="J35" s="116">
        <f>SUM(J36:J38)</f>
        <v>13</v>
      </c>
      <c r="K35" s="116"/>
      <c r="L35" s="132"/>
      <c r="M35" s="116">
        <f>SUM(M36:M38)</f>
        <v>2</v>
      </c>
      <c r="N35" s="320"/>
    </row>
    <row r="36" spans="2:14" ht="35.1" customHeight="1" x14ac:dyDescent="0.2">
      <c r="B36" s="296" t="s">
        <v>4</v>
      </c>
      <c r="C36" s="128"/>
      <c r="D36" s="118">
        <v>5</v>
      </c>
      <c r="E36" s="118"/>
      <c r="F36" s="134"/>
      <c r="G36" s="118">
        <v>0</v>
      </c>
      <c r="H36" s="324"/>
      <c r="I36" s="118"/>
      <c r="J36" s="118">
        <v>5</v>
      </c>
      <c r="K36" s="118"/>
      <c r="L36" s="134"/>
      <c r="M36" s="118">
        <v>0</v>
      </c>
      <c r="N36" s="319"/>
    </row>
    <row r="37" spans="2:14" ht="35.1" customHeight="1" x14ac:dyDescent="0.2">
      <c r="B37" s="296" t="s">
        <v>5</v>
      </c>
      <c r="C37" s="128"/>
      <c r="D37" s="118">
        <v>4</v>
      </c>
      <c r="E37" s="118"/>
      <c r="F37" s="134"/>
      <c r="G37" s="118">
        <v>1</v>
      </c>
      <c r="H37" s="324"/>
      <c r="I37" s="118"/>
      <c r="J37" s="118">
        <v>5</v>
      </c>
      <c r="K37" s="118"/>
      <c r="L37" s="134"/>
      <c r="M37" s="118">
        <v>1</v>
      </c>
      <c r="N37" s="319"/>
    </row>
    <row r="38" spans="2:14" ht="35.1" customHeight="1" x14ac:dyDescent="0.2">
      <c r="B38" s="296" t="s">
        <v>6</v>
      </c>
      <c r="C38" s="128"/>
      <c r="D38" s="118">
        <v>3</v>
      </c>
      <c r="E38" s="118"/>
      <c r="F38" s="134"/>
      <c r="G38" s="118">
        <v>1</v>
      </c>
      <c r="H38" s="324"/>
      <c r="I38" s="118"/>
      <c r="J38" s="118">
        <v>3</v>
      </c>
      <c r="K38" s="118"/>
      <c r="L38" s="134"/>
      <c r="M38" s="118">
        <v>1</v>
      </c>
      <c r="N38" s="319"/>
    </row>
    <row r="39" spans="2:14" ht="35.1" customHeight="1" x14ac:dyDescent="0.2">
      <c r="B39" s="121" t="s">
        <v>37</v>
      </c>
      <c r="C39" s="126"/>
      <c r="D39" s="116">
        <f>SUM(D40:D42)</f>
        <v>6</v>
      </c>
      <c r="E39" s="116"/>
      <c r="F39" s="132"/>
      <c r="G39" s="116">
        <f>SUM(G40:G42)</f>
        <v>2</v>
      </c>
      <c r="H39" s="324"/>
      <c r="I39" s="116"/>
      <c r="J39" s="116">
        <f>SUM(J40:J42)</f>
        <v>7</v>
      </c>
      <c r="K39" s="116"/>
      <c r="L39" s="132"/>
      <c r="M39" s="116">
        <f>SUM(M40:M42)</f>
        <v>2</v>
      </c>
      <c r="N39" s="320"/>
    </row>
    <row r="40" spans="2:14" ht="35.1" customHeight="1" x14ac:dyDescent="0.2">
      <c r="B40" s="296" t="s">
        <v>7</v>
      </c>
      <c r="C40" s="128"/>
      <c r="D40" s="118">
        <v>5</v>
      </c>
      <c r="E40" s="118"/>
      <c r="F40" s="134"/>
      <c r="G40" s="118">
        <v>1</v>
      </c>
      <c r="H40" s="324"/>
      <c r="I40" s="118"/>
      <c r="J40" s="118">
        <v>5</v>
      </c>
      <c r="K40" s="118"/>
      <c r="L40" s="134"/>
      <c r="M40" s="118">
        <v>1</v>
      </c>
      <c r="N40" s="319"/>
    </row>
    <row r="41" spans="2:14" ht="35.1" customHeight="1" x14ac:dyDescent="0.2">
      <c r="B41" s="296" t="s">
        <v>8</v>
      </c>
      <c r="C41" s="128"/>
      <c r="D41" s="118">
        <v>0</v>
      </c>
      <c r="E41" s="118"/>
      <c r="F41" s="134"/>
      <c r="G41" s="118">
        <v>1</v>
      </c>
      <c r="H41" s="324"/>
      <c r="I41" s="118"/>
      <c r="J41" s="118">
        <v>0</v>
      </c>
      <c r="K41" s="118"/>
      <c r="L41" s="134"/>
      <c r="M41" s="118">
        <v>1</v>
      </c>
      <c r="N41" s="319"/>
    </row>
    <row r="42" spans="2:14" ht="35.1" customHeight="1" x14ac:dyDescent="0.2">
      <c r="B42" s="296" t="s">
        <v>9</v>
      </c>
      <c r="C42" s="128"/>
      <c r="D42" s="118">
        <v>1</v>
      </c>
      <c r="E42" s="118"/>
      <c r="F42" s="134"/>
      <c r="G42" s="118">
        <v>0</v>
      </c>
      <c r="H42" s="324"/>
      <c r="I42" s="118"/>
      <c r="J42" s="118">
        <v>2</v>
      </c>
      <c r="K42" s="118"/>
      <c r="L42" s="134"/>
      <c r="M42" s="118">
        <v>0</v>
      </c>
      <c r="N42" s="319"/>
    </row>
    <row r="43" spans="2:14" ht="35.1" customHeight="1" x14ac:dyDescent="0.2">
      <c r="B43" s="121" t="s">
        <v>38</v>
      </c>
      <c r="C43" s="126"/>
      <c r="D43" s="116">
        <f>SUM(D44:D46)</f>
        <v>5</v>
      </c>
      <c r="E43" s="116"/>
      <c r="F43" s="132"/>
      <c r="G43" s="116">
        <f>SUM(G44:G46)</f>
        <v>2</v>
      </c>
      <c r="H43" s="324"/>
      <c r="I43" s="116"/>
      <c r="J43" s="116">
        <f>SUM(J44:J46)</f>
        <v>7</v>
      </c>
      <c r="K43" s="116"/>
      <c r="L43" s="132"/>
      <c r="M43" s="116">
        <f>SUM(M44:M46)</f>
        <v>3</v>
      </c>
      <c r="N43" s="320"/>
    </row>
    <row r="44" spans="2:14" ht="35.1" customHeight="1" x14ac:dyDescent="0.2">
      <c r="B44" s="296" t="s">
        <v>10</v>
      </c>
      <c r="C44" s="128"/>
      <c r="D44" s="118">
        <v>2</v>
      </c>
      <c r="E44" s="118"/>
      <c r="F44" s="134"/>
      <c r="G44" s="118">
        <v>1</v>
      </c>
      <c r="H44" s="324"/>
      <c r="I44" s="118"/>
      <c r="J44" s="118">
        <v>3</v>
      </c>
      <c r="K44" s="118"/>
      <c r="L44" s="134"/>
      <c r="M44" s="118">
        <v>2</v>
      </c>
      <c r="N44" s="319"/>
    </row>
    <row r="45" spans="2:14" ht="35.1" customHeight="1" x14ac:dyDescent="0.2">
      <c r="B45" s="296" t="s">
        <v>11</v>
      </c>
      <c r="C45" s="128"/>
      <c r="D45" s="118">
        <v>3</v>
      </c>
      <c r="E45" s="118"/>
      <c r="F45" s="134"/>
      <c r="G45" s="118">
        <v>1</v>
      </c>
      <c r="H45" s="324"/>
      <c r="I45" s="118"/>
      <c r="J45" s="118">
        <v>3</v>
      </c>
      <c r="K45" s="118"/>
      <c r="L45" s="134"/>
      <c r="M45" s="118">
        <v>1</v>
      </c>
      <c r="N45" s="319"/>
    </row>
    <row r="46" spans="2:14" ht="35.1" customHeight="1" x14ac:dyDescent="0.2">
      <c r="B46" s="296" t="s">
        <v>12</v>
      </c>
      <c r="C46" s="128"/>
      <c r="D46" s="118">
        <v>0</v>
      </c>
      <c r="E46" s="118"/>
      <c r="F46" s="134"/>
      <c r="G46" s="118">
        <v>0</v>
      </c>
      <c r="H46" s="324"/>
      <c r="I46" s="118"/>
      <c r="J46" s="118">
        <v>1</v>
      </c>
      <c r="K46" s="118"/>
      <c r="L46" s="134"/>
      <c r="M46" s="118">
        <v>0</v>
      </c>
      <c r="N46" s="319"/>
    </row>
    <row r="47" spans="2:14" ht="12" customHeight="1" thickBot="1" x14ac:dyDescent="0.25">
      <c r="B47" s="296"/>
      <c r="C47" s="321"/>
      <c r="D47" s="322"/>
      <c r="E47" s="322"/>
      <c r="F47" s="325"/>
      <c r="G47" s="322"/>
      <c r="H47" s="326"/>
      <c r="I47" s="322"/>
      <c r="J47" s="322"/>
      <c r="K47" s="322"/>
      <c r="L47" s="325"/>
      <c r="M47" s="322"/>
      <c r="N47" s="323"/>
    </row>
    <row r="48" spans="2:14" ht="35.1" customHeight="1" x14ac:dyDescent="0.2">
      <c r="B48" s="151" t="s">
        <v>14</v>
      </c>
      <c r="C48" s="316"/>
      <c r="D48" s="153">
        <f>SUM(D31+D35+D39+D43)</f>
        <v>28</v>
      </c>
      <c r="E48" s="317"/>
      <c r="F48" s="316"/>
      <c r="G48" s="153">
        <f>SUM(G31+G35+G39+G43)</f>
        <v>9</v>
      </c>
      <c r="H48" s="317"/>
      <c r="I48" s="153"/>
      <c r="J48" s="153">
        <f>SUM(J31+J35+J39+J43)</f>
        <v>36</v>
      </c>
      <c r="K48" s="153"/>
      <c r="L48" s="316"/>
      <c r="M48" s="153">
        <f>SUM(M31+M35+M39+M43)</f>
        <v>10</v>
      </c>
      <c r="N48" s="314"/>
    </row>
    <row r="49" spans="2:14" ht="8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ht="92.25" customHeight="1" x14ac:dyDescent="0.25">
      <c r="B50" s="411" t="s">
        <v>135</v>
      </c>
      <c r="C50" s="411"/>
      <c r="D50" s="411"/>
      <c r="E50" s="411"/>
      <c r="F50" s="411"/>
      <c r="G50" s="411"/>
      <c r="H50" s="411"/>
      <c r="I50" s="411"/>
      <c r="J50" s="411"/>
      <c r="K50" s="411"/>
      <c r="L50" s="411"/>
      <c r="M50" s="411"/>
      <c r="N50" s="411"/>
    </row>
  </sheetData>
  <mergeCells count="22">
    <mergeCell ref="B22:N22"/>
    <mergeCell ref="B50:N50"/>
    <mergeCell ref="L30:N30"/>
    <mergeCell ref="B24:N24"/>
    <mergeCell ref="B26:N26"/>
    <mergeCell ref="B27:N27"/>
    <mergeCell ref="B28:B30"/>
    <mergeCell ref="C28:N28"/>
    <mergeCell ref="C29:H29"/>
    <mergeCell ref="I29:N29"/>
    <mergeCell ref="F30:H30"/>
    <mergeCell ref="C30:E30"/>
    <mergeCell ref="I30:K30"/>
    <mergeCell ref="B1:N1"/>
    <mergeCell ref="B3:N3"/>
    <mergeCell ref="B4:N4"/>
    <mergeCell ref="C5:N5"/>
    <mergeCell ref="C6:E6"/>
    <mergeCell ref="F6:H6"/>
    <mergeCell ref="I6:K6"/>
    <mergeCell ref="L6:N6"/>
    <mergeCell ref="B5:B7"/>
  </mergeCells>
  <printOptions horizontalCentered="1" verticalCentered="1"/>
  <pageMargins left="0" right="0" top="0" bottom="0" header="0" footer="0"/>
  <pageSetup paperSize="9" scale="4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00B050"/>
  </sheetPr>
  <dimension ref="B1:AO28"/>
  <sheetViews>
    <sheetView showGridLines="0" view="pageBreakPreview" topLeftCell="B1" zoomScale="77" zoomScaleNormal="77" zoomScaleSheetLayoutView="77" workbookViewId="0">
      <selection activeCell="AP7" sqref="AP7"/>
    </sheetView>
  </sheetViews>
  <sheetFormatPr baseColWidth="10" defaultColWidth="11.42578125" defaultRowHeight="12.75" x14ac:dyDescent="0.2"/>
  <cols>
    <col min="1" max="1" width="5.7109375" style="1" customWidth="1"/>
    <col min="2" max="2" width="25.5703125" style="1" customWidth="1"/>
    <col min="3" max="3" width="16.7109375" style="26" customWidth="1"/>
    <col min="4" max="4" width="14.85546875" style="26" customWidth="1"/>
    <col min="5" max="6" width="13.7109375" style="26" customWidth="1"/>
    <col min="7" max="7" width="18" style="26" customWidth="1"/>
    <col min="8" max="8" width="16.7109375" style="26" customWidth="1"/>
    <col min="9" max="11" width="13.7109375" style="26" customWidth="1"/>
    <col min="12" max="12" width="16.7109375" style="26" customWidth="1"/>
    <col min="13" max="13" width="13.7109375" style="26" customWidth="1"/>
    <col min="14" max="14" width="17.5703125" style="26" customWidth="1"/>
    <col min="15" max="15" width="18.85546875" style="26" customWidth="1"/>
    <col min="16" max="17" width="13.7109375" style="26" customWidth="1"/>
    <col min="18" max="26" width="13.7109375" style="1" customWidth="1"/>
    <col min="27" max="16384" width="11.42578125" style="1"/>
  </cols>
  <sheetData>
    <row r="1" spans="2:41" ht="20.25" x14ac:dyDescent="0.2">
      <c r="B1" s="371" t="s">
        <v>162</v>
      </c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</row>
    <row r="2" spans="2:41" s="12" customFormat="1" ht="20.25" x14ac:dyDescent="0.2">
      <c r="B2" s="28" t="s">
        <v>27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106"/>
      <c r="O2" s="106"/>
      <c r="P2" s="106"/>
      <c r="Q2" s="29"/>
    </row>
    <row r="3" spans="2:41" s="12" customFormat="1" ht="72" customHeight="1" x14ac:dyDescent="0.2">
      <c r="B3" s="376" t="s">
        <v>93</v>
      </c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</row>
    <row r="4" spans="2:41" s="12" customFormat="1" ht="25.5" customHeight="1" x14ac:dyDescent="0.2">
      <c r="B4" s="418" t="s">
        <v>120</v>
      </c>
      <c r="C4" s="419"/>
      <c r="D4" s="419"/>
      <c r="E4" s="419"/>
      <c r="F4" s="419"/>
      <c r="G4" s="419"/>
      <c r="H4" s="419"/>
      <c r="I4" s="419"/>
      <c r="J4" s="419"/>
      <c r="K4" s="419"/>
      <c r="L4" s="419"/>
      <c r="M4" s="419"/>
      <c r="N4" s="419"/>
      <c r="O4" s="419"/>
      <c r="P4" s="419"/>
      <c r="Q4" s="419"/>
    </row>
    <row r="5" spans="2:41" ht="24" customHeight="1" thickBot="1" x14ac:dyDescent="0.25">
      <c r="B5" s="352" t="s">
        <v>116</v>
      </c>
      <c r="C5" s="354" t="s">
        <v>39</v>
      </c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415"/>
    </row>
    <row r="6" spans="2:41" ht="54.75" customHeight="1" thickBot="1" x14ac:dyDescent="0.25">
      <c r="B6" s="353"/>
      <c r="C6" s="339" t="s">
        <v>72</v>
      </c>
      <c r="D6" s="339" t="s">
        <v>121</v>
      </c>
      <c r="E6" s="339" t="s">
        <v>67</v>
      </c>
      <c r="F6" s="339" t="s">
        <v>49</v>
      </c>
      <c r="G6" s="339" t="s">
        <v>122</v>
      </c>
      <c r="H6" s="339" t="s">
        <v>123</v>
      </c>
      <c r="I6" s="339" t="s">
        <v>44</v>
      </c>
      <c r="J6" s="339" t="s">
        <v>40</v>
      </c>
      <c r="K6" s="339" t="s">
        <v>124</v>
      </c>
      <c r="L6" s="339" t="s">
        <v>125</v>
      </c>
      <c r="M6" s="339" t="s">
        <v>126</v>
      </c>
      <c r="N6" s="339" t="s">
        <v>129</v>
      </c>
      <c r="O6" s="339" t="s">
        <v>127</v>
      </c>
      <c r="P6" s="339" t="s">
        <v>128</v>
      </c>
      <c r="Q6" s="340" t="s">
        <v>47</v>
      </c>
    </row>
    <row r="7" spans="2:41" ht="24" customHeight="1" x14ac:dyDescent="0.2">
      <c r="B7" s="252">
        <v>2019</v>
      </c>
      <c r="C7" s="329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33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</row>
    <row r="8" spans="2:41" ht="17.25" customHeight="1" x14ac:dyDescent="0.2">
      <c r="B8" s="201" t="s">
        <v>35</v>
      </c>
      <c r="C8" s="331">
        <f>SUM(C9)</f>
        <v>1</v>
      </c>
      <c r="D8" s="112">
        <f>SUM(D9:D11)</f>
        <v>4</v>
      </c>
      <c r="E8" s="112">
        <f>SUM(E9:E11)</f>
        <v>1</v>
      </c>
      <c r="F8" s="112">
        <f>SUM(F9:F11)</f>
        <v>3</v>
      </c>
      <c r="G8" s="112">
        <f>SUM(G9:G11)</f>
        <v>1</v>
      </c>
      <c r="H8" s="111" t="s">
        <v>0</v>
      </c>
      <c r="I8" s="112">
        <f>SUM(I9:I11)</f>
        <v>1</v>
      </c>
      <c r="J8" s="112">
        <f>SUM(J9:J11)</f>
        <v>1</v>
      </c>
      <c r="K8" s="111" t="s">
        <v>0</v>
      </c>
      <c r="L8" s="112" t="s">
        <v>0</v>
      </c>
      <c r="M8" s="112" t="s">
        <v>0</v>
      </c>
      <c r="N8" s="112" t="s">
        <v>0</v>
      </c>
      <c r="O8" s="112" t="s">
        <v>0</v>
      </c>
      <c r="P8" s="112" t="s">
        <v>0</v>
      </c>
      <c r="Q8" s="332" t="s">
        <v>0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</row>
    <row r="9" spans="2:41" ht="18" customHeight="1" x14ac:dyDescent="0.2">
      <c r="B9" s="202" t="s">
        <v>1</v>
      </c>
      <c r="C9" s="333">
        <v>1</v>
      </c>
      <c r="D9" s="111">
        <v>1</v>
      </c>
      <c r="E9" s="111" t="s">
        <v>0</v>
      </c>
      <c r="F9" s="111" t="s">
        <v>0</v>
      </c>
      <c r="G9" s="111" t="s">
        <v>0</v>
      </c>
      <c r="H9" s="111" t="s">
        <v>0</v>
      </c>
      <c r="I9" s="111">
        <v>1</v>
      </c>
      <c r="J9" s="111">
        <v>1</v>
      </c>
      <c r="K9" s="111" t="s">
        <v>0</v>
      </c>
      <c r="L9" s="111" t="s">
        <v>0</v>
      </c>
      <c r="M9" s="111" t="s">
        <v>0</v>
      </c>
      <c r="N9" s="111" t="s">
        <v>0</v>
      </c>
      <c r="O9" s="111" t="s">
        <v>0</v>
      </c>
      <c r="P9" s="111" t="s">
        <v>0</v>
      </c>
      <c r="Q9" s="332" t="s">
        <v>0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</row>
    <row r="10" spans="2:41" ht="18" customHeight="1" x14ac:dyDescent="0.2">
      <c r="B10" s="202" t="s">
        <v>16</v>
      </c>
      <c r="C10" s="333" t="s">
        <v>0</v>
      </c>
      <c r="D10" s="111">
        <v>2</v>
      </c>
      <c r="E10" s="111">
        <v>1</v>
      </c>
      <c r="F10" s="111">
        <v>3</v>
      </c>
      <c r="G10" s="111" t="s">
        <v>0</v>
      </c>
      <c r="H10" s="111" t="s">
        <v>0</v>
      </c>
      <c r="I10" s="111" t="s">
        <v>0</v>
      </c>
      <c r="J10" s="111" t="s">
        <v>0</v>
      </c>
      <c r="K10" s="111" t="s">
        <v>0</v>
      </c>
      <c r="L10" s="111" t="s">
        <v>0</v>
      </c>
      <c r="M10" s="111" t="s">
        <v>0</v>
      </c>
      <c r="N10" s="111" t="s">
        <v>0</v>
      </c>
      <c r="O10" s="111" t="s">
        <v>0</v>
      </c>
      <c r="P10" s="111" t="s">
        <v>0</v>
      </c>
      <c r="Q10" s="332" t="s">
        <v>0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</row>
    <row r="11" spans="2:41" ht="18" customHeight="1" x14ac:dyDescent="0.2">
      <c r="B11" s="202" t="s">
        <v>3</v>
      </c>
      <c r="C11" s="333" t="s">
        <v>0</v>
      </c>
      <c r="D11" s="111">
        <v>1</v>
      </c>
      <c r="E11" s="111" t="s">
        <v>0</v>
      </c>
      <c r="F11" s="111" t="s">
        <v>0</v>
      </c>
      <c r="G11" s="111">
        <v>1</v>
      </c>
      <c r="H11" s="111" t="s">
        <v>0</v>
      </c>
      <c r="I11" s="111" t="s">
        <v>0</v>
      </c>
      <c r="J11" s="111" t="s">
        <v>0</v>
      </c>
      <c r="K11" s="111" t="s">
        <v>0</v>
      </c>
      <c r="L11" s="111" t="s">
        <v>0</v>
      </c>
      <c r="M11" s="111" t="s">
        <v>0</v>
      </c>
      <c r="N11" s="111" t="s">
        <v>0</v>
      </c>
      <c r="O11" s="111" t="s">
        <v>0</v>
      </c>
      <c r="P11" s="111" t="s">
        <v>0</v>
      </c>
      <c r="Q11" s="332" t="s">
        <v>0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2:41" ht="18" customHeight="1" x14ac:dyDescent="0.2">
      <c r="B12" s="201" t="s">
        <v>36</v>
      </c>
      <c r="C12" s="333" t="s">
        <v>0</v>
      </c>
      <c r="D12" s="112">
        <f t="shared" ref="D12:L12" si="0">SUM(D13:D15)</f>
        <v>5</v>
      </c>
      <c r="E12" s="111" t="s">
        <v>0</v>
      </c>
      <c r="F12" s="112">
        <f t="shared" si="0"/>
        <v>1</v>
      </c>
      <c r="G12" s="112">
        <f t="shared" si="0"/>
        <v>1</v>
      </c>
      <c r="H12" s="112">
        <f t="shared" si="0"/>
        <v>1</v>
      </c>
      <c r="I12" s="112">
        <f t="shared" si="0"/>
        <v>1</v>
      </c>
      <c r="J12" s="112">
        <f t="shared" si="0"/>
        <v>1</v>
      </c>
      <c r="K12" s="112">
        <f t="shared" si="0"/>
        <v>2</v>
      </c>
      <c r="L12" s="112">
        <f t="shared" si="0"/>
        <v>1</v>
      </c>
      <c r="M12" s="112" t="s">
        <v>0</v>
      </c>
      <c r="N12" s="112" t="s">
        <v>0</v>
      </c>
      <c r="O12" s="112">
        <f>SUM(O13:O15)</f>
        <v>1</v>
      </c>
      <c r="P12" s="112" t="s">
        <v>0</v>
      </c>
      <c r="Q12" s="334">
        <f>SUM(Q13:Q15)</f>
        <v>1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2:41" ht="18" customHeight="1" x14ac:dyDescent="0.2">
      <c r="B13" s="202" t="s">
        <v>4</v>
      </c>
      <c r="C13" s="333" t="s">
        <v>0</v>
      </c>
      <c r="D13" s="111" t="s">
        <v>0</v>
      </c>
      <c r="E13" s="111" t="s">
        <v>0</v>
      </c>
      <c r="F13" s="111">
        <v>1</v>
      </c>
      <c r="G13" s="111">
        <v>1</v>
      </c>
      <c r="H13" s="111">
        <v>1</v>
      </c>
      <c r="I13" s="111">
        <v>1</v>
      </c>
      <c r="J13" s="111">
        <v>1</v>
      </c>
      <c r="K13" s="111" t="s">
        <v>0</v>
      </c>
      <c r="L13" s="111" t="s">
        <v>0</v>
      </c>
      <c r="M13" s="111" t="s">
        <v>0</v>
      </c>
      <c r="N13" s="111" t="s">
        <v>0</v>
      </c>
      <c r="O13" s="111" t="s">
        <v>0</v>
      </c>
      <c r="P13" s="111" t="s">
        <v>0</v>
      </c>
      <c r="Q13" s="332" t="s">
        <v>0</v>
      </c>
    </row>
    <row r="14" spans="2:41" ht="18" customHeight="1" x14ac:dyDescent="0.2">
      <c r="B14" s="202" t="s">
        <v>5</v>
      </c>
      <c r="C14" s="333" t="s">
        <v>0</v>
      </c>
      <c r="D14" s="111">
        <v>3</v>
      </c>
      <c r="E14" s="111" t="s">
        <v>0</v>
      </c>
      <c r="F14" s="111" t="s">
        <v>0</v>
      </c>
      <c r="G14" s="111" t="s">
        <v>0</v>
      </c>
      <c r="H14" s="111" t="s">
        <v>0</v>
      </c>
      <c r="I14" s="111" t="s">
        <v>0</v>
      </c>
      <c r="J14" s="111" t="s">
        <v>0</v>
      </c>
      <c r="K14" s="111">
        <v>2</v>
      </c>
      <c r="L14" s="111" t="s">
        <v>0</v>
      </c>
      <c r="M14" s="111" t="s">
        <v>0</v>
      </c>
      <c r="N14" s="111" t="s">
        <v>0</v>
      </c>
      <c r="O14" s="111" t="s">
        <v>0</v>
      </c>
      <c r="P14" s="111" t="s">
        <v>0</v>
      </c>
      <c r="Q14" s="332">
        <v>1</v>
      </c>
    </row>
    <row r="15" spans="2:41" ht="18" customHeight="1" x14ac:dyDescent="0.2">
      <c r="B15" s="202" t="s">
        <v>6</v>
      </c>
      <c r="C15" s="333" t="s">
        <v>0</v>
      </c>
      <c r="D15" s="111">
        <v>2</v>
      </c>
      <c r="E15" s="111" t="s">
        <v>0</v>
      </c>
      <c r="F15" s="111" t="s">
        <v>0</v>
      </c>
      <c r="G15" s="111" t="s">
        <v>0</v>
      </c>
      <c r="H15" s="111" t="s">
        <v>0</v>
      </c>
      <c r="I15" s="111" t="s">
        <v>0</v>
      </c>
      <c r="J15" s="111" t="s">
        <v>0</v>
      </c>
      <c r="K15" s="111" t="s">
        <v>0</v>
      </c>
      <c r="L15" s="111">
        <v>1</v>
      </c>
      <c r="M15" s="111" t="s">
        <v>0</v>
      </c>
      <c r="N15" s="111" t="s">
        <v>0</v>
      </c>
      <c r="O15" s="111">
        <v>1</v>
      </c>
      <c r="P15" s="111" t="s">
        <v>0</v>
      </c>
      <c r="Q15" s="332" t="s">
        <v>0</v>
      </c>
    </row>
    <row r="16" spans="2:41" ht="18" customHeight="1" x14ac:dyDescent="0.2">
      <c r="B16" s="201" t="s">
        <v>37</v>
      </c>
      <c r="C16" s="331" t="s">
        <v>0</v>
      </c>
      <c r="D16" s="112">
        <f>SUM(D17:D19)</f>
        <v>2</v>
      </c>
      <c r="E16" s="111" t="s">
        <v>0</v>
      </c>
      <c r="F16" s="112">
        <f>SUM(F17:F19)</f>
        <v>1</v>
      </c>
      <c r="G16" s="111" t="s">
        <v>0</v>
      </c>
      <c r="H16" s="111" t="s">
        <v>0</v>
      </c>
      <c r="I16" s="112">
        <f>SUM(I17:I19)</f>
        <v>1</v>
      </c>
      <c r="J16" s="112">
        <f>SUM(J17:J19)</f>
        <v>1</v>
      </c>
      <c r="K16" s="112">
        <f>SUM(K17:K19)</f>
        <v>0</v>
      </c>
      <c r="L16" s="112" t="s">
        <v>0</v>
      </c>
      <c r="M16" s="112">
        <f>SUM(M17:M19)</f>
        <v>2</v>
      </c>
      <c r="N16" s="112">
        <f>SUM(N17:N19)</f>
        <v>2</v>
      </c>
      <c r="O16" s="112" t="s">
        <v>0</v>
      </c>
      <c r="P16" s="112" t="s">
        <v>0</v>
      </c>
      <c r="Q16" s="334" t="s">
        <v>0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2:28" ht="18" customHeight="1" x14ac:dyDescent="0.2">
      <c r="B17" s="202" t="s">
        <v>7</v>
      </c>
      <c r="C17" s="333" t="s">
        <v>0</v>
      </c>
      <c r="D17" s="111">
        <v>2</v>
      </c>
      <c r="E17" s="111" t="s">
        <v>0</v>
      </c>
      <c r="F17" s="111">
        <v>1</v>
      </c>
      <c r="G17" s="111" t="s">
        <v>0</v>
      </c>
      <c r="H17" s="111" t="s">
        <v>0</v>
      </c>
      <c r="I17" s="111">
        <v>1</v>
      </c>
      <c r="J17" s="111" t="s">
        <v>0</v>
      </c>
      <c r="K17" s="111" t="s">
        <v>0</v>
      </c>
      <c r="L17" s="111" t="s">
        <v>0</v>
      </c>
      <c r="M17" s="111">
        <v>1</v>
      </c>
      <c r="N17" s="111">
        <v>1</v>
      </c>
      <c r="O17" s="111" t="s">
        <v>0</v>
      </c>
      <c r="P17" s="111" t="s">
        <v>0</v>
      </c>
      <c r="Q17" s="332" t="s">
        <v>0</v>
      </c>
    </row>
    <row r="18" spans="2:28" ht="18" customHeight="1" x14ac:dyDescent="0.2">
      <c r="B18" s="202" t="s">
        <v>8</v>
      </c>
      <c r="C18" s="333" t="s">
        <v>0</v>
      </c>
      <c r="D18" s="111" t="s">
        <v>0</v>
      </c>
      <c r="E18" s="111" t="s">
        <v>0</v>
      </c>
      <c r="F18" s="111" t="s">
        <v>0</v>
      </c>
      <c r="G18" s="111" t="s">
        <v>0</v>
      </c>
      <c r="H18" s="111" t="s">
        <v>0</v>
      </c>
      <c r="I18" s="111" t="s">
        <v>0</v>
      </c>
      <c r="J18" s="111">
        <v>1</v>
      </c>
      <c r="K18" s="111" t="s">
        <v>0</v>
      </c>
      <c r="L18" s="111" t="s">
        <v>0</v>
      </c>
      <c r="M18" s="111" t="s">
        <v>0</v>
      </c>
      <c r="N18" s="111" t="s">
        <v>0</v>
      </c>
      <c r="O18" s="111" t="s">
        <v>0</v>
      </c>
      <c r="P18" s="111" t="s">
        <v>0</v>
      </c>
      <c r="Q18" s="332" t="s">
        <v>0</v>
      </c>
    </row>
    <row r="19" spans="2:28" ht="18" customHeight="1" x14ac:dyDescent="0.2">
      <c r="B19" s="202" t="s">
        <v>9</v>
      </c>
      <c r="C19" s="333" t="s">
        <v>0</v>
      </c>
      <c r="D19" s="111" t="s">
        <v>0</v>
      </c>
      <c r="E19" s="111" t="s">
        <v>0</v>
      </c>
      <c r="F19" s="111" t="s">
        <v>0</v>
      </c>
      <c r="G19" s="111" t="s">
        <v>0</v>
      </c>
      <c r="H19" s="111" t="s">
        <v>0</v>
      </c>
      <c r="I19" s="111" t="s">
        <v>0</v>
      </c>
      <c r="J19" s="111" t="s">
        <v>0</v>
      </c>
      <c r="K19" s="111" t="s">
        <v>0</v>
      </c>
      <c r="L19" s="111" t="s">
        <v>0</v>
      </c>
      <c r="M19" s="111">
        <v>1</v>
      </c>
      <c r="N19" s="111">
        <v>1</v>
      </c>
      <c r="O19" s="111" t="s">
        <v>0</v>
      </c>
      <c r="P19" s="111" t="s">
        <v>0</v>
      </c>
      <c r="Q19" s="332" t="s">
        <v>0</v>
      </c>
    </row>
    <row r="20" spans="2:28" s="21" customFormat="1" ht="18" customHeight="1" x14ac:dyDescent="0.2">
      <c r="B20" s="201" t="s">
        <v>38</v>
      </c>
      <c r="C20" s="331" t="s">
        <v>0</v>
      </c>
      <c r="D20" s="112" t="s">
        <v>0</v>
      </c>
      <c r="E20" s="111" t="s">
        <v>0</v>
      </c>
      <c r="F20" s="112">
        <f>SUM(F21:F23)</f>
        <v>1</v>
      </c>
      <c r="G20" s="111" t="s">
        <v>0</v>
      </c>
      <c r="H20" s="112">
        <f>SUM(H21:H23)</f>
        <v>1</v>
      </c>
      <c r="I20" s="112">
        <f>SUM(I21:I23)</f>
        <v>1</v>
      </c>
      <c r="J20" s="112">
        <f>SUM(J21:J23)</f>
        <v>2</v>
      </c>
      <c r="K20" s="112">
        <f>SUM(K21:K23)</f>
        <v>0</v>
      </c>
      <c r="L20" s="112">
        <f>SUM(L21:L23)</f>
        <v>1</v>
      </c>
      <c r="M20" s="111" t="s">
        <v>0</v>
      </c>
      <c r="N20" s="112">
        <f t="shared" ref="N20:Q20" si="1">SUM(N21:N23)</f>
        <v>1</v>
      </c>
      <c r="O20" s="111" t="s">
        <v>0</v>
      </c>
      <c r="P20" s="112">
        <f t="shared" si="1"/>
        <v>1</v>
      </c>
      <c r="Q20" s="334">
        <f t="shared" si="1"/>
        <v>2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2:28" ht="18" customHeight="1" x14ac:dyDescent="0.2">
      <c r="B21" s="202" t="s">
        <v>10</v>
      </c>
      <c r="C21" s="333" t="s">
        <v>0</v>
      </c>
      <c r="D21" s="111" t="s">
        <v>0</v>
      </c>
      <c r="E21" s="111" t="s">
        <v>0</v>
      </c>
      <c r="F21" s="111">
        <v>1</v>
      </c>
      <c r="G21" s="111" t="s">
        <v>0</v>
      </c>
      <c r="H21" s="111" t="s">
        <v>0</v>
      </c>
      <c r="I21" s="111">
        <v>1</v>
      </c>
      <c r="J21" s="111">
        <v>1</v>
      </c>
      <c r="K21" s="111" t="s">
        <v>0</v>
      </c>
      <c r="L21" s="111" t="s">
        <v>0</v>
      </c>
      <c r="M21" s="111" t="s">
        <v>0</v>
      </c>
      <c r="N21" s="111">
        <v>1</v>
      </c>
      <c r="O21" s="111" t="s">
        <v>0</v>
      </c>
      <c r="P21" s="111" t="s">
        <v>0</v>
      </c>
      <c r="Q21" s="332">
        <v>1</v>
      </c>
    </row>
    <row r="22" spans="2:28" ht="18" customHeight="1" x14ac:dyDescent="0.2">
      <c r="B22" s="202" t="s">
        <v>11</v>
      </c>
      <c r="C22" s="333" t="s">
        <v>0</v>
      </c>
      <c r="D22" s="111" t="s">
        <v>0</v>
      </c>
      <c r="E22" s="111" t="s">
        <v>0</v>
      </c>
      <c r="F22" s="111" t="s">
        <v>0</v>
      </c>
      <c r="G22" s="111" t="s">
        <v>0</v>
      </c>
      <c r="H22" s="111">
        <v>1</v>
      </c>
      <c r="I22" s="111" t="s">
        <v>0</v>
      </c>
      <c r="J22" s="111">
        <v>1</v>
      </c>
      <c r="K22" s="111" t="s">
        <v>0</v>
      </c>
      <c r="L22" s="111">
        <v>1</v>
      </c>
      <c r="M22" s="111" t="s">
        <v>0</v>
      </c>
      <c r="N22" s="111" t="s">
        <v>0</v>
      </c>
      <c r="O22" s="111" t="s">
        <v>0</v>
      </c>
      <c r="P22" s="111" t="s">
        <v>0</v>
      </c>
      <c r="Q22" s="332">
        <v>1</v>
      </c>
    </row>
    <row r="23" spans="2:28" ht="18" customHeight="1" x14ac:dyDescent="0.2">
      <c r="B23" s="202" t="s">
        <v>12</v>
      </c>
      <c r="C23" s="333" t="s">
        <v>0</v>
      </c>
      <c r="D23" s="111" t="s">
        <v>0</v>
      </c>
      <c r="E23" s="111" t="s">
        <v>0</v>
      </c>
      <c r="F23" s="111" t="s">
        <v>0</v>
      </c>
      <c r="G23" s="111" t="s">
        <v>0</v>
      </c>
      <c r="H23" s="111" t="s">
        <v>0</v>
      </c>
      <c r="I23" s="111" t="s">
        <v>0</v>
      </c>
      <c r="J23" s="111" t="s">
        <v>0</v>
      </c>
      <c r="K23" s="111" t="s">
        <v>0</v>
      </c>
      <c r="L23" s="111" t="s">
        <v>0</v>
      </c>
      <c r="M23" s="111" t="s">
        <v>0</v>
      </c>
      <c r="N23" s="111" t="s">
        <v>0</v>
      </c>
      <c r="O23" s="111" t="s">
        <v>0</v>
      </c>
      <c r="P23" s="111">
        <v>1</v>
      </c>
      <c r="Q23" s="332" t="s">
        <v>0</v>
      </c>
    </row>
    <row r="24" spans="2:28" ht="18" customHeight="1" thickBot="1" x14ac:dyDescent="0.25">
      <c r="B24" s="155"/>
      <c r="C24" s="335"/>
      <c r="D24" s="336"/>
      <c r="E24" s="336"/>
      <c r="F24" s="336"/>
      <c r="G24" s="336"/>
      <c r="H24" s="336"/>
      <c r="I24" s="336"/>
      <c r="J24" s="336"/>
      <c r="K24" s="336"/>
      <c r="L24" s="336"/>
      <c r="M24" s="336"/>
      <c r="N24" s="336"/>
      <c r="O24" s="336"/>
      <c r="P24" s="336"/>
      <c r="Q24" s="337"/>
    </row>
    <row r="25" spans="2:28" s="30" customFormat="1" ht="29.25" customHeight="1" x14ac:dyDescent="0.2">
      <c r="B25" s="327" t="s">
        <v>14</v>
      </c>
      <c r="C25" s="338">
        <f>SUM(C8,C12,C16,C20)</f>
        <v>1</v>
      </c>
      <c r="D25" s="328">
        <f t="shared" ref="D25:Q25" si="2">SUM(D8,D12,D16,D20)</f>
        <v>11</v>
      </c>
      <c r="E25" s="328">
        <f t="shared" si="2"/>
        <v>1</v>
      </c>
      <c r="F25" s="328">
        <f t="shared" si="2"/>
        <v>6</v>
      </c>
      <c r="G25" s="328">
        <f t="shared" si="2"/>
        <v>2</v>
      </c>
      <c r="H25" s="328">
        <f t="shared" si="2"/>
        <v>2</v>
      </c>
      <c r="I25" s="328">
        <f t="shared" si="2"/>
        <v>4</v>
      </c>
      <c r="J25" s="328">
        <f t="shared" si="2"/>
        <v>5</v>
      </c>
      <c r="K25" s="328">
        <f t="shared" si="2"/>
        <v>2</v>
      </c>
      <c r="L25" s="328">
        <f t="shared" si="2"/>
        <v>2</v>
      </c>
      <c r="M25" s="328">
        <f t="shared" si="2"/>
        <v>2</v>
      </c>
      <c r="N25" s="328">
        <f t="shared" si="2"/>
        <v>3</v>
      </c>
      <c r="O25" s="328">
        <f t="shared" si="2"/>
        <v>1</v>
      </c>
      <c r="P25" s="328">
        <f t="shared" si="2"/>
        <v>1</v>
      </c>
      <c r="Q25" s="328">
        <f t="shared" si="2"/>
        <v>3</v>
      </c>
      <c r="R25" s="79"/>
    </row>
    <row r="26" spans="2:28" ht="68.25" customHeight="1" x14ac:dyDescent="0.2">
      <c r="B26" s="417" t="s">
        <v>134</v>
      </c>
      <c r="C26" s="417"/>
      <c r="D26" s="417"/>
      <c r="E26" s="417"/>
      <c r="F26" s="417"/>
      <c r="G26" s="417"/>
      <c r="H26" s="417"/>
      <c r="I26" s="417"/>
      <c r="J26" s="417"/>
      <c r="K26" s="417"/>
      <c r="L26" s="417"/>
      <c r="M26" s="417"/>
      <c r="N26" s="417"/>
      <c r="O26" s="417"/>
      <c r="P26" s="417"/>
      <c r="Q26" s="417"/>
    </row>
    <row r="28" spans="2:28" ht="18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42"/>
    </row>
  </sheetData>
  <mergeCells count="6">
    <mergeCell ref="B26:Q26"/>
    <mergeCell ref="B1:Q1"/>
    <mergeCell ref="B3:Q3"/>
    <mergeCell ref="B4:Q4"/>
    <mergeCell ref="B5:B6"/>
    <mergeCell ref="C5:Q5"/>
  </mergeCells>
  <printOptions horizontalCentered="1" verticalCentered="1"/>
  <pageMargins left="0" right="0" top="0" bottom="0" header="0" footer="0"/>
  <pageSetup paperSize="9" scale="53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rgb="FF00B050"/>
  </sheetPr>
  <dimension ref="B1:AO23"/>
  <sheetViews>
    <sheetView showGridLines="0" view="pageBreakPreview" topLeftCell="B1" zoomScale="77" zoomScaleNormal="98" zoomScaleSheetLayoutView="77" workbookViewId="0">
      <selection activeCell="AP7" sqref="AP7"/>
    </sheetView>
  </sheetViews>
  <sheetFormatPr baseColWidth="10" defaultColWidth="11.42578125" defaultRowHeight="12.75" x14ac:dyDescent="0.2"/>
  <cols>
    <col min="1" max="1" width="5.7109375" style="1" customWidth="1"/>
    <col min="2" max="2" width="26.42578125" style="1" customWidth="1"/>
    <col min="3" max="3" width="15.5703125" style="26" customWidth="1"/>
    <col min="4" max="6" width="13.7109375" style="26" customWidth="1"/>
    <col min="7" max="7" width="15.7109375" style="26" customWidth="1"/>
    <col min="8" max="8" width="16.7109375" style="26" customWidth="1"/>
    <col min="9" max="11" width="13.7109375" style="26" customWidth="1"/>
    <col min="12" max="12" width="16.85546875" style="26" customWidth="1"/>
    <col min="13" max="13" width="13.7109375" style="26" customWidth="1"/>
    <col min="14" max="14" width="20" style="26" customWidth="1"/>
    <col min="15" max="15" width="19.28515625" style="26" customWidth="1"/>
    <col min="16" max="17" width="13.7109375" style="26" customWidth="1"/>
    <col min="18" max="18" width="5.7109375" style="1" customWidth="1"/>
    <col min="19" max="19" width="11.42578125" style="1"/>
    <col min="20" max="21" width="8" style="1" customWidth="1"/>
    <col min="22" max="22" width="6.5703125" style="1" customWidth="1"/>
    <col min="23" max="26" width="8" style="1" customWidth="1"/>
    <col min="27" max="16384" width="11.42578125" style="1"/>
  </cols>
  <sheetData>
    <row r="1" spans="2:41" ht="20.25" x14ac:dyDescent="0.2">
      <c r="B1" s="371" t="s">
        <v>163</v>
      </c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</row>
    <row r="2" spans="2:41" s="12" customFormat="1" ht="20.25" x14ac:dyDescent="0.2">
      <c r="B2" s="28" t="s">
        <v>27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29"/>
    </row>
    <row r="3" spans="2:41" s="12" customFormat="1" ht="72" customHeight="1" x14ac:dyDescent="0.2">
      <c r="B3" s="376" t="s">
        <v>93</v>
      </c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</row>
    <row r="4" spans="2:41" s="12" customFormat="1" ht="25.5" customHeight="1" x14ac:dyDescent="0.2">
      <c r="B4" s="418" t="s">
        <v>120</v>
      </c>
      <c r="C4" s="419"/>
      <c r="D4" s="419"/>
      <c r="E4" s="419"/>
      <c r="F4" s="419"/>
      <c r="G4" s="419"/>
      <c r="H4" s="419"/>
      <c r="I4" s="419"/>
      <c r="J4" s="419"/>
      <c r="K4" s="419"/>
      <c r="L4" s="419"/>
      <c r="M4" s="419"/>
      <c r="N4" s="419"/>
      <c r="O4" s="419"/>
      <c r="P4" s="419"/>
      <c r="Q4" s="419"/>
    </row>
    <row r="5" spans="2:41" ht="24" customHeight="1" thickBot="1" x14ac:dyDescent="0.25">
      <c r="B5" s="352" t="s">
        <v>116</v>
      </c>
      <c r="C5" s="354" t="s">
        <v>39</v>
      </c>
      <c r="D5" s="354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415"/>
    </row>
    <row r="6" spans="2:41" ht="54.75" customHeight="1" thickBot="1" x14ac:dyDescent="0.25">
      <c r="B6" s="353"/>
      <c r="C6" s="339" t="s">
        <v>72</v>
      </c>
      <c r="D6" s="339" t="s">
        <v>121</v>
      </c>
      <c r="E6" s="339" t="s">
        <v>67</v>
      </c>
      <c r="F6" s="339" t="s">
        <v>49</v>
      </c>
      <c r="G6" s="339" t="s">
        <v>122</v>
      </c>
      <c r="H6" s="339" t="s">
        <v>123</v>
      </c>
      <c r="I6" s="339" t="s">
        <v>44</v>
      </c>
      <c r="J6" s="339" t="s">
        <v>40</v>
      </c>
      <c r="K6" s="339" t="s">
        <v>124</v>
      </c>
      <c r="L6" s="339" t="s">
        <v>125</v>
      </c>
      <c r="M6" s="339" t="s">
        <v>126</v>
      </c>
      <c r="N6" s="339" t="s">
        <v>129</v>
      </c>
      <c r="O6" s="339" t="s">
        <v>127</v>
      </c>
      <c r="P6" s="339" t="s">
        <v>128</v>
      </c>
      <c r="Q6" s="340" t="s">
        <v>47</v>
      </c>
    </row>
    <row r="7" spans="2:41" ht="17.25" customHeight="1" x14ac:dyDescent="0.2">
      <c r="B7" s="201" t="s">
        <v>20</v>
      </c>
      <c r="C7" s="341" t="s">
        <v>0</v>
      </c>
      <c r="D7" s="342" t="s">
        <v>0</v>
      </c>
      <c r="E7" s="342" t="s">
        <v>0</v>
      </c>
      <c r="F7" s="342" t="s">
        <v>0</v>
      </c>
      <c r="G7" s="342" t="s">
        <v>0</v>
      </c>
      <c r="H7" s="342" t="s">
        <v>0</v>
      </c>
      <c r="I7" s="342" t="s">
        <v>0</v>
      </c>
      <c r="J7" s="342" t="s">
        <v>0</v>
      </c>
      <c r="K7" s="342" t="s">
        <v>0</v>
      </c>
      <c r="L7" s="342" t="s">
        <v>0</v>
      </c>
      <c r="M7" s="342" t="s">
        <v>0</v>
      </c>
      <c r="N7" s="343">
        <f>SUM(N8:N9)</f>
        <v>1</v>
      </c>
      <c r="O7" s="343" t="s">
        <v>0</v>
      </c>
      <c r="P7" s="343">
        <f>SUM(P8:P9)</f>
        <v>1</v>
      </c>
      <c r="Q7" s="344">
        <f>SUM(Q8:Q9)</f>
        <v>1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</row>
    <row r="8" spans="2:41" ht="18" customHeight="1" x14ac:dyDescent="0.2">
      <c r="B8" s="202" t="s">
        <v>20</v>
      </c>
      <c r="C8" s="333" t="s">
        <v>0</v>
      </c>
      <c r="D8" s="111" t="s">
        <v>0</v>
      </c>
      <c r="E8" s="111" t="s">
        <v>0</v>
      </c>
      <c r="F8" s="111" t="s">
        <v>0</v>
      </c>
      <c r="G8" s="111" t="s">
        <v>0</v>
      </c>
      <c r="H8" s="111" t="s">
        <v>0</v>
      </c>
      <c r="I8" s="111" t="s">
        <v>0</v>
      </c>
      <c r="J8" s="111" t="s">
        <v>0</v>
      </c>
      <c r="K8" s="111" t="s">
        <v>0</v>
      </c>
      <c r="L8" s="111" t="s">
        <v>0</v>
      </c>
      <c r="M8" s="111" t="s">
        <v>0</v>
      </c>
      <c r="N8" s="111">
        <v>1</v>
      </c>
      <c r="O8" s="111" t="s">
        <v>0</v>
      </c>
      <c r="P8" s="111" t="s">
        <v>0</v>
      </c>
      <c r="Q8" s="332">
        <v>1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</row>
    <row r="9" spans="2:41" ht="18" customHeight="1" x14ac:dyDescent="0.2">
      <c r="B9" s="202" t="s">
        <v>24</v>
      </c>
      <c r="C9" s="333" t="s">
        <v>0</v>
      </c>
      <c r="D9" s="111" t="s">
        <v>0</v>
      </c>
      <c r="E9" s="111" t="s">
        <v>0</v>
      </c>
      <c r="F9" s="111" t="s">
        <v>0</v>
      </c>
      <c r="G9" s="111" t="s">
        <v>0</v>
      </c>
      <c r="H9" s="111" t="s">
        <v>0</v>
      </c>
      <c r="I9" s="111" t="s">
        <v>0</v>
      </c>
      <c r="J9" s="111" t="s">
        <v>0</v>
      </c>
      <c r="K9" s="111" t="s">
        <v>0</v>
      </c>
      <c r="L9" s="111" t="s">
        <v>0</v>
      </c>
      <c r="M9" s="111" t="s">
        <v>0</v>
      </c>
      <c r="N9" s="111" t="s">
        <v>0</v>
      </c>
      <c r="O9" s="111" t="s">
        <v>0</v>
      </c>
      <c r="P9" s="111">
        <v>1</v>
      </c>
      <c r="Q9" s="332" t="s">
        <v>0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</row>
    <row r="10" spans="2:41" ht="18" customHeight="1" x14ac:dyDescent="0.2">
      <c r="B10" s="201" t="s">
        <v>130</v>
      </c>
      <c r="C10" s="333" t="s">
        <v>0</v>
      </c>
      <c r="D10" s="112">
        <f>SUM(D11)</f>
        <v>1</v>
      </c>
      <c r="E10" s="111" t="s">
        <v>0</v>
      </c>
      <c r="F10" s="111" t="s">
        <v>0</v>
      </c>
      <c r="G10" s="111" t="s">
        <v>0</v>
      </c>
      <c r="H10" s="111" t="s">
        <v>0</v>
      </c>
      <c r="I10" s="111" t="s">
        <v>0</v>
      </c>
      <c r="J10" s="112">
        <f>SUM(J11)</f>
        <v>1</v>
      </c>
      <c r="K10" s="111" t="s">
        <v>0</v>
      </c>
      <c r="L10" s="111" t="s">
        <v>0</v>
      </c>
      <c r="M10" s="111" t="s">
        <v>0</v>
      </c>
      <c r="N10" s="111" t="s">
        <v>0</v>
      </c>
      <c r="O10" s="111" t="s">
        <v>0</v>
      </c>
      <c r="P10" s="111" t="s">
        <v>0</v>
      </c>
      <c r="Q10" s="332" t="s">
        <v>0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2:41" ht="18" customHeight="1" x14ac:dyDescent="0.2">
      <c r="B11" s="202" t="s">
        <v>25</v>
      </c>
      <c r="C11" s="333" t="s">
        <v>0</v>
      </c>
      <c r="D11" s="111">
        <v>1</v>
      </c>
      <c r="E11" s="111" t="s">
        <v>0</v>
      </c>
      <c r="F11" s="111" t="s">
        <v>0</v>
      </c>
      <c r="G11" s="111" t="s">
        <v>0</v>
      </c>
      <c r="H11" s="111" t="s">
        <v>0</v>
      </c>
      <c r="I11" s="111" t="s">
        <v>0</v>
      </c>
      <c r="J11" s="111">
        <v>1</v>
      </c>
      <c r="K11" s="111" t="s">
        <v>0</v>
      </c>
      <c r="L11" s="111" t="s">
        <v>0</v>
      </c>
      <c r="M11" s="111" t="s">
        <v>0</v>
      </c>
      <c r="N11" s="111" t="s">
        <v>0</v>
      </c>
      <c r="O11" s="111" t="s">
        <v>0</v>
      </c>
      <c r="P11" s="111" t="s">
        <v>0</v>
      </c>
      <c r="Q11" s="332" t="s">
        <v>0</v>
      </c>
    </row>
    <row r="12" spans="2:41" ht="18" customHeight="1" x14ac:dyDescent="0.2">
      <c r="B12" s="201" t="s">
        <v>17</v>
      </c>
      <c r="C12" s="331">
        <f>SUM(C13)</f>
        <v>1</v>
      </c>
      <c r="D12" s="112">
        <f t="shared" ref="D12:Q12" si="0">SUM(D13)</f>
        <v>10</v>
      </c>
      <c r="E12" s="112">
        <f t="shared" si="0"/>
        <v>1</v>
      </c>
      <c r="F12" s="112">
        <f t="shared" si="0"/>
        <v>4</v>
      </c>
      <c r="G12" s="112">
        <f t="shared" si="0"/>
        <v>2</v>
      </c>
      <c r="H12" s="112">
        <f t="shared" si="0"/>
        <v>2</v>
      </c>
      <c r="I12" s="112">
        <f t="shared" si="0"/>
        <v>2</v>
      </c>
      <c r="J12" s="112">
        <f t="shared" si="0"/>
        <v>4</v>
      </c>
      <c r="K12" s="112">
        <f t="shared" si="0"/>
        <v>2</v>
      </c>
      <c r="L12" s="112">
        <f t="shared" si="0"/>
        <v>2</v>
      </c>
      <c r="M12" s="112">
        <f t="shared" si="0"/>
        <v>2</v>
      </c>
      <c r="N12" s="112">
        <f t="shared" si="0"/>
        <v>2</v>
      </c>
      <c r="O12" s="112">
        <f t="shared" si="0"/>
        <v>1</v>
      </c>
      <c r="P12" s="111" t="s">
        <v>0</v>
      </c>
      <c r="Q12" s="334">
        <f t="shared" si="0"/>
        <v>2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2:41" ht="18" customHeight="1" x14ac:dyDescent="0.2">
      <c r="B13" s="202" t="s">
        <v>17</v>
      </c>
      <c r="C13" s="333">
        <v>1</v>
      </c>
      <c r="D13" s="111">
        <v>10</v>
      </c>
      <c r="E13" s="111">
        <v>1</v>
      </c>
      <c r="F13" s="111">
        <v>4</v>
      </c>
      <c r="G13" s="111">
        <v>2</v>
      </c>
      <c r="H13" s="111">
        <v>2</v>
      </c>
      <c r="I13" s="111">
        <v>2</v>
      </c>
      <c r="J13" s="111">
        <v>4</v>
      </c>
      <c r="K13" s="111">
        <v>2</v>
      </c>
      <c r="L13" s="111">
        <v>2</v>
      </c>
      <c r="M13" s="111">
        <v>2</v>
      </c>
      <c r="N13" s="111">
        <v>2</v>
      </c>
      <c r="O13" s="111">
        <v>1</v>
      </c>
      <c r="P13" s="111" t="s">
        <v>0</v>
      </c>
      <c r="Q13" s="332">
        <v>2</v>
      </c>
    </row>
    <row r="14" spans="2:41" s="21" customFormat="1" ht="18" customHeight="1" x14ac:dyDescent="0.2">
      <c r="B14" s="201" t="s">
        <v>53</v>
      </c>
      <c r="C14" s="333" t="s">
        <v>0</v>
      </c>
      <c r="D14" s="111" t="s">
        <v>0</v>
      </c>
      <c r="E14" s="111" t="s">
        <v>0</v>
      </c>
      <c r="F14" s="111" t="s">
        <v>0</v>
      </c>
      <c r="G14" s="111" t="s">
        <v>0</v>
      </c>
      <c r="H14" s="111" t="s">
        <v>0</v>
      </c>
      <c r="I14" s="112">
        <f>SUM(I15)</f>
        <v>2</v>
      </c>
      <c r="J14" s="111" t="s">
        <v>0</v>
      </c>
      <c r="K14" s="111" t="s">
        <v>0</v>
      </c>
      <c r="L14" s="111" t="s">
        <v>0</v>
      </c>
      <c r="M14" s="111" t="s">
        <v>0</v>
      </c>
      <c r="N14" s="111" t="s">
        <v>0</v>
      </c>
      <c r="O14" s="111" t="s">
        <v>0</v>
      </c>
      <c r="P14" s="111" t="s">
        <v>0</v>
      </c>
      <c r="Q14" s="332" t="s">
        <v>0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2:41" ht="18" customHeight="1" x14ac:dyDescent="0.2">
      <c r="B15" s="202" t="s">
        <v>53</v>
      </c>
      <c r="C15" s="333" t="s">
        <v>0</v>
      </c>
      <c r="D15" s="111" t="s">
        <v>0</v>
      </c>
      <c r="E15" s="111" t="s">
        <v>0</v>
      </c>
      <c r="F15" s="111" t="s">
        <v>0</v>
      </c>
      <c r="G15" s="111" t="s">
        <v>0</v>
      </c>
      <c r="H15" s="111" t="s">
        <v>0</v>
      </c>
      <c r="I15" s="111">
        <v>2</v>
      </c>
      <c r="J15" s="111" t="s">
        <v>0</v>
      </c>
      <c r="K15" s="111" t="s">
        <v>0</v>
      </c>
      <c r="L15" s="111" t="s">
        <v>0</v>
      </c>
      <c r="M15" s="111" t="s">
        <v>0</v>
      </c>
      <c r="N15" s="111" t="s">
        <v>0</v>
      </c>
      <c r="O15" s="111" t="s">
        <v>0</v>
      </c>
      <c r="P15" s="111" t="s">
        <v>0</v>
      </c>
      <c r="Q15" s="332" t="s">
        <v>0</v>
      </c>
    </row>
    <row r="16" spans="2:41" ht="18" customHeight="1" x14ac:dyDescent="0.2">
      <c r="B16" s="201" t="s">
        <v>77</v>
      </c>
      <c r="C16" s="333" t="s">
        <v>0</v>
      </c>
      <c r="D16" s="111" t="s">
        <v>0</v>
      </c>
      <c r="E16" s="111" t="s">
        <v>0</v>
      </c>
      <c r="F16" s="112">
        <f>SUM(F17)</f>
        <v>1</v>
      </c>
      <c r="G16" s="111" t="s">
        <v>0</v>
      </c>
      <c r="H16" s="111" t="s">
        <v>0</v>
      </c>
      <c r="I16" s="111" t="s">
        <v>0</v>
      </c>
      <c r="J16" s="111" t="s">
        <v>0</v>
      </c>
      <c r="K16" s="111" t="s">
        <v>0</v>
      </c>
      <c r="L16" s="111" t="s">
        <v>0</v>
      </c>
      <c r="M16" s="111" t="s">
        <v>0</v>
      </c>
      <c r="N16" s="111" t="s">
        <v>0</v>
      </c>
      <c r="O16" s="111" t="s">
        <v>0</v>
      </c>
      <c r="P16" s="111" t="s">
        <v>0</v>
      </c>
      <c r="Q16" s="332" t="s">
        <v>0</v>
      </c>
    </row>
    <row r="17" spans="2:18" ht="18" customHeight="1" x14ac:dyDescent="0.2">
      <c r="B17" s="202" t="s">
        <v>77</v>
      </c>
      <c r="C17" s="333" t="s">
        <v>0</v>
      </c>
      <c r="D17" s="111" t="s">
        <v>0</v>
      </c>
      <c r="E17" s="111" t="s">
        <v>0</v>
      </c>
      <c r="F17" s="111">
        <v>1</v>
      </c>
      <c r="G17" s="111" t="s">
        <v>0</v>
      </c>
      <c r="H17" s="111" t="s">
        <v>0</v>
      </c>
      <c r="I17" s="111" t="s">
        <v>0</v>
      </c>
      <c r="J17" s="111" t="s">
        <v>0</v>
      </c>
      <c r="K17" s="111" t="s">
        <v>0</v>
      </c>
      <c r="L17" s="111" t="s">
        <v>0</v>
      </c>
      <c r="M17" s="111" t="s">
        <v>0</v>
      </c>
      <c r="N17" s="111" t="s">
        <v>0</v>
      </c>
      <c r="O17" s="111" t="s">
        <v>0</v>
      </c>
      <c r="P17" s="111" t="s">
        <v>0</v>
      </c>
      <c r="Q17" s="332" t="s">
        <v>0</v>
      </c>
    </row>
    <row r="18" spans="2:18" ht="18" customHeight="1" x14ac:dyDescent="0.2">
      <c r="B18" s="201" t="s">
        <v>97</v>
      </c>
      <c r="C18" s="333" t="s">
        <v>0</v>
      </c>
      <c r="D18" s="111" t="s">
        <v>0</v>
      </c>
      <c r="E18" s="111" t="s">
        <v>0</v>
      </c>
      <c r="F18" s="112">
        <f>SUM(F19)</f>
        <v>1</v>
      </c>
      <c r="G18" s="111" t="s">
        <v>0</v>
      </c>
      <c r="H18" s="111" t="s">
        <v>0</v>
      </c>
      <c r="I18" s="111" t="s">
        <v>0</v>
      </c>
      <c r="J18" s="111" t="s">
        <v>0</v>
      </c>
      <c r="K18" s="111" t="s">
        <v>0</v>
      </c>
      <c r="L18" s="111" t="s">
        <v>0</v>
      </c>
      <c r="M18" s="111" t="s">
        <v>0</v>
      </c>
      <c r="N18" s="111" t="s">
        <v>0</v>
      </c>
      <c r="O18" s="111" t="s">
        <v>0</v>
      </c>
      <c r="P18" s="111" t="s">
        <v>0</v>
      </c>
      <c r="Q18" s="332" t="s">
        <v>0</v>
      </c>
    </row>
    <row r="19" spans="2:18" ht="18" customHeight="1" thickBot="1" x14ac:dyDescent="0.25">
      <c r="B19" s="202" t="s">
        <v>97</v>
      </c>
      <c r="C19" s="345" t="s">
        <v>0</v>
      </c>
      <c r="D19" s="346" t="s">
        <v>0</v>
      </c>
      <c r="E19" s="346" t="s">
        <v>0</v>
      </c>
      <c r="F19" s="346">
        <v>1</v>
      </c>
      <c r="G19" s="346" t="s">
        <v>0</v>
      </c>
      <c r="H19" s="346" t="s">
        <v>0</v>
      </c>
      <c r="I19" s="346" t="s">
        <v>0</v>
      </c>
      <c r="J19" s="346" t="s">
        <v>0</v>
      </c>
      <c r="K19" s="346" t="s">
        <v>0</v>
      </c>
      <c r="L19" s="346" t="s">
        <v>0</v>
      </c>
      <c r="M19" s="346" t="s">
        <v>0</v>
      </c>
      <c r="N19" s="346" t="s">
        <v>0</v>
      </c>
      <c r="O19" s="346" t="s">
        <v>0</v>
      </c>
      <c r="P19" s="346" t="s">
        <v>0</v>
      </c>
      <c r="Q19" s="347" t="s">
        <v>0</v>
      </c>
    </row>
    <row r="20" spans="2:18" s="30" customFormat="1" ht="29.25" customHeight="1" x14ac:dyDescent="0.2">
      <c r="B20" s="348" t="s">
        <v>14</v>
      </c>
      <c r="C20" s="328">
        <f>SUM(C7,C10,C12,C14,C16,C18)</f>
        <v>1</v>
      </c>
      <c r="D20" s="328">
        <f t="shared" ref="D20:Q20" si="1">SUM(D7,D10,D12,D14,D16,D18)</f>
        <v>11</v>
      </c>
      <c r="E20" s="328">
        <f t="shared" si="1"/>
        <v>1</v>
      </c>
      <c r="F20" s="328">
        <f t="shared" si="1"/>
        <v>6</v>
      </c>
      <c r="G20" s="328">
        <f t="shared" si="1"/>
        <v>2</v>
      </c>
      <c r="H20" s="328">
        <f t="shared" si="1"/>
        <v>2</v>
      </c>
      <c r="I20" s="328">
        <f t="shared" si="1"/>
        <v>4</v>
      </c>
      <c r="J20" s="328">
        <f t="shared" si="1"/>
        <v>5</v>
      </c>
      <c r="K20" s="328">
        <f t="shared" si="1"/>
        <v>2</v>
      </c>
      <c r="L20" s="328">
        <f t="shared" si="1"/>
        <v>2</v>
      </c>
      <c r="M20" s="328">
        <f t="shared" si="1"/>
        <v>2</v>
      </c>
      <c r="N20" s="328">
        <f t="shared" si="1"/>
        <v>3</v>
      </c>
      <c r="O20" s="328">
        <f t="shared" si="1"/>
        <v>1</v>
      </c>
      <c r="P20" s="328">
        <f t="shared" si="1"/>
        <v>1</v>
      </c>
      <c r="Q20" s="328">
        <f t="shared" si="1"/>
        <v>3</v>
      </c>
      <c r="R20" s="79"/>
    </row>
    <row r="21" spans="2:18" ht="72" customHeight="1" x14ac:dyDescent="0.2">
      <c r="B21" s="417" t="s">
        <v>134</v>
      </c>
      <c r="C21" s="417"/>
      <c r="D21" s="417"/>
      <c r="E21" s="417"/>
      <c r="F21" s="417"/>
      <c r="G21" s="417"/>
      <c r="H21" s="417"/>
      <c r="I21" s="417"/>
      <c r="J21" s="417"/>
      <c r="K21" s="417"/>
      <c r="L21" s="417"/>
      <c r="M21" s="417"/>
      <c r="N21" s="417"/>
      <c r="O21" s="417"/>
      <c r="P21" s="417"/>
      <c r="Q21" s="417"/>
    </row>
    <row r="23" spans="2:18" ht="18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07"/>
    </row>
  </sheetData>
  <mergeCells count="6">
    <mergeCell ref="B21:Q21"/>
    <mergeCell ref="B1:Q1"/>
    <mergeCell ref="B3:Q3"/>
    <mergeCell ref="B4:Q4"/>
    <mergeCell ref="B5:B6"/>
    <mergeCell ref="C5:Q5"/>
  </mergeCells>
  <printOptions horizontalCentered="1" verticalCentered="1"/>
  <pageMargins left="0" right="0" top="0" bottom="0" header="0" footer="0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C-267 AUDITORES</vt:lpstr>
      <vt:lpstr>C-268</vt:lpstr>
      <vt:lpstr>GRÁF. N°268</vt:lpstr>
      <vt:lpstr>C-269</vt:lpstr>
      <vt:lpstr>C-270 </vt:lpstr>
      <vt:lpstr>GRÁF - 270</vt:lpstr>
      <vt:lpstr>C-271(1)</vt:lpstr>
      <vt:lpstr>C-271(2)</vt:lpstr>
      <vt:lpstr>C-271 (3)</vt:lpstr>
      <vt:lpstr>C-272(1)</vt:lpstr>
      <vt:lpstr>C-272(2) </vt:lpstr>
      <vt:lpstr>C-272 (3)</vt:lpstr>
      <vt:lpstr>RENOVACIÓN-273-274</vt:lpstr>
      <vt:lpstr>RENOV-275-276</vt:lpstr>
      <vt:lpstr>RENOV-277</vt:lpstr>
      <vt:lpstr>CUADRO NUEVO 283</vt:lpstr>
      <vt:lpstr>'C-267 AUDITORES'!Área_de_impresión</vt:lpstr>
      <vt:lpstr>'C-268'!Área_de_impresión</vt:lpstr>
      <vt:lpstr>'C-269'!Área_de_impresión</vt:lpstr>
      <vt:lpstr>'C-270 '!Área_de_impresión</vt:lpstr>
      <vt:lpstr>'C-271 (3)'!Área_de_impresión</vt:lpstr>
      <vt:lpstr>'C-271(1)'!Área_de_impresión</vt:lpstr>
      <vt:lpstr>'C-271(2)'!Área_de_impresión</vt:lpstr>
      <vt:lpstr>'C-272 (3)'!Área_de_impresión</vt:lpstr>
      <vt:lpstr>'C-272(1)'!Área_de_impresión</vt:lpstr>
      <vt:lpstr>'C-272(2) '!Área_de_impresión</vt:lpstr>
      <vt:lpstr>'CUADRO NUEVO 283'!Área_de_impresión</vt:lpstr>
      <vt:lpstr>'GRÁF - 270'!Área_de_impresión</vt:lpstr>
      <vt:lpstr>'GRÁF. N°268'!Área_de_impresión</vt:lpstr>
      <vt:lpstr>'RENOV-275-276'!Área_de_impresión</vt:lpstr>
      <vt:lpstr>'RENOV-277'!Área_de_impresión</vt:lpstr>
      <vt:lpstr>'RENOVACIÓN-273-274'!Área_de_impresión</vt:lpstr>
    </vt:vector>
  </TitlesOfParts>
  <Company>MINISTERIO DE TRABAJO Y PROMOCION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DE INFORMATICA</dc:creator>
  <cp:lastModifiedBy>William Bardales Chavez</cp:lastModifiedBy>
  <cp:lastPrinted>2020-07-01T18:08:13Z</cp:lastPrinted>
  <dcterms:created xsi:type="dcterms:W3CDTF">1997-03-26T18:21:52Z</dcterms:created>
  <dcterms:modified xsi:type="dcterms:W3CDTF">2020-07-01T18:12:09Z</dcterms:modified>
</cp:coreProperties>
</file>