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  <c r="D3" i="1"/>
  <c r="D4" i="1"/>
  <c r="D5" i="1"/>
  <c r="D6" i="1"/>
  <c r="D7" i="1"/>
  <c r="D2" i="1"/>
  <c r="B9" i="1"/>
  <c r="B12" i="1" a="1"/>
  <c r="B12" i="1"/>
  <c r="C12" i="1"/>
  <c r="B13" i="1"/>
  <c r="C13" i="1"/>
  <c r="B14" i="1"/>
  <c r="C14" i="1"/>
  <c r="B15" i="1"/>
  <c r="C15" i="1"/>
  <c r="B16" i="1"/>
  <c r="C16" i="1"/>
</calcChain>
</file>

<file path=xl/sharedStrings.xml><?xml version="1.0" encoding="utf-8"?>
<sst xmlns="http://schemas.openxmlformats.org/spreadsheetml/2006/main" count="14" uniqueCount="14">
  <si>
    <t>LINEST OUTPUT</t>
  </si>
  <si>
    <t>Slope -&gt;</t>
  </si>
  <si>
    <t>Uncertainty -&gt;</t>
  </si>
  <si>
    <t>&lt;- y intercept</t>
  </si>
  <si>
    <t>Distance (mm) x</t>
  </si>
  <si>
    <t>Capacitance (Farads) y</t>
  </si>
  <si>
    <t>R^2 -&gt;</t>
  </si>
  <si>
    <t>DATA</t>
  </si>
  <si>
    <t>Fisher -&gt;</t>
  </si>
  <si>
    <t>&lt;- Variance</t>
  </si>
  <si>
    <t>Fit -&gt;</t>
  </si>
  <si>
    <t>&lt;- uncert of y-int</t>
  </si>
  <si>
    <t>1/r (1/Distance)</t>
  </si>
  <si>
    <t>C/(3.14*Distance*Distance)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</si>
</sst>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vs. Capacitance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Sheet1!$B$2:$B$9</c:f>
              <c:numCache>
                <c:formatCode>General</c:formatCode>
                <c:ptCount val="8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7">
                  <c:v>1.2523809523809515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6.6</c:v>
                </c:pt>
                <c:pt idx="4">
                  <c:v>8.6999999999999993</c:v>
                </c:pt>
                <c:pt idx="5">
                  <c:v>10.3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85440"/>
        <c:axId val="557885048"/>
      </c:scatterChart>
      <c:valAx>
        <c:axId val="55788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85048"/>
        <c:crosses val="autoZero"/>
        <c:crossBetween val="midCat"/>
      </c:valAx>
      <c:valAx>
        <c:axId val="55788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Capacitance (Farads)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8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Capacitance/Area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Sheet1!$E$2:$E$7</c:f>
              <c:numCache>
                <c:formatCode>General</c:formatCode>
                <c:ptCount val="6"/>
                <c:pt idx="0">
                  <c:v>9.7491225789678917E-3</c:v>
                </c:pt>
                <c:pt idx="1">
                  <c:v>1.4928343949044586E-2</c:v>
                </c:pt>
                <c:pt idx="2">
                  <c:v>1.7692852087756547E-2</c:v>
                </c:pt>
                <c:pt idx="3">
                  <c:v>2.1019108280254776E-2</c:v>
                </c:pt>
                <c:pt idx="4">
                  <c:v>2.2898352371427066E-2</c:v>
                </c:pt>
                <c:pt idx="5">
                  <c:v>2.2779547062986558E-2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108872"/>
        <c:axId val="202074832"/>
      </c:scatterChart>
      <c:valAx>
        <c:axId val="57210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74832"/>
        <c:crosses val="autoZero"/>
        <c:crossBetween val="midCat"/>
      </c:valAx>
      <c:valAx>
        <c:axId val="20207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08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16</xdr:row>
      <xdr:rowOff>4762</xdr:rowOff>
    </xdr:from>
    <xdr:to>
      <xdr:col>2</xdr:col>
      <xdr:colOff>962024</xdr:colOff>
      <xdr:row>31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1204912</xdr:colOff>
      <xdr:row>16</xdr:row>
      <xdr:rowOff>14287</xdr:rowOff>
    </xdr:from>
    <xdr:to>
      <xdr:col>4</xdr:col>
      <xdr:colOff>1701355</xdr:colOff>
      <xdr:row>31</xdr:row>
      <xdr:rowOff>101155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18" sqref="I18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20.85546875" bestFit="1" customWidth="1"/>
    <col min="4" max="4" width="15.85546875" bestFit="1" customWidth="1"/>
    <col min="5" max="5" width="25.7109375" customWidth="1"/>
  </cols>
  <sheetData>
    <row r="1" spans="1:5" x14ac:dyDescent="0.25">
      <c r="A1" s="1" t="s">
        <v>7</v>
      </c>
      <c r="B1" s="1" t="s">
        <v>4</v>
      </c>
      <c r="C1" s="1" t="s">
        <v>5</v>
      </c>
      <c r="D1" s="1" t="s">
        <v>12</v>
      </c>
      <c r="E1" s="1" t="s">
        <v>13</v>
      </c>
    </row>
    <row r="2" spans="1:5" x14ac:dyDescent="0.25">
      <c r="B2">
        <v>7</v>
      </c>
      <c r="C2">
        <v>1.5</v>
      </c>
      <c r="D2">
        <f>1/B2</f>
        <v>0.14285714285714285</v>
      </c>
      <c r="E2">
        <f>C2/(3.14*B2*B2)</f>
        <v>9.7491225789678917E-3</v>
      </c>
    </row>
    <row r="3" spans="1:5" x14ac:dyDescent="0.25">
      <c r="B3">
        <v>8</v>
      </c>
      <c r="C3">
        <v>3</v>
      </c>
      <c r="D3">
        <f t="shared" ref="D3:D7" si="0">1/B3</f>
        <v>0.125</v>
      </c>
      <c r="E3">
        <f t="shared" ref="E3:E7" si="1">C3/(3.14*B3*B3)</f>
        <v>1.4928343949044586E-2</v>
      </c>
    </row>
    <row r="4" spans="1:5" x14ac:dyDescent="0.25">
      <c r="B4">
        <v>9</v>
      </c>
      <c r="C4">
        <v>4.5</v>
      </c>
      <c r="D4">
        <f t="shared" si="0"/>
        <v>0.1111111111111111</v>
      </c>
      <c r="E4">
        <f t="shared" si="1"/>
        <v>1.7692852087756547E-2</v>
      </c>
    </row>
    <row r="5" spans="1:5" x14ac:dyDescent="0.25">
      <c r="B5">
        <v>10</v>
      </c>
      <c r="C5">
        <v>6.6</v>
      </c>
      <c r="D5">
        <f t="shared" si="0"/>
        <v>0.1</v>
      </c>
      <c r="E5">
        <f t="shared" si="1"/>
        <v>2.1019108280254776E-2</v>
      </c>
    </row>
    <row r="6" spans="1:5" x14ac:dyDescent="0.25">
      <c r="B6">
        <v>11</v>
      </c>
      <c r="C6">
        <v>8.6999999999999993</v>
      </c>
      <c r="D6">
        <f t="shared" si="0"/>
        <v>9.0909090909090912E-2</v>
      </c>
      <c r="E6">
        <f t="shared" si="1"/>
        <v>2.2898352371427066E-2</v>
      </c>
    </row>
    <row r="7" spans="1:5" x14ac:dyDescent="0.25">
      <c r="B7">
        <v>12</v>
      </c>
      <c r="C7">
        <v>10.3</v>
      </c>
      <c r="D7">
        <f t="shared" si="0"/>
        <v>8.3333333333333329E-2</v>
      </c>
      <c r="E7">
        <f t="shared" si="1"/>
        <v>2.2779547062986558E-2</v>
      </c>
    </row>
    <row r="9" spans="1:5" x14ac:dyDescent="0.25">
      <c r="A9" s="2" t="s">
        <v>10</v>
      </c>
      <c r="B9" s="1">
        <f>$B$12*B2+$C$12</f>
        <v>1.2523809523809515</v>
      </c>
    </row>
    <row r="11" spans="1:5" x14ac:dyDescent="0.25">
      <c r="A11" s="1" t="s">
        <v>0</v>
      </c>
      <c r="B11" s="1"/>
      <c r="C11" s="1"/>
      <c r="D11" s="1"/>
    </row>
    <row r="12" spans="1:5" x14ac:dyDescent="0.25">
      <c r="A12" s="2" t="s">
        <v>1</v>
      </c>
      <c r="B12">
        <f t="array" ref="B12:C16">LINEST(C2:C7,B2:B7,TRUE,TRUE)</f>
        <v>1.8057142857142856</v>
      </c>
      <c r="C12">
        <v>-11.387619047619047</v>
      </c>
      <c r="D12" s="1" t="s">
        <v>3</v>
      </c>
    </row>
    <row r="13" spans="1:5" x14ac:dyDescent="0.25">
      <c r="A13" s="2" t="s">
        <v>2</v>
      </c>
      <c r="B13">
        <v>6.0090634492751864E-2</v>
      </c>
      <c r="C13">
        <v>0.58001211966381916</v>
      </c>
      <c r="D13" s="1" t="s">
        <v>11</v>
      </c>
    </row>
    <row r="14" spans="1:5" x14ac:dyDescent="0.25">
      <c r="A14" s="2" t="s">
        <v>6</v>
      </c>
      <c r="B14">
        <v>0.99558982369265026</v>
      </c>
      <c r="C14">
        <v>0.25137715924577608</v>
      </c>
      <c r="D14" s="1" t="s">
        <v>9</v>
      </c>
    </row>
    <row r="15" spans="1:5" x14ac:dyDescent="0.25">
      <c r="A15" s="2" t="s">
        <v>8</v>
      </c>
      <c r="B15">
        <v>902.99321778447541</v>
      </c>
      <c r="C15">
        <v>4</v>
      </c>
      <c r="D15" s="1"/>
    </row>
    <row r="16" spans="1:5" x14ac:dyDescent="0.25">
      <c r="A16" s="1"/>
      <c r="B16">
        <v>57.060571428571436</v>
      </c>
      <c r="C16">
        <v>0.25276190476190502</v>
      </c>
      <c r="D1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dcterms:created xsi:type="dcterms:W3CDTF">2016-05-28T23:55:09Z</dcterms:created>
  <dcterms:modified xsi:type="dcterms:W3CDTF">2016-05-29T01:27:41Z</dcterms:modified>
</cp:coreProperties>
</file>