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6ea275b2382206f/Documentos/ACTIVIDADES DE ALGORITMO/"/>
    </mc:Choice>
  </mc:AlternateContent>
  <bookViews>
    <workbookView xWindow="0" yWindow="0" windowWidth="23040" windowHeight="9072" activeTab="2"/>
  </bookViews>
  <sheets>
    <sheet name="Ejercicio 1" sheetId="1" r:id="rId1"/>
    <sheet name="Ejercicio 2" sheetId="2" r:id="rId2"/>
    <sheet name="Ejercicio 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D24" i="3"/>
  <c r="B24" i="3"/>
  <c r="D22" i="3"/>
  <c r="D23" i="3"/>
  <c r="B23" i="3"/>
  <c r="B22" i="3"/>
  <c r="C20" i="3"/>
  <c r="D20" i="3"/>
  <c r="C19" i="3"/>
  <c r="D19" i="3"/>
  <c r="C18" i="3"/>
  <c r="D18" i="3"/>
  <c r="D17" i="3"/>
  <c r="C17" i="3"/>
  <c r="B20" i="3"/>
  <c r="B19" i="3"/>
  <c r="B18" i="3"/>
  <c r="B17" i="3"/>
  <c r="F12" i="3"/>
  <c r="F13" i="3"/>
  <c r="F14" i="3"/>
  <c r="F15" i="3"/>
  <c r="E10" i="3"/>
  <c r="E11" i="3"/>
  <c r="E12" i="3"/>
  <c r="E13" i="3"/>
  <c r="E14" i="3"/>
  <c r="E15" i="3"/>
  <c r="E9" i="3"/>
  <c r="B22" i="2"/>
  <c r="B24" i="2"/>
  <c r="B23" i="2"/>
  <c r="H10" i="2"/>
  <c r="H11" i="2"/>
  <c r="H12" i="2"/>
  <c r="H13" i="2"/>
  <c r="H14" i="2"/>
  <c r="H20" i="2" s="1"/>
  <c r="H15" i="2"/>
  <c r="H16" i="2"/>
  <c r="H17" i="2"/>
  <c r="H18" i="2"/>
  <c r="H19" i="2"/>
  <c r="H9" i="2"/>
  <c r="G10" i="2"/>
  <c r="G20" i="2" s="1"/>
  <c r="G11" i="2"/>
  <c r="G12" i="2"/>
  <c r="G13" i="2"/>
  <c r="G14" i="2"/>
  <c r="G15" i="2"/>
  <c r="G16" i="2"/>
  <c r="G17" i="2"/>
  <c r="G18" i="2"/>
  <c r="G19" i="2"/>
  <c r="G9" i="2"/>
  <c r="F10" i="2"/>
  <c r="F11" i="2"/>
  <c r="F12" i="2"/>
  <c r="F13" i="2"/>
  <c r="F14" i="2"/>
  <c r="F15" i="2"/>
  <c r="F16" i="2"/>
  <c r="F17" i="2"/>
  <c r="F18" i="2"/>
  <c r="F19" i="2"/>
  <c r="F9" i="2"/>
  <c r="E10" i="2"/>
  <c r="E11" i="2"/>
  <c r="E20" i="2" s="1"/>
  <c r="E12" i="2"/>
  <c r="E13" i="2"/>
  <c r="E14" i="2"/>
  <c r="E15" i="2"/>
  <c r="E16" i="2"/>
  <c r="E17" i="2"/>
  <c r="E18" i="2"/>
  <c r="E19" i="2"/>
  <c r="E9" i="2"/>
  <c r="D20" i="2"/>
  <c r="D10" i="2"/>
  <c r="D11" i="2"/>
  <c r="D12" i="2"/>
  <c r="D13" i="2"/>
  <c r="D14" i="2"/>
  <c r="D15" i="2"/>
  <c r="D16" i="2"/>
  <c r="D17" i="2"/>
  <c r="D18" i="2"/>
  <c r="D19" i="2"/>
  <c r="D9" i="2"/>
  <c r="C20" i="2"/>
  <c r="C10" i="2"/>
  <c r="C11" i="2"/>
  <c r="C12" i="2"/>
  <c r="C13" i="2"/>
  <c r="C14" i="2"/>
  <c r="C15" i="2"/>
  <c r="C16" i="2"/>
  <c r="C17" i="2"/>
  <c r="C18" i="2"/>
  <c r="C19" i="2"/>
  <c r="C9" i="2"/>
  <c r="B20" i="2"/>
  <c r="F20" i="2" l="1"/>
  <c r="D12" i="1"/>
  <c r="D13" i="1"/>
  <c r="D14" i="1"/>
  <c r="D15" i="1"/>
  <c r="D11" i="1"/>
</calcChain>
</file>

<file path=xl/sharedStrings.xml><?xml version="1.0" encoding="utf-8"?>
<sst xmlns="http://schemas.openxmlformats.org/spreadsheetml/2006/main" count="71" uniqueCount="71">
  <si>
    <t>Ejercicio 1</t>
  </si>
  <si>
    <t>PLANILLA DE NOTAS DE ALUMNOS</t>
  </si>
  <si>
    <t>ALUMNOS</t>
  </si>
  <si>
    <t>ABALSAMO, Elena</t>
  </si>
  <si>
    <t>ALETTO, Emiliano</t>
  </si>
  <si>
    <t>MARTINEZ, Fernando</t>
  </si>
  <si>
    <t>VARANGOT, Juan</t>
  </si>
  <si>
    <t>VIDELA, Fernanda</t>
  </si>
  <si>
    <t>TRABAJOS PRACTICOS</t>
  </si>
  <si>
    <t>EVALUACION</t>
  </si>
  <si>
    <t>PROMEDIO</t>
  </si>
  <si>
    <t>NOTAS DE INFORMATICA</t>
  </si>
  <si>
    <t>Mayor promedio:</t>
  </si>
  <si>
    <t>Menor promedio:</t>
  </si>
  <si>
    <t>Ejercicio 2</t>
  </si>
  <si>
    <t>2. Complete las celdas indicadas con ? utilizando las funciones que correspondan en cada caso</t>
  </si>
  <si>
    <t>Ejercicio 23</t>
  </si>
  <si>
    <t xml:space="preserve">MARCA </t>
  </si>
  <si>
    <t>PRECIO</t>
  </si>
  <si>
    <t>IVA 21%</t>
  </si>
  <si>
    <t>PRECIO CONTADO</t>
  </si>
  <si>
    <t>INTERES 10%</t>
  </si>
  <si>
    <t>PRECIO CON INTERES</t>
  </si>
  <si>
    <t>VALOR EN 24 CUOTAS</t>
  </si>
  <si>
    <t>VALOR EN 36 CUOTAS</t>
  </si>
  <si>
    <t>AUTOMOVILES</t>
  </si>
  <si>
    <t>Chevrolet Corsa City</t>
  </si>
  <si>
    <t>Citroen C4</t>
  </si>
  <si>
    <t>Fiat Palio Weekend</t>
  </si>
  <si>
    <t>Fiat Siena</t>
  </si>
  <si>
    <t>Ford Explorer XLT 4x4</t>
  </si>
  <si>
    <t>Ford Ranger XLT 4x4</t>
  </si>
  <si>
    <t>Peugeot 306</t>
  </si>
  <si>
    <t>Renault Laguna</t>
  </si>
  <si>
    <t>Suzuki Fun</t>
  </si>
  <si>
    <t>Volkswagen Gol</t>
  </si>
  <si>
    <t>Volkswagen Suran</t>
  </si>
  <si>
    <t>TOTALES</t>
  </si>
  <si>
    <t>Mayor precio con interes</t>
  </si>
  <si>
    <t xml:space="preserve">Promedio valor en 24 cuotas </t>
  </si>
  <si>
    <t xml:space="preserve">Promedio valor en 36 cuotas </t>
  </si>
  <si>
    <t>Ejercicio 3</t>
  </si>
  <si>
    <t>Turismo en Vacaciones 2009</t>
  </si>
  <si>
    <t>Ciudades</t>
  </si>
  <si>
    <t>Mar del Plata</t>
  </si>
  <si>
    <t>Pinamar</t>
  </si>
  <si>
    <t>Miramar</t>
  </si>
  <si>
    <t>Punta ddel Este</t>
  </si>
  <si>
    <t>Colonia</t>
  </si>
  <si>
    <t>Camboriu</t>
  </si>
  <si>
    <t>Buzios</t>
  </si>
  <si>
    <t>Mes de Enero</t>
  </si>
  <si>
    <t>Mes de Febrero</t>
  </si>
  <si>
    <t>Mes de Marzo</t>
  </si>
  <si>
    <t>Total Mensual</t>
  </si>
  <si>
    <t>Promedio</t>
  </si>
  <si>
    <t>Maximo</t>
  </si>
  <si>
    <t>Minimo</t>
  </si>
  <si>
    <t>Total de turistas en Argentina</t>
  </si>
  <si>
    <t>Total de turistas en Uruguay</t>
  </si>
  <si>
    <t>Total de turistas en Brasil</t>
  </si>
  <si>
    <t>Promedio Argentina</t>
  </si>
  <si>
    <t>Promedio Uruguay</t>
  </si>
  <si>
    <t>Promedio Brasil</t>
  </si>
  <si>
    <t>Argentina: Mar de Plata, Pinamar, Miramar</t>
  </si>
  <si>
    <t>Uruguay: Punta del Este, Colonia</t>
  </si>
  <si>
    <t>Brasil: Camboriu, Buzios</t>
  </si>
  <si>
    <t>(Colocar la fecha actual y aplicarle formato de Fecha larga)</t>
  </si>
  <si>
    <t>Fecha actual:</t>
  </si>
  <si>
    <t>Total por Ciudad</t>
  </si>
  <si>
    <t>Promedio por 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</si>
</sst>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[$$-80A]* #,##0.00_-;\-[$$-80A]* #,##0.00_-;_-[$$-80A]* &quot;-&quot;??_-;_-@_-"/>
    <numFmt numFmtId="165" formatCode="_-[$$-80A]* #,##0.000_-;\-[$$-80A]* #,##0.000_-;_-[$$-80A]* &quot;-&quot;??_-;_-@_-"/>
    <numFmt numFmtId="175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i/>
      <sz val="1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5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4" fillId="2" borderId="2" xfId="0" applyFont="1" applyFill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5" fillId="5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165" fontId="0" fillId="0" borderId="1" xfId="0" applyNumberFormat="1" applyBorder="1" applyAlignment="1">
      <alignment horizontal="right"/>
    </xf>
    <xf numFmtId="165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75" fontId="0" fillId="3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FF6600"/>
      <color rgb="FFFFFF66"/>
      <color rgb="FFFFCC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9" sqref="C19"/>
    </sheetView>
  </sheetViews>
  <sheetFormatPr baseColWidth="10" defaultColWidth="10.77734375" defaultRowHeight="14.4" x14ac:dyDescent="0.3"/>
  <cols>
    <col min="1" max="1" width="19.5546875" customWidth="1"/>
  </cols>
  <sheetData>
    <row r="1" spans="1:4" x14ac:dyDescent="0.3">
      <c r="A1" s="1" t="s">
        <v>0</v>
      </c>
    </row>
    <row r="3" spans="1:4" ht="17.399999999999999" customHeight="1" x14ac:dyDescent="0.3">
      <c r="A3" s="14" t="s">
        <v>1</v>
      </c>
      <c r="B3" s="14"/>
      <c r="C3" s="14"/>
      <c r="D3" s="14"/>
    </row>
    <row r="9" spans="1:4" ht="15.6" customHeight="1" x14ac:dyDescent="0.3">
      <c r="A9" s="15" t="s">
        <v>11</v>
      </c>
      <c r="B9" s="15"/>
      <c r="C9" s="15"/>
      <c r="D9" s="15"/>
    </row>
    <row r="10" spans="1:4" ht="28.8" x14ac:dyDescent="0.3">
      <c r="A10" s="5" t="s">
        <v>2</v>
      </c>
      <c r="B10" s="6" t="s">
        <v>8</v>
      </c>
      <c r="C10" s="5" t="s">
        <v>9</v>
      </c>
      <c r="D10" s="5" t="s">
        <v>10</v>
      </c>
    </row>
    <row r="11" spans="1:4" x14ac:dyDescent="0.3">
      <c r="A11" s="2" t="s">
        <v>3</v>
      </c>
      <c r="B11" s="2">
        <v>7</v>
      </c>
      <c r="C11" s="2">
        <v>7</v>
      </c>
      <c r="D11" s="4">
        <f>AVERAGE(B11:C11)</f>
        <v>7</v>
      </c>
    </row>
    <row r="12" spans="1:4" x14ac:dyDescent="0.3">
      <c r="A12" s="2" t="s">
        <v>4</v>
      </c>
      <c r="B12" s="2">
        <v>8</v>
      </c>
      <c r="C12" s="2">
        <v>7</v>
      </c>
      <c r="D12" s="4">
        <f t="shared" ref="D12:D15" si="0">AVERAGE(B12:C12)</f>
        <v>7.5</v>
      </c>
    </row>
    <row r="13" spans="1:4" x14ac:dyDescent="0.3">
      <c r="A13" s="2" t="s">
        <v>5</v>
      </c>
      <c r="B13" s="2">
        <v>8</v>
      </c>
      <c r="C13" s="2">
        <v>4</v>
      </c>
      <c r="D13" s="4">
        <f t="shared" si="0"/>
        <v>6</v>
      </c>
    </row>
    <row r="14" spans="1:4" x14ac:dyDescent="0.3">
      <c r="A14" s="2" t="s">
        <v>6</v>
      </c>
      <c r="B14" s="2">
        <v>6</v>
      </c>
      <c r="C14" s="2">
        <v>4</v>
      </c>
      <c r="D14" s="4">
        <f t="shared" si="0"/>
        <v>5</v>
      </c>
    </row>
    <row r="15" spans="1:4" x14ac:dyDescent="0.3">
      <c r="A15" s="2" t="s">
        <v>7</v>
      </c>
      <c r="B15" s="2">
        <v>9</v>
      </c>
      <c r="C15" s="2">
        <v>8</v>
      </c>
      <c r="D15" s="4">
        <f t="shared" si="0"/>
        <v>8.5</v>
      </c>
    </row>
    <row r="17" spans="1:2" x14ac:dyDescent="0.3">
      <c r="A17" s="3" t="s">
        <v>12</v>
      </c>
      <c r="B17" s="4">
        <v>8.5</v>
      </c>
    </row>
    <row r="18" spans="1:2" x14ac:dyDescent="0.3">
      <c r="A18" s="3" t="s">
        <v>13</v>
      </c>
      <c r="B18" s="4">
        <v>5</v>
      </c>
    </row>
  </sheetData>
  <mergeCells count="2">
    <mergeCell ref="A3:D3"/>
    <mergeCell ref="A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3" workbookViewId="0">
      <selection activeCell="B23" sqref="B23"/>
    </sheetView>
  </sheetViews>
  <sheetFormatPr baseColWidth="10" defaultColWidth="10.77734375" defaultRowHeight="14.4" x14ac:dyDescent="0.3"/>
  <cols>
    <col min="1" max="1" width="19" customWidth="1"/>
    <col min="2" max="2" width="15.33203125" customWidth="1"/>
    <col min="3" max="3" width="12.33203125" customWidth="1"/>
    <col min="5" max="5" width="11.33203125" customWidth="1"/>
    <col min="6" max="6" width="10.44140625" customWidth="1"/>
  </cols>
  <sheetData>
    <row r="1" spans="1:8" x14ac:dyDescent="0.3">
      <c r="A1" t="s">
        <v>14</v>
      </c>
    </row>
    <row r="3" spans="1:8" ht="14.4" customHeight="1" x14ac:dyDescent="0.3">
      <c r="A3" s="16" t="s">
        <v>15</v>
      </c>
      <c r="B3" s="16"/>
      <c r="C3" s="16"/>
      <c r="D3" s="16"/>
      <c r="E3" s="16"/>
      <c r="F3" s="16"/>
      <c r="G3" s="7"/>
    </row>
    <row r="4" spans="1:8" x14ac:dyDescent="0.3">
      <c r="A4" s="16"/>
      <c r="B4" s="16"/>
      <c r="C4" s="16"/>
      <c r="D4" s="16"/>
      <c r="E4" s="16"/>
      <c r="F4" s="16"/>
      <c r="G4" s="7"/>
    </row>
    <row r="6" spans="1:8" x14ac:dyDescent="0.3">
      <c r="A6" t="s">
        <v>16</v>
      </c>
    </row>
    <row r="7" spans="1:8" ht="19.8" x14ac:dyDescent="0.3">
      <c r="A7" s="17" t="s">
        <v>25</v>
      </c>
      <c r="B7" s="17"/>
      <c r="C7" s="17"/>
      <c r="D7" s="17"/>
      <c r="E7" s="17"/>
      <c r="F7" s="17"/>
      <c r="G7" s="17"/>
      <c r="H7" s="17"/>
    </row>
    <row r="8" spans="1:8" ht="57.6" x14ac:dyDescent="0.3">
      <c r="A8" s="8" t="s">
        <v>17</v>
      </c>
      <c r="B8" s="8" t="s">
        <v>18</v>
      </c>
      <c r="C8" s="8" t="s">
        <v>19</v>
      </c>
      <c r="D8" s="8" t="s">
        <v>20</v>
      </c>
      <c r="E8" s="8" t="s">
        <v>21</v>
      </c>
      <c r="F8" s="8" t="s">
        <v>22</v>
      </c>
      <c r="G8" s="8" t="s">
        <v>23</v>
      </c>
      <c r="H8" s="8" t="s">
        <v>24</v>
      </c>
    </row>
    <row r="9" spans="1:8" x14ac:dyDescent="0.3">
      <c r="A9" s="2" t="s">
        <v>26</v>
      </c>
      <c r="B9" s="19">
        <v>39.450000000000003</v>
      </c>
      <c r="C9" s="18">
        <f>B9*0.21</f>
        <v>8.2844999999999995</v>
      </c>
      <c r="D9" s="18">
        <f>B9+C9</f>
        <v>47.734500000000004</v>
      </c>
      <c r="E9" s="18">
        <f>D9*0.1</f>
        <v>4.7734500000000004</v>
      </c>
      <c r="F9" s="18">
        <f>D9+E9</f>
        <v>52.507950000000008</v>
      </c>
      <c r="G9" s="18">
        <f>F9/24</f>
        <v>2.1878312500000003</v>
      </c>
      <c r="H9" s="18">
        <f>F9/36</f>
        <v>1.4585541666666668</v>
      </c>
    </row>
    <row r="10" spans="1:8" x14ac:dyDescent="0.3">
      <c r="A10" s="2" t="s">
        <v>27</v>
      </c>
      <c r="B10" s="19">
        <v>63</v>
      </c>
      <c r="C10" s="18">
        <f t="shared" ref="C10:C19" si="0">B10*0.21</f>
        <v>13.229999999999999</v>
      </c>
      <c r="D10" s="18">
        <f t="shared" ref="D10:D19" si="1">B10+C10</f>
        <v>76.23</v>
      </c>
      <c r="E10" s="18">
        <f t="shared" ref="E10:E19" si="2">D10*0.1</f>
        <v>7.6230000000000011</v>
      </c>
      <c r="F10" s="18">
        <f t="shared" ref="F10:F19" si="3">D10+E10</f>
        <v>83.853000000000009</v>
      </c>
      <c r="G10" s="18">
        <f t="shared" ref="G10:G19" si="4">F10/24</f>
        <v>3.4938750000000005</v>
      </c>
      <c r="H10" s="18">
        <f t="shared" ref="H10:H19" si="5">F10/36</f>
        <v>2.32925</v>
      </c>
    </row>
    <row r="11" spans="1:8" x14ac:dyDescent="0.3">
      <c r="A11" s="2" t="s">
        <v>28</v>
      </c>
      <c r="B11" s="19">
        <v>54.4</v>
      </c>
      <c r="C11" s="18">
        <f t="shared" si="0"/>
        <v>11.423999999999999</v>
      </c>
      <c r="D11" s="18">
        <f t="shared" si="1"/>
        <v>65.823999999999998</v>
      </c>
      <c r="E11" s="18">
        <f t="shared" si="2"/>
        <v>6.5823999999999998</v>
      </c>
      <c r="F11" s="18">
        <f t="shared" si="3"/>
        <v>72.406399999999991</v>
      </c>
      <c r="G11" s="18">
        <f t="shared" si="4"/>
        <v>3.0169333333333328</v>
      </c>
      <c r="H11" s="18">
        <f t="shared" si="5"/>
        <v>2.0112888888888887</v>
      </c>
    </row>
    <row r="12" spans="1:8" x14ac:dyDescent="0.3">
      <c r="A12" s="2" t="s">
        <v>29</v>
      </c>
      <c r="B12" s="19">
        <v>37.200000000000003</v>
      </c>
      <c r="C12" s="18">
        <f t="shared" si="0"/>
        <v>7.8120000000000003</v>
      </c>
      <c r="D12" s="18">
        <f t="shared" si="1"/>
        <v>45.012</v>
      </c>
      <c r="E12" s="18">
        <f t="shared" si="2"/>
        <v>4.5011999999999999</v>
      </c>
      <c r="F12" s="18">
        <f t="shared" si="3"/>
        <v>49.513199999999998</v>
      </c>
      <c r="G12" s="18">
        <f t="shared" si="4"/>
        <v>2.0630500000000001</v>
      </c>
      <c r="H12" s="18">
        <f t="shared" si="5"/>
        <v>1.3753666666666666</v>
      </c>
    </row>
    <row r="13" spans="1:8" x14ac:dyDescent="0.3">
      <c r="A13" s="2" t="s">
        <v>30</v>
      </c>
      <c r="B13" s="19">
        <v>42.9</v>
      </c>
      <c r="C13" s="18">
        <f t="shared" si="0"/>
        <v>9.0089999999999986</v>
      </c>
      <c r="D13" s="18">
        <f t="shared" si="1"/>
        <v>51.908999999999999</v>
      </c>
      <c r="E13" s="18">
        <f t="shared" si="2"/>
        <v>5.1909000000000001</v>
      </c>
      <c r="F13" s="18">
        <f t="shared" si="3"/>
        <v>57.099899999999998</v>
      </c>
      <c r="G13" s="18">
        <f t="shared" si="4"/>
        <v>2.3791625000000001</v>
      </c>
      <c r="H13" s="18">
        <f t="shared" si="5"/>
        <v>1.5861083333333332</v>
      </c>
    </row>
    <row r="14" spans="1:8" x14ac:dyDescent="0.3">
      <c r="A14" s="2" t="s">
        <v>31</v>
      </c>
      <c r="B14" s="19">
        <v>66.599999999999994</v>
      </c>
      <c r="C14" s="18">
        <f t="shared" si="0"/>
        <v>13.985999999999999</v>
      </c>
      <c r="D14" s="18">
        <f t="shared" si="1"/>
        <v>80.585999999999999</v>
      </c>
      <c r="E14" s="18">
        <f t="shared" si="2"/>
        <v>8.0586000000000002</v>
      </c>
      <c r="F14" s="18">
        <f t="shared" si="3"/>
        <v>88.644599999999997</v>
      </c>
      <c r="G14" s="18">
        <f t="shared" si="4"/>
        <v>3.6935249999999997</v>
      </c>
      <c r="H14" s="18">
        <f t="shared" si="5"/>
        <v>2.4623499999999998</v>
      </c>
    </row>
    <row r="15" spans="1:8" x14ac:dyDescent="0.3">
      <c r="A15" s="2" t="s">
        <v>32</v>
      </c>
      <c r="B15" s="19">
        <v>25</v>
      </c>
      <c r="C15" s="18">
        <f t="shared" si="0"/>
        <v>5.25</v>
      </c>
      <c r="D15" s="18">
        <f t="shared" si="1"/>
        <v>30.25</v>
      </c>
      <c r="E15" s="18">
        <f t="shared" si="2"/>
        <v>3.0250000000000004</v>
      </c>
      <c r="F15" s="18">
        <f t="shared" si="3"/>
        <v>33.274999999999999</v>
      </c>
      <c r="G15" s="18">
        <f t="shared" si="4"/>
        <v>1.3864583333333333</v>
      </c>
      <c r="H15" s="18">
        <f t="shared" si="5"/>
        <v>0.92430555555555549</v>
      </c>
    </row>
    <row r="16" spans="1:8" x14ac:dyDescent="0.3">
      <c r="A16" s="2" t="s">
        <v>33</v>
      </c>
      <c r="B16" s="19">
        <v>29.5</v>
      </c>
      <c r="C16" s="18">
        <f t="shared" si="0"/>
        <v>6.1949999999999994</v>
      </c>
      <c r="D16" s="18">
        <f t="shared" si="1"/>
        <v>35.695</v>
      </c>
      <c r="E16" s="18">
        <f t="shared" si="2"/>
        <v>3.5695000000000001</v>
      </c>
      <c r="F16" s="18">
        <f t="shared" si="3"/>
        <v>39.264499999999998</v>
      </c>
      <c r="G16" s="18">
        <f t="shared" si="4"/>
        <v>1.6360208333333333</v>
      </c>
      <c r="H16" s="18">
        <f t="shared" si="5"/>
        <v>1.0906805555555554</v>
      </c>
    </row>
    <row r="17" spans="1:8" x14ac:dyDescent="0.3">
      <c r="A17" s="2" t="s">
        <v>34</v>
      </c>
      <c r="B17" s="19">
        <v>32.590000000000003</v>
      </c>
      <c r="C17" s="18">
        <f t="shared" si="0"/>
        <v>6.8439000000000005</v>
      </c>
      <c r="D17" s="18">
        <f t="shared" si="1"/>
        <v>39.433900000000001</v>
      </c>
      <c r="E17" s="18">
        <f t="shared" si="2"/>
        <v>3.9433900000000004</v>
      </c>
      <c r="F17" s="18">
        <f t="shared" si="3"/>
        <v>43.377290000000002</v>
      </c>
      <c r="G17" s="18">
        <f t="shared" si="4"/>
        <v>1.8073870833333334</v>
      </c>
      <c r="H17" s="18">
        <f t="shared" si="5"/>
        <v>1.2049247222222224</v>
      </c>
    </row>
    <row r="18" spans="1:8" x14ac:dyDescent="0.3">
      <c r="A18" s="2" t="s">
        <v>35</v>
      </c>
      <c r="B18" s="19">
        <v>39.799999999999997</v>
      </c>
      <c r="C18" s="18">
        <f t="shared" si="0"/>
        <v>8.3579999999999988</v>
      </c>
      <c r="D18" s="18">
        <f t="shared" si="1"/>
        <v>48.157999999999994</v>
      </c>
      <c r="E18" s="18">
        <f t="shared" si="2"/>
        <v>4.8157999999999994</v>
      </c>
      <c r="F18" s="18">
        <f t="shared" si="3"/>
        <v>52.973799999999997</v>
      </c>
      <c r="G18" s="18">
        <f t="shared" si="4"/>
        <v>2.2072416666666665</v>
      </c>
      <c r="H18" s="18">
        <f t="shared" si="5"/>
        <v>1.4714944444444444</v>
      </c>
    </row>
    <row r="19" spans="1:8" x14ac:dyDescent="0.3">
      <c r="A19" s="2" t="s">
        <v>36</v>
      </c>
      <c r="B19" s="19">
        <v>13.32</v>
      </c>
      <c r="C19" s="18">
        <f t="shared" si="0"/>
        <v>2.7972000000000001</v>
      </c>
      <c r="D19" s="18">
        <f t="shared" si="1"/>
        <v>16.1172</v>
      </c>
      <c r="E19" s="18">
        <f t="shared" si="2"/>
        <v>1.61172</v>
      </c>
      <c r="F19" s="18">
        <f t="shared" si="3"/>
        <v>17.728920000000002</v>
      </c>
      <c r="G19" s="18">
        <f t="shared" si="4"/>
        <v>0.73870500000000006</v>
      </c>
      <c r="H19" s="18">
        <f t="shared" si="5"/>
        <v>0.49247000000000007</v>
      </c>
    </row>
    <row r="20" spans="1:8" x14ac:dyDescent="0.3">
      <c r="A20" s="9" t="s">
        <v>37</v>
      </c>
      <c r="B20" s="20">
        <f>B9+B10+B11+B12+B14+B15+B16+B17+B18+B19</f>
        <v>400.86</v>
      </c>
      <c r="C20" s="20">
        <f>C9+C10+C11+C12+C14+C15+C16+C17+C18+C19</f>
        <v>84.180599999999998</v>
      </c>
      <c r="D20" s="20">
        <f t="shared" ref="D20:H20" si="6">D9+D10+D11+D12+D14+D15+D16+D17+D18+D19</f>
        <v>485.04060000000004</v>
      </c>
      <c r="E20" s="20">
        <f t="shared" si="6"/>
        <v>48.504060000000003</v>
      </c>
      <c r="F20" s="20">
        <f t="shared" si="6"/>
        <v>533.54466000000002</v>
      </c>
      <c r="G20" s="20">
        <f t="shared" si="6"/>
        <v>22.2310275</v>
      </c>
      <c r="H20" s="20">
        <f t="shared" si="6"/>
        <v>14.820684999999999</v>
      </c>
    </row>
    <row r="22" spans="1:8" ht="28.8" x14ac:dyDescent="0.3">
      <c r="A22" s="10" t="s">
        <v>38</v>
      </c>
      <c r="B22" s="21">
        <f>MAX(F9:F19)</f>
        <v>88.644599999999997</v>
      </c>
    </row>
    <row r="23" spans="1:8" ht="28.8" x14ac:dyDescent="0.3">
      <c r="A23" s="10" t="s">
        <v>39</v>
      </c>
      <c r="B23" s="21">
        <f>AVERAGE(G9:G19)</f>
        <v>2.2372899999999998</v>
      </c>
    </row>
    <row r="24" spans="1:8" ht="28.8" x14ac:dyDescent="0.3">
      <c r="A24" s="10" t="s">
        <v>40</v>
      </c>
      <c r="B24" s="21">
        <f>AVERAGE(H9:H19)</f>
        <v>1.4915266666666667</v>
      </c>
    </row>
  </sheetData>
  <mergeCells count="2">
    <mergeCell ref="A3:F4"/>
    <mergeCell ref="A7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F10" sqref="F10"/>
    </sheetView>
  </sheetViews>
  <sheetFormatPr baseColWidth="10" defaultColWidth="10.77734375" defaultRowHeight="14.4" x14ac:dyDescent="0.3"/>
  <cols>
    <col min="1" max="1" width="17.44140625" customWidth="1"/>
    <col min="2" max="2" width="13.6640625" customWidth="1"/>
    <col min="3" max="3" width="29.44140625" customWidth="1"/>
    <col min="4" max="4" width="15.5546875" customWidth="1"/>
    <col min="5" max="5" width="16.109375" customWidth="1"/>
    <col min="6" max="6" width="20.109375" customWidth="1"/>
  </cols>
  <sheetData>
    <row r="1" spans="1:6" x14ac:dyDescent="0.3">
      <c r="A1" t="s">
        <v>41</v>
      </c>
    </row>
    <row r="2" spans="1:6" x14ac:dyDescent="0.3">
      <c r="C2" s="23">
        <v>45720</v>
      </c>
      <c r="D2" s="16" t="s">
        <v>67</v>
      </c>
    </row>
    <row r="3" spans="1:6" x14ac:dyDescent="0.3">
      <c r="C3" s="23"/>
      <c r="D3" s="16"/>
    </row>
    <row r="4" spans="1:6" x14ac:dyDescent="0.3">
      <c r="C4" s="23"/>
      <c r="D4" s="16"/>
    </row>
    <row r="5" spans="1:6" x14ac:dyDescent="0.3">
      <c r="A5" s="1" t="s">
        <v>68</v>
      </c>
      <c r="C5" s="23"/>
      <c r="D5" s="16"/>
    </row>
    <row r="7" spans="1:6" x14ac:dyDescent="0.3">
      <c r="A7" t="s">
        <v>42</v>
      </c>
    </row>
    <row r="8" spans="1:6" x14ac:dyDescent="0.3">
      <c r="A8" s="11" t="s">
        <v>43</v>
      </c>
      <c r="B8" s="11" t="s">
        <v>51</v>
      </c>
      <c r="C8" s="11" t="s">
        <v>52</v>
      </c>
      <c r="D8" s="11" t="s">
        <v>53</v>
      </c>
      <c r="E8" s="11" t="s">
        <v>69</v>
      </c>
      <c r="F8" s="11" t="s">
        <v>70</v>
      </c>
    </row>
    <row r="9" spans="1:6" x14ac:dyDescent="0.3">
      <c r="A9" s="2" t="s">
        <v>44</v>
      </c>
      <c r="B9" s="22">
        <v>1370500</v>
      </c>
      <c r="C9" s="22">
        <v>1100600</v>
      </c>
      <c r="D9" s="22">
        <v>800670</v>
      </c>
      <c r="E9" s="22">
        <f>SUM(B9:D9)</f>
        <v>3271770</v>
      </c>
      <c r="F9" s="22">
        <f>AVERAGE(B9:D9)</f>
        <v>1090590</v>
      </c>
    </row>
    <row r="10" spans="1:6" x14ac:dyDescent="0.3">
      <c r="A10" s="2" t="s">
        <v>45</v>
      </c>
      <c r="B10" s="22">
        <v>650460</v>
      </c>
      <c r="C10" s="22">
        <v>550340</v>
      </c>
      <c r="D10" s="22">
        <v>300420</v>
      </c>
      <c r="E10" s="22">
        <f t="shared" ref="E10:E15" si="0">SUM(B10:D10)</f>
        <v>1501220</v>
      </c>
      <c r="F10" s="22">
        <f>AVERAGE(B10:D10)</f>
        <v>500406.66666666669</v>
      </c>
    </row>
    <row r="11" spans="1:6" x14ac:dyDescent="0.3">
      <c r="A11" s="2" t="s">
        <v>46</v>
      </c>
      <c r="B11" s="22">
        <v>200320</v>
      </c>
      <c r="C11" s="22">
        <v>290760</v>
      </c>
      <c r="D11" s="22">
        <v>50600</v>
      </c>
      <c r="E11" s="22">
        <f t="shared" si="0"/>
        <v>541680</v>
      </c>
      <c r="F11" s="22">
        <f>AVERAGE(B11:D11)</f>
        <v>180560</v>
      </c>
    </row>
    <row r="12" spans="1:6" x14ac:dyDescent="0.3">
      <c r="A12" s="2" t="s">
        <v>47</v>
      </c>
      <c r="B12" s="22">
        <v>1100530</v>
      </c>
      <c r="C12" s="22">
        <v>1000800</v>
      </c>
      <c r="D12" s="22">
        <v>500880</v>
      </c>
      <c r="E12" s="22">
        <f t="shared" si="0"/>
        <v>2602210</v>
      </c>
      <c r="F12" s="22">
        <f t="shared" ref="F10:F15" si="1">AVERAGE(B12:D12)</f>
        <v>867403.33333333337</v>
      </c>
    </row>
    <row r="13" spans="1:6" x14ac:dyDescent="0.3">
      <c r="A13" s="2" t="s">
        <v>48</v>
      </c>
      <c r="B13" s="22">
        <v>650880</v>
      </c>
      <c r="C13" s="22">
        <v>490850</v>
      </c>
      <c r="D13" s="22">
        <v>100950</v>
      </c>
      <c r="E13" s="22">
        <f t="shared" si="0"/>
        <v>1242680</v>
      </c>
      <c r="F13" s="22">
        <f t="shared" si="1"/>
        <v>414226.66666666669</v>
      </c>
    </row>
    <row r="14" spans="1:6" x14ac:dyDescent="0.3">
      <c r="A14" s="2" t="s">
        <v>49</v>
      </c>
      <c r="B14" s="22">
        <v>1210300</v>
      </c>
      <c r="C14" s="22">
        <v>1150150</v>
      </c>
      <c r="D14" s="22">
        <v>1090850</v>
      </c>
      <c r="E14" s="22">
        <f t="shared" si="0"/>
        <v>3451300</v>
      </c>
      <c r="F14" s="22">
        <f t="shared" si="1"/>
        <v>1150433.3333333333</v>
      </c>
    </row>
    <row r="15" spans="1:6" x14ac:dyDescent="0.3">
      <c r="A15" s="2" t="s">
        <v>50</v>
      </c>
      <c r="B15" s="22">
        <v>1120890</v>
      </c>
      <c r="C15" s="22">
        <v>900740</v>
      </c>
      <c r="D15" s="22">
        <v>600980</v>
      </c>
      <c r="E15" s="22">
        <f t="shared" si="0"/>
        <v>2622610</v>
      </c>
      <c r="F15" s="22">
        <f t="shared" si="1"/>
        <v>874203.33333333337</v>
      </c>
    </row>
    <row r="17" spans="1:4" x14ac:dyDescent="0.3">
      <c r="A17" s="3" t="s">
        <v>54</v>
      </c>
      <c r="B17" s="13">
        <f>SUM(B9:B15)</f>
        <v>6303880</v>
      </c>
      <c r="C17" s="13">
        <f>SUM(C9:C15)</f>
        <v>5484240</v>
      </c>
      <c r="D17" s="13">
        <f>SUM(D9:D15)</f>
        <v>3445350</v>
      </c>
    </row>
    <row r="18" spans="1:4" x14ac:dyDescent="0.3">
      <c r="A18" s="3" t="s">
        <v>55</v>
      </c>
      <c r="B18" s="13">
        <f>AVERAGE(B9:B15)</f>
        <v>900554.28571428568</v>
      </c>
      <c r="C18" s="13">
        <f t="shared" ref="C18:D18" si="2">AVERAGE(C9:C15)</f>
        <v>783462.85714285716</v>
      </c>
      <c r="D18" s="13">
        <f t="shared" si="2"/>
        <v>492192.85714285716</v>
      </c>
    </row>
    <row r="19" spans="1:4" x14ac:dyDescent="0.3">
      <c r="A19" s="3" t="s">
        <v>56</v>
      </c>
      <c r="B19" s="13">
        <f>MAX(B9:B15)</f>
        <v>1370500</v>
      </c>
      <c r="C19" s="13">
        <f t="shared" ref="C19:D19" si="3">MAX(C9:C15)</f>
        <v>1150150</v>
      </c>
      <c r="D19" s="13">
        <f t="shared" si="3"/>
        <v>1090850</v>
      </c>
    </row>
    <row r="20" spans="1:4" x14ac:dyDescent="0.3">
      <c r="A20" s="3" t="s">
        <v>57</v>
      </c>
      <c r="B20" s="13">
        <f>MIN(B9:B15)</f>
        <v>200320</v>
      </c>
      <c r="C20" s="13">
        <f t="shared" ref="C20:D20" si="4">MIN(C9:C15)</f>
        <v>290760</v>
      </c>
      <c r="D20" s="13">
        <f t="shared" si="4"/>
        <v>50600</v>
      </c>
    </row>
    <row r="22" spans="1:4" ht="29.4" customHeight="1" x14ac:dyDescent="0.3">
      <c r="A22" s="12" t="s">
        <v>58</v>
      </c>
      <c r="B22" s="13">
        <f>E9+E10+E11</f>
        <v>5314670</v>
      </c>
      <c r="C22" s="11" t="s">
        <v>61</v>
      </c>
      <c r="D22" s="13">
        <f>AVERAGE(F9:F11)</f>
        <v>590518.88888888888</v>
      </c>
    </row>
    <row r="23" spans="1:4" ht="28.8" x14ac:dyDescent="0.3">
      <c r="A23" s="12" t="s">
        <v>59</v>
      </c>
      <c r="B23" s="13">
        <f>E12+E13</f>
        <v>3844890</v>
      </c>
      <c r="C23" s="11" t="s">
        <v>62</v>
      </c>
      <c r="D23" s="13">
        <f>AVERAGE(F12:F13)</f>
        <v>640815</v>
      </c>
    </row>
    <row r="24" spans="1:4" ht="28.8" x14ac:dyDescent="0.3">
      <c r="A24" s="12" t="s">
        <v>60</v>
      </c>
      <c r="B24" s="13">
        <f>E14+E15</f>
        <v>6073910</v>
      </c>
      <c r="C24" s="11" t="s">
        <v>63</v>
      </c>
      <c r="D24" s="13">
        <f>AVERAGE(F14:F15)</f>
        <v>1012318.3333333333</v>
      </c>
    </row>
    <row r="27" spans="1:4" ht="14.4" customHeight="1" x14ac:dyDescent="0.3">
      <c r="A27" s="16" t="s">
        <v>64</v>
      </c>
      <c r="B27" s="16"/>
      <c r="C27" s="16"/>
    </row>
    <row r="28" spans="1:4" x14ac:dyDescent="0.3">
      <c r="A28" s="16" t="s">
        <v>65</v>
      </c>
      <c r="B28" s="16"/>
      <c r="C28" s="16"/>
    </row>
    <row r="29" spans="1:4" x14ac:dyDescent="0.3">
      <c r="A29" s="16" t="s">
        <v>66</v>
      </c>
      <c r="B29" s="16"/>
      <c r="C29" s="16"/>
    </row>
  </sheetData>
  <mergeCells count="5">
    <mergeCell ref="A27:C27"/>
    <mergeCell ref="A28:C28"/>
    <mergeCell ref="A29:C29"/>
    <mergeCell ref="D2:D5"/>
    <mergeCell ref="C2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Castillo</dc:creator>
  <cp:lastModifiedBy>Arturo Castillo</cp:lastModifiedBy>
  <dcterms:created xsi:type="dcterms:W3CDTF">2025-03-04T18:13:14Z</dcterms:created>
  <dcterms:modified xsi:type="dcterms:W3CDTF">2025-05-08T17:52:59Z</dcterms:modified>
</cp:coreProperties>
</file>