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I16" i="1"/>
  <c r="H16" i="1"/>
  <c r="H17" i="1"/>
  <c r="H18" i="1"/>
  <c r="J14" i="1"/>
  <c r="J15" i="1"/>
  <c r="J16" i="1"/>
  <c r="J17" i="1"/>
  <c r="G14" i="1"/>
  <c r="G15" i="1"/>
  <c r="G17" i="1"/>
  <c r="G18" i="1"/>
  <c r="E16" i="1"/>
  <c r="I13" i="1"/>
  <c r="I14" i="1"/>
  <c r="I15" i="1"/>
  <c r="E14" i="1"/>
  <c r="E15" i="1"/>
  <c r="J13" i="1"/>
  <c r="G13" i="1"/>
  <c r="F13" i="1"/>
  <c r="F14" i="1"/>
  <c r="F15" i="1"/>
  <c r="F16" i="1"/>
  <c r="H13" i="1"/>
  <c r="H14" i="1"/>
  <c r="H15" i="1"/>
  <c r="E13" i="1"/>
  <c r="E12" i="1"/>
  <c r="J12" i="1"/>
  <c r="G12" i="1"/>
  <c r="F12" i="1"/>
  <c r="J3" i="1"/>
  <c r="G3" i="1"/>
  <c r="H3" i="1"/>
  <c r="J4" i="1"/>
  <c r="G4" i="1"/>
  <c r="H4" i="1"/>
  <c r="J5" i="1"/>
  <c r="G5" i="1"/>
  <c r="H5" i="1"/>
  <c r="J6" i="1"/>
  <c r="G6" i="1"/>
  <c r="I6" i="1"/>
  <c r="H6" i="1"/>
  <c r="J7" i="1"/>
  <c r="G7" i="1"/>
  <c r="I7" i="1"/>
  <c r="H7" i="1"/>
  <c r="E6" i="1"/>
  <c r="F6" i="1"/>
  <c r="I12" i="1"/>
  <c r="H12" i="1"/>
  <c r="J8" i="1"/>
  <c r="G8" i="1"/>
  <c r="J9" i="1"/>
  <c r="G9" i="1"/>
  <c r="J10" i="1"/>
  <c r="G10" i="1"/>
  <c r="J11" i="1"/>
  <c r="G11" i="1"/>
  <c r="I8" i="1"/>
  <c r="H8" i="1"/>
  <c r="I9" i="1"/>
  <c r="H9" i="1"/>
  <c r="I10" i="1"/>
  <c r="H10" i="1"/>
  <c r="I11" i="1"/>
  <c r="H11" i="1"/>
  <c r="E3" i="1"/>
  <c r="E4" i="1"/>
  <c r="E5" i="1"/>
  <c r="E7" i="1"/>
  <c r="E8" i="1"/>
  <c r="E9" i="1"/>
  <c r="E10" i="1"/>
  <c r="E11" i="1"/>
  <c r="F2" i="1"/>
  <c r="F5" i="1"/>
  <c r="F7" i="1"/>
  <c r="F8" i="1"/>
  <c r="F10" i="1"/>
  <c r="F9" i="1"/>
  <c r="F11" i="1"/>
  <c r="F3" i="1"/>
  <c r="F4" i="1"/>
</calcChain>
</file>

<file path=xl/sharedStrings.xml><?xml version="1.0" encoding="utf-8"?>
<sst xmlns="http://schemas.openxmlformats.org/spreadsheetml/2006/main" count="24" uniqueCount="24">
  <si>
    <t>书目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</si>
  <si>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</si>
  <si>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</si>
  <si>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</si>
  <si>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</si>
  <si>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</si>
  <si>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</si>
  <si>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</si>
  <si>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</si>
  <si>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</si>
  <si>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</si>
  <si>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</si>
  <si>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</si>
  <si>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初始页</t>
    <phoneticPr fontId="2" type="noConversion"/>
  </si>
  <si>
    <t>总字数</t>
    <phoneticPr fontId="2" type="noConversion"/>
  </si>
  <si>
    <t>还需番茄</t>
    <phoneticPr fontId="2" type="noConversion"/>
  </si>
  <si>
    <t>已读</t>
    <phoneticPr fontId="2" type="noConversion"/>
  </si>
  <si>
    <t>把时间留给最重要的事</t>
    <phoneticPr fontId="2" type="noConversion"/>
  </si>
  <si>
    <t>习惯的力量</t>
    <phoneticPr fontId="2" type="noConversion"/>
  </si>
  <si>
    <t>失控</t>
    <phoneticPr fontId="2" type="noConversion"/>
  </si>
  <si>
    <t>大数据时代</t>
  </si>
  <si>
    <t>别做正常的傻瓜</t>
  </si>
  <si>
    <t>Facebook效应</t>
  </si>
  <si>
    <t>被埋没的天才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</si>
</sst>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楷体"/>
      <charset val="134"/>
    </font>
    <font>
      <sz val="16"/>
      <color theme="4"/>
      <name val="楷体"/>
      <charset val="134"/>
    </font>
    <font>
      <sz val="16"/>
      <color theme="9"/>
      <name val="楷体"/>
      <charset val="134"/>
    </font>
    <font>
      <sz val="12"/>
      <color theme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Fill="1" applyAlignment="1">
      <alignment horizontal="center" vertical="center" shrinkToFit="1"/>
    </xf>
    <xf numFmtId="176" fontId="7" fillId="0" borderId="0" xfId="0" applyNumberFormat="1" applyFont="1" applyFill="1" applyAlignment="1">
      <alignment horizontal="center" vertical="center" shrinkToFit="1"/>
    </xf>
    <xf numFmtId="177" fontId="7" fillId="0" borderId="0" xfId="0" applyNumberFormat="1" applyFont="1" applyFill="1" applyAlignment="1">
      <alignment horizontal="center" vertical="center" shrinkToFit="1"/>
    </xf>
    <xf numFmtId="176" fontId="7" fillId="0" borderId="0" xfId="1" applyNumberFormat="1" applyFont="1" applyFill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shrinkToFit="1"/>
    </xf>
    <xf numFmtId="10" fontId="8" fillId="0" borderId="0" xfId="0" applyNumberFormat="1" applyFont="1" applyAlignment="1">
      <alignment horizontal="center" vertical="center" shrinkToFit="1"/>
    </xf>
    <xf numFmtId="10" fontId="8" fillId="0" borderId="0" xfId="1" applyNumberFormat="1" applyFont="1" applyAlignment="1">
      <alignment horizontal="center" vertical="center" shrinkToFit="1"/>
    </xf>
    <xf numFmtId="1" fontId="9" fillId="0" borderId="0" xfId="0" applyNumberFormat="1" applyFont="1"/>
    <xf numFmtId="0" fontId="8" fillId="0" borderId="0" xfId="0" applyFont="1" applyFill="1" applyAlignment="1">
      <alignment horizontal="center" vertical="center" shrinkToFit="1"/>
    </xf>
  </cellXfs>
  <cellStyles count="42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"/>
  <sheetViews>
    <sheetView tabSelected="1" showRuler="0" workbookViewId="0">
      <selection activeCell="K17" sqref="K17"/>
    </sheetView>
  </sheetViews>
  <sheetFormatPr baseColWidth="10" defaultRowHeight="19" x14ac:dyDescent="0"/>
  <cols>
    <col min="1" max="1" width="20.6640625" style="3" bestFit="1" customWidth="1"/>
    <col min="2" max="2" width="8.1640625" style="3" customWidth="1"/>
    <col min="3" max="3" width="8.83203125" style="4" customWidth="1"/>
    <col min="4" max="4" width="7.33203125" style="3" bestFit="1" customWidth="1"/>
    <col min="5" max="5" width="12.1640625" style="14" customWidth="1"/>
    <col min="6" max="6" width="35.6640625" style="9" customWidth="1"/>
    <col min="7" max="7" width="7.33203125" style="9" bestFit="1" customWidth="1"/>
    <col min="8" max="8" width="6.1640625" style="13" customWidth="1"/>
    <col min="9" max="9" width="11.5" style="9" customWidth="1"/>
    <col min="10" max="11" width="3.5" style="2" customWidth="1"/>
    <col min="12" max="110" width="3.6640625" style="2" customWidth="1"/>
    <col min="111" max="16384" width="10.83203125" style="1"/>
  </cols>
  <sheetData>
    <row r="1" spans="1:110" ht="27" customHeight="1">
      <c r="A1" s="3" t="s">
        <v>0</v>
      </c>
      <c r="B1" s="3" t="s">
        <v>13</v>
      </c>
      <c r="C1" s="4" t="s">
        <v>11</v>
      </c>
      <c r="D1" s="3" t="s">
        <v>1</v>
      </c>
      <c r="E1" s="14" t="s">
        <v>14</v>
      </c>
      <c r="F1" s="8" t="s">
        <v>3</v>
      </c>
      <c r="G1" s="9" t="s">
        <v>16</v>
      </c>
      <c r="H1" s="10" t="s">
        <v>15</v>
      </c>
      <c r="I1" s="9" t="s">
        <v>12</v>
      </c>
      <c r="J1" s="2">
        <v>0</v>
      </c>
      <c r="K1" s="2">
        <v>100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  <c r="AF1" s="2">
        <v>21</v>
      </c>
      <c r="AG1" s="2">
        <v>22</v>
      </c>
      <c r="AH1" s="2">
        <v>23</v>
      </c>
      <c r="AI1" s="2">
        <v>24</v>
      </c>
      <c r="AJ1" s="2">
        <v>25</v>
      </c>
      <c r="AK1" s="2">
        <v>26</v>
      </c>
      <c r="AL1" s="2">
        <v>27</v>
      </c>
      <c r="AM1" s="2">
        <v>28</v>
      </c>
      <c r="AN1" s="2">
        <v>29</v>
      </c>
      <c r="AO1" s="2">
        <v>30</v>
      </c>
      <c r="AP1" s="2">
        <v>31</v>
      </c>
      <c r="AQ1" s="2">
        <v>32</v>
      </c>
      <c r="AR1" s="2">
        <v>33</v>
      </c>
      <c r="AS1" s="2">
        <v>34</v>
      </c>
      <c r="AT1" s="2">
        <v>35</v>
      </c>
      <c r="AU1" s="2">
        <v>36</v>
      </c>
      <c r="AV1" s="2">
        <v>37</v>
      </c>
      <c r="AW1" s="2">
        <v>38</v>
      </c>
      <c r="AX1" s="2">
        <v>39</v>
      </c>
      <c r="AY1" s="2">
        <v>40</v>
      </c>
      <c r="AZ1" s="2">
        <v>41</v>
      </c>
      <c r="BA1" s="2">
        <v>42</v>
      </c>
      <c r="BB1" s="2">
        <v>43</v>
      </c>
      <c r="BC1" s="2">
        <v>44</v>
      </c>
      <c r="BD1" s="2">
        <v>45</v>
      </c>
      <c r="BE1" s="2">
        <v>46</v>
      </c>
      <c r="BF1" s="2">
        <v>47</v>
      </c>
      <c r="BG1" s="2">
        <v>48</v>
      </c>
      <c r="BH1" s="2">
        <v>49</v>
      </c>
      <c r="BI1" s="2">
        <v>50</v>
      </c>
      <c r="BJ1" s="2">
        <v>51</v>
      </c>
      <c r="BK1" s="2">
        <v>52</v>
      </c>
      <c r="BL1" s="2">
        <v>53</v>
      </c>
      <c r="BM1" s="2">
        <v>54</v>
      </c>
      <c r="BN1" s="2">
        <v>55</v>
      </c>
      <c r="BO1" s="2">
        <v>56</v>
      </c>
      <c r="BP1" s="2">
        <v>57</v>
      </c>
      <c r="BQ1" s="2">
        <v>58</v>
      </c>
      <c r="BR1" s="2">
        <v>59</v>
      </c>
      <c r="BS1" s="2">
        <v>60</v>
      </c>
      <c r="BT1" s="2">
        <v>61</v>
      </c>
      <c r="BU1" s="2">
        <v>62</v>
      </c>
      <c r="BV1" s="2">
        <v>63</v>
      </c>
      <c r="BW1" s="2">
        <v>64</v>
      </c>
      <c r="BX1" s="2">
        <v>65</v>
      </c>
      <c r="BY1" s="2">
        <v>66</v>
      </c>
      <c r="BZ1" s="2">
        <v>67</v>
      </c>
      <c r="CA1" s="2">
        <v>68</v>
      </c>
      <c r="CB1" s="2">
        <v>69</v>
      </c>
      <c r="CC1" s="2">
        <v>70</v>
      </c>
      <c r="CD1" s="2">
        <v>71</v>
      </c>
      <c r="CE1" s="2">
        <v>72</v>
      </c>
      <c r="CF1" s="2">
        <v>73</v>
      </c>
      <c r="CG1" s="2">
        <v>74</v>
      </c>
      <c r="CH1" s="2">
        <v>75</v>
      </c>
      <c r="CI1" s="2">
        <v>76</v>
      </c>
      <c r="CJ1" s="2">
        <v>77</v>
      </c>
      <c r="CK1" s="2">
        <v>78</v>
      </c>
      <c r="CL1" s="2">
        <v>79</v>
      </c>
      <c r="CM1" s="2">
        <v>80</v>
      </c>
      <c r="CN1" s="2">
        <v>81</v>
      </c>
      <c r="CO1" s="2">
        <v>82</v>
      </c>
      <c r="CP1" s="2">
        <v>83</v>
      </c>
      <c r="CQ1" s="2">
        <v>84</v>
      </c>
      <c r="CR1" s="2">
        <v>85</v>
      </c>
      <c r="CS1" s="2">
        <v>86</v>
      </c>
      <c r="CT1" s="2">
        <v>87</v>
      </c>
      <c r="CU1" s="2">
        <v>88</v>
      </c>
      <c r="CV1" s="2">
        <v>89</v>
      </c>
      <c r="CW1" s="2">
        <v>90</v>
      </c>
      <c r="CX1" s="2">
        <v>91</v>
      </c>
      <c r="CY1" s="2">
        <v>92</v>
      </c>
      <c r="CZ1" s="2">
        <v>93</v>
      </c>
      <c r="DA1" s="2">
        <v>94</v>
      </c>
      <c r="DB1" s="2">
        <v>95</v>
      </c>
      <c r="DC1" s="2">
        <v>96</v>
      </c>
      <c r="DD1" s="2">
        <v>97</v>
      </c>
      <c r="DE1" s="2">
        <v>98</v>
      </c>
      <c r="DF1" s="2">
        <v>99</v>
      </c>
    </row>
    <row r="2" spans="1:110" hidden="1">
      <c r="D2" s="3">
        <v>1</v>
      </c>
      <c r="F2" s="11">
        <f t="shared" ref="F2" si="0">G2/D2</f>
        <v>1</v>
      </c>
      <c r="G2" s="9">
        <v>1</v>
      </c>
      <c r="H2" s="10"/>
    </row>
    <row r="3" spans="1:110">
      <c r="A3" s="3" t="s">
        <v>6</v>
      </c>
      <c r="B3" s="3">
        <v>8</v>
      </c>
      <c r="C3" s="5"/>
      <c r="D3" s="3">
        <v>359</v>
      </c>
      <c r="E3" s="14">
        <f t="shared" ref="E3:E10" si="1">C3*D3</f>
        <v>0</v>
      </c>
      <c r="F3" s="11">
        <f t="shared" ref="F3:F16" si="2">G3/D3</f>
        <v>2.2284122562674095E-2</v>
      </c>
      <c r="G3" s="10">
        <f t="shared" ref="G3:G11" si="3">MAX(J3:DF3)</f>
        <v>8</v>
      </c>
      <c r="H3" s="10" t="e">
        <f t="shared" ref="H3:H7" si="4">ROUNDUP((D3-G3)*C3/I3/25,0)</f>
        <v>#DIV/0!</v>
      </c>
      <c r="I3" s="10"/>
      <c r="J3" s="7">
        <f>B3</f>
        <v>8</v>
      </c>
      <c r="K3" s="7"/>
    </row>
    <row r="4" spans="1:110">
      <c r="A4" s="3" t="s">
        <v>8</v>
      </c>
      <c r="B4" s="3">
        <v>32</v>
      </c>
      <c r="C4" s="5"/>
      <c r="D4" s="3">
        <v>451</v>
      </c>
      <c r="E4" s="14">
        <f t="shared" si="1"/>
        <v>0</v>
      </c>
      <c r="F4" s="11">
        <f t="shared" si="2"/>
        <v>7.0953436807095344E-2</v>
      </c>
      <c r="G4" s="10">
        <f t="shared" si="3"/>
        <v>32</v>
      </c>
      <c r="H4" s="10" t="e">
        <f t="shared" si="4"/>
        <v>#DIV/0!</v>
      </c>
      <c r="I4" s="10"/>
      <c r="J4" s="7">
        <f t="shared" ref="J4:J17" si="5">B4</f>
        <v>32</v>
      </c>
      <c r="K4" s="7"/>
    </row>
    <row r="5" spans="1:110">
      <c r="A5" s="3" t="s">
        <v>10</v>
      </c>
      <c r="B5" s="3">
        <v>96</v>
      </c>
      <c r="C5" s="5"/>
      <c r="D5" s="3">
        <v>357</v>
      </c>
      <c r="E5" s="14">
        <f t="shared" si="1"/>
        <v>0</v>
      </c>
      <c r="F5" s="11">
        <f t="shared" si="2"/>
        <v>0.26890756302521007</v>
      </c>
      <c r="G5" s="10">
        <f t="shared" si="3"/>
        <v>96</v>
      </c>
      <c r="H5" s="10" t="e">
        <f t="shared" si="4"/>
        <v>#DIV/0!</v>
      </c>
      <c r="I5" s="10"/>
      <c r="J5" s="7">
        <f t="shared" si="5"/>
        <v>96</v>
      </c>
      <c r="K5" s="7"/>
    </row>
    <row r="6" spans="1:110">
      <c r="A6" s="3" t="s">
        <v>17</v>
      </c>
      <c r="B6" s="3">
        <v>94</v>
      </c>
      <c r="C6" s="5">
        <v>860</v>
      </c>
      <c r="D6" s="3">
        <v>263</v>
      </c>
      <c r="E6" s="14">
        <f t="shared" si="1"/>
        <v>226180</v>
      </c>
      <c r="F6" s="11">
        <f t="shared" si="2"/>
        <v>1</v>
      </c>
      <c r="G6" s="10">
        <f t="shared" si="3"/>
        <v>263</v>
      </c>
      <c r="H6" s="10">
        <f t="shared" si="4"/>
        <v>0</v>
      </c>
      <c r="I6" s="10">
        <f t="shared" ref="I6:I16" si="6">(MAX(L6:DF6)-B6)*C6/25/COUNTIF(L6:DF6,"&gt;0")</f>
        <v>2236</v>
      </c>
      <c r="J6" s="7">
        <f t="shared" si="5"/>
        <v>94</v>
      </c>
      <c r="K6" s="2">
        <v>263</v>
      </c>
      <c r="L6" s="2">
        <v>160</v>
      </c>
      <c r="M6" s="2">
        <v>224</v>
      </c>
    </row>
    <row r="7" spans="1:110">
      <c r="A7" s="3" t="s">
        <v>9</v>
      </c>
      <c r="B7" s="3">
        <v>86</v>
      </c>
      <c r="C7" s="5"/>
      <c r="D7" s="3">
        <v>300</v>
      </c>
      <c r="E7" s="14">
        <f t="shared" si="1"/>
        <v>0</v>
      </c>
      <c r="F7" s="11">
        <f t="shared" si="2"/>
        <v>0.28666666666666668</v>
      </c>
      <c r="G7" s="10">
        <f t="shared" si="3"/>
        <v>86</v>
      </c>
      <c r="H7" s="10" t="e">
        <f t="shared" si="4"/>
        <v>#DIV/0!</v>
      </c>
      <c r="I7" s="10" t="e">
        <f t="shared" si="6"/>
        <v>#DIV/0!</v>
      </c>
      <c r="J7" s="7">
        <f t="shared" si="5"/>
        <v>86</v>
      </c>
      <c r="K7" s="7"/>
    </row>
    <row r="8" spans="1:110">
      <c r="A8" s="3" t="s">
        <v>2</v>
      </c>
      <c r="B8" s="3">
        <v>80</v>
      </c>
      <c r="C8" s="5">
        <v>672</v>
      </c>
      <c r="D8" s="3">
        <v>271</v>
      </c>
      <c r="E8" s="14">
        <f t="shared" si="1"/>
        <v>182112</v>
      </c>
      <c r="F8" s="11">
        <f t="shared" si="2"/>
        <v>1</v>
      </c>
      <c r="G8" s="10">
        <f t="shared" si="3"/>
        <v>271</v>
      </c>
      <c r="H8" s="10">
        <f t="shared" ref="H8:H11" si="7">ROUNDUP((D8-G8)*C8/I8/25,0)</f>
        <v>0</v>
      </c>
      <c r="I8" s="10">
        <f t="shared" si="6"/>
        <v>720.38400000000001</v>
      </c>
      <c r="J8" s="7">
        <f t="shared" si="5"/>
        <v>80</v>
      </c>
      <c r="K8" s="7">
        <v>271</v>
      </c>
      <c r="L8" s="2">
        <v>96</v>
      </c>
      <c r="M8" s="2">
        <v>124</v>
      </c>
      <c r="N8" s="2">
        <v>158</v>
      </c>
      <c r="O8" s="2">
        <v>174</v>
      </c>
      <c r="P8" s="2">
        <v>214</v>
      </c>
    </row>
    <row r="9" spans="1:110">
      <c r="A9" s="3" t="s">
        <v>4</v>
      </c>
      <c r="B9" s="3">
        <v>230</v>
      </c>
      <c r="C9" s="5">
        <v>690</v>
      </c>
      <c r="D9" s="3">
        <v>409</v>
      </c>
      <c r="E9" s="14">
        <f t="shared" si="1"/>
        <v>282210</v>
      </c>
      <c r="F9" s="11">
        <f t="shared" si="2"/>
        <v>1</v>
      </c>
      <c r="G9" s="10">
        <f t="shared" si="3"/>
        <v>409</v>
      </c>
      <c r="H9" s="10">
        <f t="shared" si="7"/>
        <v>0</v>
      </c>
      <c r="I9" s="10">
        <f t="shared" si="6"/>
        <v>622.97142857142865</v>
      </c>
      <c r="J9" s="7">
        <f t="shared" si="5"/>
        <v>230</v>
      </c>
      <c r="K9" s="7">
        <v>409</v>
      </c>
      <c r="L9" s="2">
        <v>246</v>
      </c>
      <c r="M9" s="2">
        <v>272</v>
      </c>
      <c r="N9" s="2">
        <v>304</v>
      </c>
      <c r="O9" s="2">
        <v>332</v>
      </c>
      <c r="P9" s="2">
        <v>354</v>
      </c>
      <c r="Q9" s="2">
        <v>368</v>
      </c>
      <c r="R9" s="2">
        <v>388</v>
      </c>
    </row>
    <row r="10" spans="1:110">
      <c r="A10" s="3" t="s">
        <v>5</v>
      </c>
      <c r="B10" s="3">
        <v>267</v>
      </c>
      <c r="C10" s="5">
        <v>260</v>
      </c>
      <c r="D10" s="3">
        <v>500</v>
      </c>
      <c r="E10" s="14">
        <f t="shared" si="1"/>
        <v>130000</v>
      </c>
      <c r="F10" s="11">
        <f t="shared" si="2"/>
        <v>1</v>
      </c>
      <c r="G10" s="10">
        <f t="shared" si="3"/>
        <v>500</v>
      </c>
      <c r="H10" s="10">
        <f t="shared" si="7"/>
        <v>0</v>
      </c>
      <c r="I10" s="10">
        <f t="shared" si="6"/>
        <v>1809.6</v>
      </c>
      <c r="J10" s="7">
        <f t="shared" si="5"/>
        <v>267</v>
      </c>
      <c r="K10" s="7">
        <v>500</v>
      </c>
      <c r="L10" s="2">
        <v>441</v>
      </c>
    </row>
    <row r="11" spans="1:110">
      <c r="A11" s="3" t="s">
        <v>7</v>
      </c>
      <c r="B11" s="3">
        <v>220</v>
      </c>
      <c r="C11" s="5">
        <v>1221</v>
      </c>
      <c r="D11" s="3">
        <v>378</v>
      </c>
      <c r="E11" s="14">
        <f>C11*D11</f>
        <v>461538</v>
      </c>
      <c r="F11" s="11">
        <f t="shared" si="2"/>
        <v>1</v>
      </c>
      <c r="G11" s="10">
        <f t="shared" si="3"/>
        <v>378</v>
      </c>
      <c r="H11" s="10">
        <f t="shared" si="7"/>
        <v>0</v>
      </c>
      <c r="I11" s="10">
        <f t="shared" si="6"/>
        <v>1094.0160000000001</v>
      </c>
      <c r="J11" s="7">
        <f t="shared" si="5"/>
        <v>220</v>
      </c>
      <c r="K11" s="7">
        <v>378</v>
      </c>
      <c r="L11" s="2">
        <v>238</v>
      </c>
      <c r="M11" s="2">
        <v>266</v>
      </c>
      <c r="N11" s="2">
        <v>286</v>
      </c>
      <c r="O11" s="2">
        <v>306</v>
      </c>
      <c r="P11" s="2">
        <v>332</v>
      </c>
    </row>
    <row r="12" spans="1:110">
      <c r="A12" s="3" t="s">
        <v>18</v>
      </c>
      <c r="B12" s="3">
        <v>0</v>
      </c>
      <c r="C12" s="5">
        <v>540</v>
      </c>
      <c r="D12" s="3">
        <v>308</v>
      </c>
      <c r="E12" s="14">
        <f t="shared" ref="E12:E16" si="8">C12*D12</f>
        <v>166320</v>
      </c>
      <c r="F12" s="11">
        <f t="shared" si="2"/>
        <v>1</v>
      </c>
      <c r="G12" s="10">
        <f>MAX(J12:DF12)</f>
        <v>308</v>
      </c>
      <c r="H12" s="10">
        <f t="shared" ref="H12:H18" si="9">ROUNDUP((D12-G12)*C12/I12/25,0)</f>
        <v>0</v>
      </c>
      <c r="I12" s="10">
        <f t="shared" si="6"/>
        <v>1235.52</v>
      </c>
      <c r="J12" s="2">
        <f t="shared" si="5"/>
        <v>0</v>
      </c>
      <c r="K12" s="2">
        <v>308</v>
      </c>
      <c r="L12" s="2">
        <v>64</v>
      </c>
      <c r="M12" s="2">
        <v>130</v>
      </c>
      <c r="N12" s="2">
        <v>180</v>
      </c>
      <c r="O12" s="2">
        <v>242</v>
      </c>
      <c r="P12" s="2">
        <v>286</v>
      </c>
    </row>
    <row r="13" spans="1:110">
      <c r="A13" s="3" t="s">
        <v>20</v>
      </c>
      <c r="B13" s="3">
        <v>0</v>
      </c>
      <c r="C13" s="5">
        <v>600</v>
      </c>
      <c r="D13" s="3">
        <v>289</v>
      </c>
      <c r="E13" s="14">
        <f t="shared" si="8"/>
        <v>173400</v>
      </c>
      <c r="F13" s="11">
        <f t="shared" si="2"/>
        <v>1</v>
      </c>
      <c r="G13" s="10">
        <f>MAX(J13:DF13)</f>
        <v>289</v>
      </c>
      <c r="H13" s="10">
        <f t="shared" si="9"/>
        <v>0</v>
      </c>
      <c r="I13" s="10">
        <f t="shared" si="6"/>
        <v>1928</v>
      </c>
      <c r="J13" s="2">
        <f t="shared" si="5"/>
        <v>0</v>
      </c>
      <c r="K13" s="2">
        <v>289</v>
      </c>
      <c r="L13" s="2">
        <v>93</v>
      </c>
      <c r="M13" s="2">
        <v>177</v>
      </c>
      <c r="N13" s="2">
        <v>241</v>
      </c>
    </row>
    <row r="14" spans="1:110">
      <c r="A14" s="3" t="s">
        <v>19</v>
      </c>
      <c r="C14" s="5"/>
      <c r="E14" s="14">
        <f t="shared" si="8"/>
        <v>0</v>
      </c>
      <c r="F14" s="11" t="e">
        <f t="shared" si="2"/>
        <v>#DIV/0!</v>
      </c>
      <c r="G14" s="10">
        <f t="shared" ref="G14:G18" si="10">MAX(J14:DF14)</f>
        <v>0</v>
      </c>
      <c r="H14" s="10" t="e">
        <f t="shared" si="9"/>
        <v>#DIV/0!</v>
      </c>
      <c r="I14" s="10" t="e">
        <f t="shared" si="6"/>
        <v>#DIV/0!</v>
      </c>
      <c r="J14" s="2">
        <f t="shared" si="5"/>
        <v>0</v>
      </c>
    </row>
    <row r="15" spans="1:110">
      <c r="A15" s="3" t="s">
        <v>21</v>
      </c>
      <c r="C15" s="5"/>
      <c r="E15" s="14">
        <f t="shared" si="8"/>
        <v>0</v>
      </c>
      <c r="F15" s="11" t="e">
        <f t="shared" si="2"/>
        <v>#DIV/0!</v>
      </c>
      <c r="G15" s="10">
        <f t="shared" si="10"/>
        <v>0</v>
      </c>
      <c r="H15" s="10" t="e">
        <f t="shared" si="9"/>
        <v>#DIV/0!</v>
      </c>
      <c r="I15" s="10" t="e">
        <f t="shared" si="6"/>
        <v>#DIV/0!</v>
      </c>
      <c r="J15" s="2">
        <f t="shared" si="5"/>
        <v>0</v>
      </c>
    </row>
    <row r="16" spans="1:110">
      <c r="A16" s="3" t="s">
        <v>22</v>
      </c>
      <c r="B16" s="3">
        <v>10</v>
      </c>
      <c r="C16" s="5">
        <v>1023</v>
      </c>
      <c r="D16" s="3">
        <v>312</v>
      </c>
      <c r="E16" s="14">
        <f t="shared" si="8"/>
        <v>319176</v>
      </c>
      <c r="F16" s="11">
        <f t="shared" si="2"/>
        <v>1</v>
      </c>
      <c r="G16" s="10">
        <f t="shared" si="10"/>
        <v>312</v>
      </c>
      <c r="H16" s="10">
        <f t="shared" si="9"/>
        <v>0</v>
      </c>
      <c r="I16" s="10">
        <f t="shared" si="6"/>
        <v>1235.7840000000001</v>
      </c>
      <c r="J16" s="2">
        <f t="shared" si="5"/>
        <v>10</v>
      </c>
      <c r="K16" s="2">
        <v>312</v>
      </c>
      <c r="L16" s="2">
        <v>63</v>
      </c>
      <c r="M16" s="2">
        <v>83</v>
      </c>
      <c r="N16" s="2">
        <v>109</v>
      </c>
      <c r="O16" s="2">
        <v>129</v>
      </c>
      <c r="P16" s="2">
        <v>149</v>
      </c>
      <c r="Q16" s="2">
        <v>167</v>
      </c>
      <c r="R16" s="2">
        <v>191</v>
      </c>
      <c r="S16" s="2">
        <v>213</v>
      </c>
      <c r="T16" s="2">
        <v>257</v>
      </c>
      <c r="U16" s="2">
        <v>312</v>
      </c>
    </row>
    <row r="17" spans="1:10">
      <c r="A17" s="3" t="s">
        <v>23</v>
      </c>
      <c r="F17" s="11"/>
      <c r="G17" s="10">
        <f t="shared" si="10"/>
        <v>0</v>
      </c>
      <c r="H17" s="10" t="e">
        <f t="shared" si="9"/>
        <v>#DIV/0!</v>
      </c>
      <c r="J17" s="2">
        <f t="shared" si="5"/>
        <v>0</v>
      </c>
    </row>
    <row r="18" spans="1:10">
      <c r="F18" s="11"/>
      <c r="G18" s="10">
        <f t="shared" si="10"/>
        <v>0</v>
      </c>
      <c r="H18" s="10" t="e">
        <f t="shared" si="9"/>
        <v>#DIV/0!</v>
      </c>
    </row>
    <row r="19" spans="1:10">
      <c r="F19" s="11"/>
      <c r="H19" s="10"/>
    </row>
    <row r="20" spans="1:10">
      <c r="F20" s="11"/>
      <c r="H20" s="10"/>
    </row>
    <row r="21" spans="1:10">
      <c r="F21" s="11"/>
      <c r="H21" s="10"/>
    </row>
    <row r="22" spans="1:10">
      <c r="F22" s="11"/>
      <c r="H22" s="10"/>
    </row>
    <row r="23" spans="1:10">
      <c r="F23" s="11"/>
      <c r="H23" s="10"/>
    </row>
    <row r="24" spans="1:10">
      <c r="F24" s="11"/>
      <c r="H24" s="10"/>
    </row>
    <row r="25" spans="1:10">
      <c r="F25" s="11"/>
      <c r="H25" s="10"/>
    </row>
    <row r="26" spans="1:10">
      <c r="F26" s="11"/>
      <c r="H26" s="10"/>
    </row>
    <row r="27" spans="1:10">
      <c r="C27" s="6"/>
      <c r="F27" s="12"/>
      <c r="H27" s="10"/>
    </row>
    <row r="28" spans="1:10">
      <c r="C28" s="6"/>
      <c r="F28" s="12"/>
    </row>
    <row r="29" spans="1:10">
      <c r="C29" s="6"/>
      <c r="F29" s="12"/>
    </row>
    <row r="30" spans="1:10">
      <c r="C30" s="6"/>
      <c r="F30" s="12"/>
    </row>
  </sheetData>
  <sortState ref="A3:R30">
    <sortCondition ref="F1"/>
  </sortState>
  <phoneticPr fontId="2" type="noConversion"/>
  <conditionalFormatting sqref="F1:F2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E1:E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F1:F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{82C3A14D-3405-F34B-8A23-8F4005713DB0}</x14:id>
        </ext>
      </extLst>
    </cfRule>
  </conditionalFormatting>
  <conditionalFormatting sqref="I3:I1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{CA456DB9-17E6-7746-A48D-C2B6D432CC34}</x14:id>
        </ext>
      </extLst>
    </cfRule>
  </conditionalFormatting>
  <conditionalFormatting sqref="I17:I1048576 I1:I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F1:F26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2C3A14D-3405-F34B-8A23-8F4005713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A456DB9-17E6-7746-A48D-C2B6D432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I3:I16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I17:I1048576 I1:I2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2014-04-11T05:13:33Z</dcterms:modified>
</cp:coreProperties>
</file>