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hurD\Documents\GitHub\V2\"/>
    </mc:Choice>
  </mc:AlternateContent>
  <bookViews>
    <workbookView xWindow="-28920" yWindow="-120" windowWidth="29040" windowHeight="15840" activeTab="1"/>
  </bookViews>
  <sheets>
    <sheet name="P1V2 - sub-05DB (3)" sheetId="4" r:id="rId1"/>
    <sheet name="V2" sheetId="5" r:id="rId2"/>
  </sheets>
  <definedNames>
    <definedName name="DonnéesExternes_2" localSheetId="0" hidden="1">'P1V2 - sub-05DB (3)'!$A$1:$Y$24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5" l="1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B23" i="5"/>
  <c r="C24" i="5" l="1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B24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B22" i="5"/>
  <c r="C24" i="4" l="1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B24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B23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B22" i="4"/>
</calcChain>
</file>

<file path=xl/connections.xml><?xml version="1.0" encoding="utf-8"?>
<connections xmlns="http://schemas.openxmlformats.org/spreadsheetml/2006/main">
  <connection id="1" keepAlive="1" name="Requête - P1V2 - sub-05DB" description="Connexion à la requête « P1V2 - sub-05DB » dans le classeur." type="5" refreshedVersion="6" background="1">
    <dbPr connection="Provider=Microsoft.Mashup.OleDb.1;Data Source=$Workbook$;Location=&quot;P1V2 - sub-05DB&quot;;Extended Properties=&quot;&quot;" command="SELECT * FROM [P1V2 - sub-05DB]"/>
  </connection>
  <connection id="2" keepAlive="1" name="Requête - P1V2 - sub-05DB (2)" description="Connexion à la requête « P1V2 - sub-05DB (2) » dans le classeur." type="5" refreshedVersion="6" background="1" saveData="1">
    <dbPr connection="Provider=Microsoft.Mashup.OleDb.1;Data Source=$Workbook$;Location=&quot;P1V2 - sub-05DB (2)&quot;;Extended Properties=&quot;&quot;" command="SELECT * FROM [P1V2 - sub-05DB (2)]"/>
  </connection>
</connections>
</file>

<file path=xl/sharedStrings.xml><?xml version="1.0" encoding="utf-8"?>
<sst xmlns="http://schemas.openxmlformats.org/spreadsheetml/2006/main" count="160" uniqueCount="50">
  <si>
    <t>MDDN</t>
  </si>
  <si>
    <t>MDUN</t>
  </si>
  <si>
    <t>MDDS</t>
  </si>
  <si>
    <t>MDUS</t>
  </si>
  <si>
    <t>MDDF</t>
  </si>
  <si>
    <t>MDUF</t>
  </si>
  <si>
    <t>VMDN</t>
  </si>
  <si>
    <t>VMUN</t>
  </si>
  <si>
    <t>VMDS</t>
  </si>
  <si>
    <t>VMUS</t>
  </si>
  <si>
    <t>VMDF</t>
  </si>
  <si>
    <t>VMUF</t>
  </si>
  <si>
    <t>TPVDN</t>
  </si>
  <si>
    <t>TPVUN</t>
  </si>
  <si>
    <t>TPVDS</t>
  </si>
  <si>
    <t>TPVUS</t>
  </si>
  <si>
    <t>TPVDF</t>
  </si>
  <si>
    <t>TPVUF</t>
  </si>
  <si>
    <t>AMPDN</t>
  </si>
  <si>
    <t>AMPUN</t>
  </si>
  <si>
    <t>AMPDS</t>
  </si>
  <si>
    <t>AMPUS</t>
  </si>
  <si>
    <t>AMPDF</t>
  </si>
  <si>
    <t>AMPUF</t>
  </si>
  <si>
    <t>NA</t>
  </si>
  <si>
    <t>Moy</t>
  </si>
  <si>
    <t>SD</t>
  </si>
  <si>
    <t>CV</t>
  </si>
  <si>
    <t>Colonne1</t>
  </si>
  <si>
    <t>Essai 1</t>
  </si>
  <si>
    <t>Essai 2</t>
  </si>
  <si>
    <t>Essai 3</t>
  </si>
  <si>
    <t>Essai 4</t>
  </si>
  <si>
    <t>Essai 5</t>
  </si>
  <si>
    <t>Essai 6</t>
  </si>
  <si>
    <t>Essai 7</t>
  </si>
  <si>
    <t>Essai 8</t>
  </si>
  <si>
    <t>Essai 9</t>
  </si>
  <si>
    <t>Essai 10</t>
  </si>
  <si>
    <t>Essai 11</t>
  </si>
  <si>
    <t>Essai 12</t>
  </si>
  <si>
    <t>Essai 13</t>
  </si>
  <si>
    <t>Essai 14</t>
  </si>
  <si>
    <t>Essai 15</t>
  </si>
  <si>
    <t>Essai 16</t>
  </si>
  <si>
    <t>Essai 17</t>
  </si>
  <si>
    <t>Essai 18</t>
  </si>
  <si>
    <t>Essai 19</t>
  </si>
  <si>
    <t>Essai 20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</si>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</sst>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16" fillId="0" borderId="0" xfId="0" applyNumberFormat="1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2" connectionId="2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MDDN" tableColumnId="2"/>
      <queryTableField id="3" name="MDUN" tableColumnId="3"/>
      <queryTableField id="4" name="MDDS" tableColumnId="4"/>
      <queryTableField id="5" name="MDUS" tableColumnId="5"/>
      <queryTableField id="6" name="MDDF" tableColumnId="6"/>
      <queryTableField id="7" name="MDUF" tableColumnId="7"/>
      <queryTableField id="8" name="VMDN" tableColumnId="8"/>
      <queryTableField id="9" name="VMUN" tableColumnId="9"/>
      <queryTableField id="10" name="VMDS" tableColumnId="10"/>
      <queryTableField id="11" name="VMUS" tableColumnId="11"/>
      <queryTableField id="12" name="VMDF" tableColumnId="12"/>
      <queryTableField id="13" name="VMUF" tableColumnId="13"/>
      <queryTableField id="14" name="TPVDN" tableColumnId="14"/>
      <queryTableField id="15" name="TPVUN" tableColumnId="15"/>
      <queryTableField id="16" name="TPVDS" tableColumnId="16"/>
      <queryTableField id="17" name="TPVUS" tableColumnId="17"/>
      <queryTableField id="18" name="TPVDF" tableColumnId="18"/>
      <queryTableField id="19" name="TPVUF" tableColumnId="19"/>
      <queryTableField id="20" name="AMPDN" tableColumnId="20"/>
      <queryTableField id="21" name="AMPUN" tableColumnId="21"/>
      <queryTableField id="22" name="AMPDS" tableColumnId="22"/>
      <queryTableField id="23" name="AMPUS" tableColumnId="23"/>
      <queryTableField id="24" name="AMPDF" tableColumnId="24"/>
      <queryTableField id="25" name="AMPUF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P1V2___sub_05DB__2" displayName="P1V2___sub_05DB__2" ref="A1:Y24" tableType="queryTable" totalsRowShown="0">
  <autoFilter ref="A1:Y24"/>
  <tableColumns count="25">
    <tableColumn id="1" uniqueName="1" name="Colonne1" queryTableFieldId="1" dataDxfId="48"/>
    <tableColumn id="2" uniqueName="2" name="MDDN" queryTableFieldId="2" dataDxfId="47"/>
    <tableColumn id="3" uniqueName="3" name="MDUN" queryTableFieldId="3" dataDxfId="46"/>
    <tableColumn id="4" uniqueName="4" name="MDDS" queryTableFieldId="4" dataDxfId="45"/>
    <tableColumn id="5" uniqueName="5" name="MDUS" queryTableFieldId="5" dataDxfId="44"/>
    <tableColumn id="6" uniqueName="6" name="MDDF" queryTableFieldId="6" dataDxfId="43"/>
    <tableColumn id="7" uniqueName="7" name="MDUF" queryTableFieldId="7" dataDxfId="42"/>
    <tableColumn id="8" uniqueName="8" name="VMDN" queryTableFieldId="8" dataDxfId="41"/>
    <tableColumn id="9" uniqueName="9" name="VMUN" queryTableFieldId="9" dataDxfId="40"/>
    <tableColumn id="10" uniqueName="10" name="VMDS" queryTableFieldId="10" dataDxfId="39"/>
    <tableColumn id="11" uniqueName="11" name="VMUS" queryTableFieldId="11" dataDxfId="38"/>
    <tableColumn id="12" uniqueName="12" name="VMDF" queryTableFieldId="12" dataDxfId="37"/>
    <tableColumn id="13" uniqueName="13" name="VMUF" queryTableFieldId="13" dataDxfId="36"/>
    <tableColumn id="14" uniqueName="14" name="TPVDN" queryTableFieldId="14" dataDxfId="35"/>
    <tableColumn id="15" uniqueName="15" name="TPVUN" queryTableFieldId="15" dataDxfId="34"/>
    <tableColumn id="16" uniqueName="16" name="TPVDS" queryTableFieldId="16" dataDxfId="33"/>
    <tableColumn id="17" uniqueName="17" name="TPVUS" queryTableFieldId="17" dataDxfId="32"/>
    <tableColumn id="18" uniqueName="18" name="TPVDF" queryTableFieldId="18" dataDxfId="31"/>
    <tableColumn id="19" uniqueName="19" name="TPVUF" queryTableFieldId="19" dataDxfId="30"/>
    <tableColumn id="20" uniqueName="20" name="AMPDN" queryTableFieldId="20" dataDxfId="29"/>
    <tableColumn id="21" uniqueName="21" name="AMPUN" queryTableFieldId="21" dataDxfId="28"/>
    <tableColumn id="22" uniqueName="22" name="AMPDS" queryTableFieldId="22" dataDxfId="27"/>
    <tableColumn id="23" uniqueName="23" name="AMPUS" queryTableFieldId="23" dataDxfId="26"/>
    <tableColumn id="24" uniqueName="24" name="AMPDF" queryTableFieldId="24" dataDxfId="25"/>
    <tableColumn id="25" uniqueName="25" name="AMPUF" queryTableFieldId="25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Y24" totalsRowShown="0">
  <autoFilter ref="A1:Y24"/>
  <tableColumns count="25">
    <tableColumn id="1" name="Colonne1"/>
    <tableColumn id="2" name="MDDN" dataDxfId="23"/>
    <tableColumn id="3" name="MDUN" dataDxfId="22"/>
    <tableColumn id="4" name="MDDS" dataDxfId="21"/>
    <tableColumn id="5" name="MDUS" dataDxfId="20"/>
    <tableColumn id="6" name="MDDF" dataDxfId="19"/>
    <tableColumn id="7" name="MDUF" dataDxfId="18"/>
    <tableColumn id="8" name="VMDN" dataDxfId="17"/>
    <tableColumn id="9" name="VMUN" dataDxfId="16"/>
    <tableColumn id="10" name="VMDS" dataDxfId="15"/>
    <tableColumn id="11" name="VMUS" dataDxfId="14"/>
    <tableColumn id="12" name="VMDF" dataDxfId="13"/>
    <tableColumn id="13" name="VMUF" dataDxfId="12"/>
    <tableColumn id="14" name="TPVDN" dataDxfId="11"/>
    <tableColumn id="15" name="TPVUN" dataDxfId="10"/>
    <tableColumn id="16" name="TPVDS" dataDxfId="9"/>
    <tableColumn id="17" name="TPVUS" dataDxfId="8"/>
    <tableColumn id="18" name="TPVDF" dataDxfId="7"/>
    <tableColumn id="19" name="TPVUF" dataDxfId="6"/>
    <tableColumn id="20" name="AMPDN" dataDxfId="5"/>
    <tableColumn id="21" name="AMPUN" dataDxfId="4"/>
    <tableColumn id="22" name="AMPDS" dataDxfId="3"/>
    <tableColumn id="23" name="AMPUS" dataDxfId="2"/>
    <tableColumn id="24" name="AMPDF" dataDxfId="1"/>
    <tableColumn id="25" name="AMPUF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opLeftCell="J1" workbookViewId="0">
      <selection activeCell="H28" sqref="H28"/>
    </sheetView>
  </sheetViews>
  <sheetFormatPr baseColWidth="10" defaultRowHeight="15" x14ac:dyDescent="0.25"/>
  <cols>
    <col min="1" max="1" width="11.140625" bestFit="1" customWidth="1"/>
    <col min="2" max="2" width="9.140625" bestFit="1" customWidth="1"/>
    <col min="3" max="3" width="9.28515625" bestFit="1" customWidth="1"/>
    <col min="4" max="4" width="8.7109375" bestFit="1" customWidth="1"/>
    <col min="5" max="5" width="8.85546875" bestFit="1" customWidth="1"/>
    <col min="6" max="6" width="8.7109375" bestFit="1" customWidth="1"/>
    <col min="7" max="7" width="8.85546875" bestFit="1" customWidth="1"/>
    <col min="8" max="13" width="18.7109375" bestFit="1" customWidth="1"/>
    <col min="14" max="19" width="19.7109375" bestFit="1" customWidth="1"/>
    <col min="20" max="25" width="17.7109375" bestFit="1" customWidth="1"/>
  </cols>
  <sheetData>
    <row r="1" spans="1:25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2" t="s">
        <v>29</v>
      </c>
      <c r="B2" s="2">
        <v>0.64</v>
      </c>
      <c r="C2" s="2">
        <v>0.63</v>
      </c>
      <c r="D2" s="2">
        <v>1.43</v>
      </c>
      <c r="E2" s="2">
        <v>1.43</v>
      </c>
      <c r="F2" s="2">
        <v>0.38</v>
      </c>
      <c r="G2" s="2">
        <v>0.36</v>
      </c>
      <c r="H2" s="2">
        <v>1631.26807513125</v>
      </c>
      <c r="I2" s="2">
        <v>2164.09730316675</v>
      </c>
      <c r="J2" s="2">
        <v>848.62143804773496</v>
      </c>
      <c r="K2" s="2">
        <v>726.92680627442303</v>
      </c>
      <c r="L2" s="2">
        <v>3813.8099925934698</v>
      </c>
      <c r="M2" s="2">
        <v>3743.4136202947202</v>
      </c>
      <c r="N2" s="2">
        <v>0.578125</v>
      </c>
      <c r="O2" s="2">
        <v>0.34920634920634902</v>
      </c>
      <c r="P2" s="2">
        <v>0.48951048951048898</v>
      </c>
      <c r="Q2" s="2">
        <v>0.482517482517482</v>
      </c>
      <c r="R2" s="2">
        <v>0.5</v>
      </c>
      <c r="S2" s="2">
        <v>0.41666666666666602</v>
      </c>
      <c r="T2" s="2">
        <v>662.22353421510297</v>
      </c>
      <c r="U2" s="2">
        <v>686.388189678137</v>
      </c>
      <c r="V2" s="2">
        <v>628.11047045419696</v>
      </c>
      <c r="W2" s="2">
        <v>708.61985927929595</v>
      </c>
      <c r="X2" s="2">
        <v>673.41437980933802</v>
      </c>
      <c r="Y2" s="2">
        <v>713.20918344681104</v>
      </c>
    </row>
    <row r="3" spans="1:25" x14ac:dyDescent="0.25">
      <c r="A3" s="2" t="s">
        <v>30</v>
      </c>
      <c r="B3" s="2">
        <v>0.64</v>
      </c>
      <c r="C3" s="2">
        <v>0.65</v>
      </c>
      <c r="D3" s="2">
        <v>1.24</v>
      </c>
      <c r="E3" s="2">
        <v>1.33</v>
      </c>
      <c r="F3" s="2">
        <v>0.38</v>
      </c>
      <c r="G3" s="2">
        <v>0.3</v>
      </c>
      <c r="H3" s="2">
        <v>2219.4799291647</v>
      </c>
      <c r="I3" s="2">
        <v>1701.5619583719099</v>
      </c>
      <c r="J3" s="2">
        <v>933.73557552470095</v>
      </c>
      <c r="K3" s="2">
        <v>932.54987896220803</v>
      </c>
      <c r="L3" s="2">
        <v>3347.3649552298898</v>
      </c>
      <c r="M3" s="2">
        <v>4764.9985597446403</v>
      </c>
      <c r="N3" s="2">
        <v>0.59375</v>
      </c>
      <c r="O3" s="2">
        <v>0.63076923076922997</v>
      </c>
      <c r="P3" s="2">
        <v>0.5</v>
      </c>
      <c r="Q3" s="2">
        <v>0.47368421052631499</v>
      </c>
      <c r="R3" s="2">
        <v>0.52631578947368396</v>
      </c>
      <c r="S3" s="2">
        <v>0.36666666666666597</v>
      </c>
      <c r="T3" s="2">
        <v>674.50490244804905</v>
      </c>
      <c r="U3" s="2">
        <v>690.81221789500898</v>
      </c>
      <c r="V3" s="2">
        <v>649.96514666694702</v>
      </c>
      <c r="W3" s="2">
        <v>718.08584342470897</v>
      </c>
      <c r="X3" s="2">
        <v>637.21204296858502</v>
      </c>
      <c r="Y3" s="2">
        <v>712.65882755824396</v>
      </c>
    </row>
    <row r="4" spans="1:25" x14ac:dyDescent="0.25">
      <c r="A4" s="2" t="s">
        <v>31</v>
      </c>
      <c r="B4" s="2">
        <v>0.93</v>
      </c>
      <c r="C4" s="2">
        <v>0.52</v>
      </c>
      <c r="D4" s="2">
        <v>1.39</v>
      </c>
      <c r="E4" s="2">
        <v>1.35</v>
      </c>
      <c r="F4" s="2">
        <v>0.28999999999999998</v>
      </c>
      <c r="G4" s="2">
        <v>0.3</v>
      </c>
      <c r="H4" s="2">
        <v>1253.9173380417501</v>
      </c>
      <c r="I4" s="2">
        <v>2509.1546056766601</v>
      </c>
      <c r="J4" s="2">
        <v>871.47712015284901</v>
      </c>
      <c r="K4" s="2">
        <v>977.877450557207</v>
      </c>
      <c r="L4" s="2">
        <v>4886.7677679990202</v>
      </c>
      <c r="M4" s="2">
        <v>4446.0830022853997</v>
      </c>
      <c r="N4" s="2">
        <v>0.60215053763440796</v>
      </c>
      <c r="O4" s="2">
        <v>0.53846153846153799</v>
      </c>
      <c r="P4" s="2">
        <v>0.42446043165467601</v>
      </c>
      <c r="Q4" s="2">
        <v>0.25925925925925902</v>
      </c>
      <c r="R4" s="2">
        <v>0.48275862068965503</v>
      </c>
      <c r="S4" s="2">
        <v>0.43333333333333302</v>
      </c>
      <c r="T4" s="2">
        <v>685.76315887902501</v>
      </c>
      <c r="U4" s="2">
        <v>674.35593697680201</v>
      </c>
      <c r="V4" s="2">
        <v>648.524523224831</v>
      </c>
      <c r="W4" s="2">
        <v>685.71761896190401</v>
      </c>
      <c r="X4" s="2">
        <v>705.13542954007596</v>
      </c>
      <c r="Y4" s="2">
        <v>711.17395832545003</v>
      </c>
    </row>
    <row r="5" spans="1:25" x14ac:dyDescent="0.25">
      <c r="A5" s="2" t="s">
        <v>32</v>
      </c>
      <c r="B5" s="2">
        <v>0.86</v>
      </c>
      <c r="C5" s="2">
        <v>0.57999999999999996</v>
      </c>
      <c r="D5" s="2">
        <v>1.71</v>
      </c>
      <c r="E5" s="2">
        <v>0.36</v>
      </c>
      <c r="F5" s="2">
        <v>0.35</v>
      </c>
      <c r="G5" s="2">
        <v>0.31</v>
      </c>
      <c r="H5" s="2">
        <v>1330.08175339389</v>
      </c>
      <c r="I5" s="2">
        <v>2415.4639429536101</v>
      </c>
      <c r="J5" s="2">
        <v>627.69319484212895</v>
      </c>
      <c r="K5" s="2">
        <v>1664.0623148048901</v>
      </c>
      <c r="L5" s="2">
        <v>4607.9311708185896</v>
      </c>
      <c r="M5" s="2">
        <v>4248.7209891237599</v>
      </c>
      <c r="N5" s="2">
        <v>0.46511627906976699</v>
      </c>
      <c r="O5" s="2">
        <v>0.44827586206896503</v>
      </c>
      <c r="P5" s="2">
        <v>0.61988304093567204</v>
      </c>
      <c r="Q5" s="2">
        <v>0.77777777777777701</v>
      </c>
      <c r="R5" s="2">
        <v>0.42857142857142799</v>
      </c>
      <c r="S5" s="2">
        <v>0.38709677419354799</v>
      </c>
      <c r="T5" s="2">
        <v>624.30143148277602</v>
      </c>
      <c r="U5" s="2">
        <v>702.82668132413301</v>
      </c>
      <c r="V5" s="2">
        <v>656.84174915180904</v>
      </c>
      <c r="W5" s="2">
        <v>319.31077335564498</v>
      </c>
      <c r="X5" s="2">
        <v>662.67366780696295</v>
      </c>
      <c r="Y5" s="2">
        <v>681.172354549229</v>
      </c>
    </row>
    <row r="6" spans="1:25" x14ac:dyDescent="0.25">
      <c r="A6" s="2" t="s">
        <v>33</v>
      </c>
      <c r="B6" s="2">
        <v>1.1200000000000001</v>
      </c>
      <c r="C6" s="2">
        <v>0.6</v>
      </c>
      <c r="D6" s="2">
        <v>1.72</v>
      </c>
      <c r="E6" s="2">
        <v>1.82</v>
      </c>
      <c r="F6" s="2">
        <v>0.37</v>
      </c>
      <c r="G6" s="2">
        <v>0.32</v>
      </c>
      <c r="H6" s="2">
        <v>1009.52808681315</v>
      </c>
      <c r="I6" s="2">
        <v>1913.06448508225</v>
      </c>
      <c r="J6" s="2">
        <v>645.22205631756106</v>
      </c>
      <c r="K6" s="2">
        <v>815.56631342004903</v>
      </c>
      <c r="L6" s="2">
        <v>4261.7137699326404</v>
      </c>
      <c r="M6" s="2">
        <v>4208.99784835642</v>
      </c>
      <c r="N6" s="2">
        <v>0.51785714285714202</v>
      </c>
      <c r="O6" s="2">
        <v>0.46666666666666601</v>
      </c>
      <c r="P6" s="2">
        <v>0.32558139534883701</v>
      </c>
      <c r="Q6" s="2">
        <v>0.19780219780219699</v>
      </c>
      <c r="R6" s="2">
        <v>0.51351351351351304</v>
      </c>
      <c r="S6" s="2">
        <v>0.34375</v>
      </c>
      <c r="T6" s="2">
        <v>658.80941784238803</v>
      </c>
      <c r="U6" s="2">
        <v>650.88173428570099</v>
      </c>
      <c r="V6" s="2">
        <v>668.70687841899996</v>
      </c>
      <c r="W6" s="2">
        <v>707.47068697285999</v>
      </c>
      <c r="X6" s="2">
        <v>695.21845487628298</v>
      </c>
      <c r="Y6" s="2">
        <v>702.03386516468595</v>
      </c>
    </row>
    <row r="7" spans="1:25" x14ac:dyDescent="0.25">
      <c r="A7" s="2" t="s">
        <v>34</v>
      </c>
      <c r="B7" s="2">
        <v>0.72</v>
      </c>
      <c r="C7" s="2">
        <v>1.05</v>
      </c>
      <c r="D7" s="2">
        <v>1.7</v>
      </c>
      <c r="E7" s="2">
        <v>2.13</v>
      </c>
      <c r="F7" s="2">
        <v>0.41</v>
      </c>
      <c r="G7" s="2">
        <v>0.35</v>
      </c>
      <c r="H7" s="2">
        <v>1707.6098885010599</v>
      </c>
      <c r="I7" s="2">
        <v>1052.30505929127</v>
      </c>
      <c r="J7" s="2">
        <v>689.38727921548605</v>
      </c>
      <c r="K7" s="2">
        <v>542.56102940539597</v>
      </c>
      <c r="L7" s="2">
        <v>3484.5752601802801</v>
      </c>
      <c r="M7" s="2">
        <v>3709.2123390828001</v>
      </c>
      <c r="N7" s="2">
        <v>0.36111111111111099</v>
      </c>
      <c r="O7" s="2">
        <v>0.50476190476190397</v>
      </c>
      <c r="P7" s="2">
        <v>0.67058823529411704</v>
      </c>
      <c r="Q7" s="2">
        <v>0.27699530516431897</v>
      </c>
      <c r="R7" s="2">
        <v>0.585365853658536</v>
      </c>
      <c r="S7" s="2">
        <v>0.4</v>
      </c>
      <c r="T7" s="2">
        <v>655.73823166431896</v>
      </c>
      <c r="U7" s="2">
        <v>679.85341780712997</v>
      </c>
      <c r="V7" s="2">
        <v>676.217070595417</v>
      </c>
      <c r="W7" s="2">
        <v>700.50563767666699</v>
      </c>
      <c r="X7" s="2">
        <v>640.375900849657</v>
      </c>
      <c r="Y7" s="2">
        <v>721.39266626218102</v>
      </c>
    </row>
    <row r="8" spans="1:25" x14ac:dyDescent="0.25">
      <c r="A8" s="2" t="s">
        <v>35</v>
      </c>
      <c r="B8" s="2">
        <v>0.87</v>
      </c>
      <c r="C8" s="2">
        <v>0.67</v>
      </c>
      <c r="D8" s="2">
        <v>1.71</v>
      </c>
      <c r="E8" s="2">
        <v>1.74</v>
      </c>
      <c r="F8" s="2">
        <v>0.32</v>
      </c>
      <c r="G8" s="2">
        <v>0.32</v>
      </c>
      <c r="H8" s="2">
        <v>1290.1470338690301</v>
      </c>
      <c r="I8" s="2">
        <v>1815.1699549704499</v>
      </c>
      <c r="J8" s="2">
        <v>632.55073689160702</v>
      </c>
      <c r="K8" s="2">
        <v>713.07365283491799</v>
      </c>
      <c r="L8" s="2">
        <v>4295.6663852810998</v>
      </c>
      <c r="M8" s="2">
        <v>3866.7985966522201</v>
      </c>
      <c r="N8" s="2">
        <v>0.49425287356321801</v>
      </c>
      <c r="O8" s="2">
        <v>0.41791044776119401</v>
      </c>
      <c r="P8" s="2">
        <v>0.36257309941520399</v>
      </c>
      <c r="Q8" s="2">
        <v>0.27011494252873502</v>
      </c>
      <c r="R8" s="2">
        <v>0.375</v>
      </c>
      <c r="S8" s="2">
        <v>0.34375</v>
      </c>
      <c r="T8" s="2">
        <v>623.83904960983</v>
      </c>
      <c r="U8" s="2">
        <v>655.96290911965002</v>
      </c>
      <c r="V8" s="2">
        <v>628.43946934949804</v>
      </c>
      <c r="W8" s="2">
        <v>664.20929738417794</v>
      </c>
      <c r="X8" s="2">
        <v>662.58254924696701</v>
      </c>
      <c r="Y8" s="2">
        <v>648.34376836502202</v>
      </c>
    </row>
    <row r="9" spans="1:25" x14ac:dyDescent="0.25">
      <c r="A9" s="2" t="s">
        <v>36</v>
      </c>
      <c r="B9" s="2">
        <v>0.99</v>
      </c>
      <c r="C9" s="2">
        <v>0.64</v>
      </c>
      <c r="D9" s="2">
        <v>1.9</v>
      </c>
      <c r="E9" s="2">
        <v>2.0099999999999998</v>
      </c>
      <c r="F9" s="2">
        <v>0.35</v>
      </c>
      <c r="G9" s="2">
        <v>0.31</v>
      </c>
      <c r="H9" s="2">
        <v>1030.8744831573899</v>
      </c>
      <c r="I9" s="2">
        <v>1889.54980988435</v>
      </c>
      <c r="J9" s="2">
        <v>575.81086523441604</v>
      </c>
      <c r="K9" s="2">
        <v>923.63291969736497</v>
      </c>
      <c r="L9" s="2">
        <v>4776.2758516536596</v>
      </c>
      <c r="M9" s="2">
        <v>4315.4035144196196</v>
      </c>
      <c r="N9" s="2">
        <v>0.59595959595959502</v>
      </c>
      <c r="O9" s="2">
        <v>0.390625</v>
      </c>
      <c r="P9" s="2">
        <v>0.46842105263157802</v>
      </c>
      <c r="Q9" s="2">
        <v>0.14925373134328301</v>
      </c>
      <c r="R9" s="2">
        <v>0.45714285714285702</v>
      </c>
      <c r="S9" s="2">
        <v>0.38709677419354799</v>
      </c>
      <c r="T9" s="2">
        <v>644.29187437763903</v>
      </c>
      <c r="U9" s="2">
        <v>660.11058595683903</v>
      </c>
      <c r="V9" s="2">
        <v>626.18751715901999</v>
      </c>
      <c r="W9" s="2">
        <v>654.95578481733901</v>
      </c>
      <c r="X9" s="2">
        <v>709.63336510952695</v>
      </c>
      <c r="Y9" s="2">
        <v>685.74242167236605</v>
      </c>
    </row>
    <row r="10" spans="1:25" x14ac:dyDescent="0.25">
      <c r="A10" s="2" t="s">
        <v>37</v>
      </c>
      <c r="B10" s="2">
        <v>0.83</v>
      </c>
      <c r="C10" s="2">
        <v>0.68</v>
      </c>
      <c r="D10" s="2">
        <v>1.97</v>
      </c>
      <c r="E10" s="2">
        <v>2.0299999999999998</v>
      </c>
      <c r="F10" s="2">
        <v>0.4</v>
      </c>
      <c r="G10" s="2">
        <v>0.28000000000000003</v>
      </c>
      <c r="H10" s="2">
        <v>1492.7355831105999</v>
      </c>
      <c r="I10" s="2">
        <v>1703.3887561342499</v>
      </c>
      <c r="J10" s="2">
        <v>481.19429993598698</v>
      </c>
      <c r="K10" s="2">
        <v>762.62752386137402</v>
      </c>
      <c r="L10" s="2">
        <v>3501.05108003131</v>
      </c>
      <c r="M10" s="2">
        <v>4777.5852311892404</v>
      </c>
      <c r="N10" s="2">
        <v>0.469879518072289</v>
      </c>
      <c r="O10" s="2">
        <v>0.45588235294117602</v>
      </c>
      <c r="P10" s="2">
        <v>0.54314720812182704</v>
      </c>
      <c r="Q10" s="2">
        <v>0.27586206896551702</v>
      </c>
      <c r="R10" s="2">
        <v>0.42499999999999999</v>
      </c>
      <c r="S10" s="2">
        <v>0.35714285714285698</v>
      </c>
      <c r="T10" s="2">
        <v>641.60815823104599</v>
      </c>
      <c r="U10" s="2">
        <v>672.39513873451097</v>
      </c>
      <c r="V10" s="2">
        <v>618.50218500613198</v>
      </c>
      <c r="W10" s="2">
        <v>691.51572433441197</v>
      </c>
      <c r="X10" s="2">
        <v>657.46550432402705</v>
      </c>
      <c r="Y10" s="2">
        <v>731.86202254449404</v>
      </c>
    </row>
    <row r="11" spans="1:25" x14ac:dyDescent="0.25">
      <c r="A11" s="2" t="s">
        <v>38</v>
      </c>
      <c r="B11" s="2">
        <v>0.81</v>
      </c>
      <c r="C11" s="2">
        <v>0.77</v>
      </c>
      <c r="D11" s="2">
        <v>1.97</v>
      </c>
      <c r="E11" s="2">
        <v>2.29</v>
      </c>
      <c r="F11" s="2">
        <v>0.32</v>
      </c>
      <c r="G11" s="2">
        <v>0.3</v>
      </c>
      <c r="H11" s="2">
        <v>1308.5244992984899</v>
      </c>
      <c r="I11" s="2">
        <v>1760.9987376551001</v>
      </c>
      <c r="J11" s="2">
        <v>510.613920989794</v>
      </c>
      <c r="K11" s="2">
        <v>527.29693307531898</v>
      </c>
      <c r="L11" s="2">
        <v>4406.8136479813102</v>
      </c>
      <c r="M11" s="2">
        <v>4173.4628190685698</v>
      </c>
      <c r="N11" s="2">
        <v>0.592592592592592</v>
      </c>
      <c r="O11" s="2">
        <v>0.51948051948051899</v>
      </c>
      <c r="P11" s="2">
        <v>0.41116751269035501</v>
      </c>
      <c r="Q11" s="2">
        <v>0.31877729257641901</v>
      </c>
      <c r="R11" s="2">
        <v>0.40625</v>
      </c>
      <c r="S11" s="2">
        <v>0.33333333333333298</v>
      </c>
      <c r="T11" s="2">
        <v>626.56261009787295</v>
      </c>
      <c r="U11" s="2">
        <v>693.36291039359901</v>
      </c>
      <c r="V11" s="2">
        <v>625.92606863858998</v>
      </c>
      <c r="W11" s="2">
        <v>701.07846629464404</v>
      </c>
      <c r="X11" s="2">
        <v>704.82172519009498</v>
      </c>
      <c r="Y11" s="2">
        <v>669.59841160211704</v>
      </c>
    </row>
    <row r="12" spans="1:25" x14ac:dyDescent="0.25">
      <c r="A12" s="2" t="s">
        <v>39</v>
      </c>
      <c r="B12" s="2">
        <v>0.87</v>
      </c>
      <c r="C12" s="2">
        <v>0.8</v>
      </c>
      <c r="D12" s="2">
        <v>2.21</v>
      </c>
      <c r="E12" s="2">
        <v>2.19</v>
      </c>
      <c r="F12" s="2">
        <v>0.31</v>
      </c>
      <c r="G12" s="2">
        <v>0.32</v>
      </c>
      <c r="H12" s="2">
        <v>1298.6820992953801</v>
      </c>
      <c r="I12" s="2">
        <v>1465.7288814098299</v>
      </c>
      <c r="J12" s="2">
        <v>402.04863926451202</v>
      </c>
      <c r="K12" s="2">
        <v>597.33481304624502</v>
      </c>
      <c r="L12" s="2">
        <v>4553.7404738701498</v>
      </c>
      <c r="M12" s="2">
        <v>4165.0475885517699</v>
      </c>
      <c r="N12" s="2">
        <v>0.48275862068965503</v>
      </c>
      <c r="O12" s="2">
        <v>0.41249999999999998</v>
      </c>
      <c r="P12" s="2">
        <v>0.42986425339366502</v>
      </c>
      <c r="Q12" s="2">
        <v>0.27397260273972601</v>
      </c>
      <c r="R12" s="2">
        <v>0.45161290322580599</v>
      </c>
      <c r="S12" s="2">
        <v>0.375</v>
      </c>
      <c r="T12" s="2">
        <v>619.33002267484301</v>
      </c>
      <c r="U12" s="2">
        <v>702.79549907680996</v>
      </c>
      <c r="V12" s="2">
        <v>594.09648633652603</v>
      </c>
      <c r="W12" s="2">
        <v>698.04411314195397</v>
      </c>
      <c r="X12" s="2">
        <v>657.135558794659</v>
      </c>
      <c r="Y12" s="2">
        <v>726.07794778381901</v>
      </c>
    </row>
    <row r="13" spans="1:25" x14ac:dyDescent="0.25">
      <c r="A13" s="2" t="s">
        <v>40</v>
      </c>
      <c r="B13" s="2">
        <v>0.86</v>
      </c>
      <c r="C13" s="2">
        <v>0.91</v>
      </c>
      <c r="D13" s="2">
        <v>2.44</v>
      </c>
      <c r="E13" s="2">
        <v>1.68</v>
      </c>
      <c r="F13" s="2">
        <v>0.28999999999999998</v>
      </c>
      <c r="G13" s="2">
        <v>0.34</v>
      </c>
      <c r="H13" s="2">
        <v>1209.8402953918501</v>
      </c>
      <c r="I13" s="2">
        <v>1068.9523256427101</v>
      </c>
      <c r="J13" s="2">
        <v>541.81962440575205</v>
      </c>
      <c r="K13" s="2">
        <v>539.73669881085004</v>
      </c>
      <c r="L13" s="2">
        <v>4711.3422640395502</v>
      </c>
      <c r="M13" s="2">
        <v>4076.5770516109401</v>
      </c>
      <c r="N13" s="2">
        <v>0.5</v>
      </c>
      <c r="O13" s="2">
        <v>0.40659340659340598</v>
      </c>
      <c r="P13" s="2">
        <v>0.33196721311475402</v>
      </c>
      <c r="Q13" s="2">
        <v>0.25595238095237999</v>
      </c>
      <c r="R13" s="2">
        <v>0.41379310344827502</v>
      </c>
      <c r="S13" s="2">
        <v>0.47058823529411697</v>
      </c>
      <c r="T13" s="2">
        <v>627.25713910673005</v>
      </c>
      <c r="U13" s="2">
        <v>638.19351334207101</v>
      </c>
      <c r="V13" s="2">
        <v>659.80348348364805</v>
      </c>
      <c r="W13" s="2">
        <v>692.73472221592897</v>
      </c>
      <c r="X13" s="2">
        <v>683.80512673348903</v>
      </c>
      <c r="Y13" s="2">
        <v>689.19408642794599</v>
      </c>
    </row>
    <row r="14" spans="1:25" x14ac:dyDescent="0.25">
      <c r="A14" s="2" t="s">
        <v>41</v>
      </c>
      <c r="B14" s="2">
        <v>0.82</v>
      </c>
      <c r="C14" s="2">
        <v>0.71</v>
      </c>
      <c r="D14" s="2">
        <v>0.97</v>
      </c>
      <c r="E14" s="2">
        <v>1.51</v>
      </c>
      <c r="F14" s="2">
        <v>0.35</v>
      </c>
      <c r="G14" s="2">
        <v>0.32</v>
      </c>
      <c r="H14" s="2">
        <v>1467.8467372146899</v>
      </c>
      <c r="I14" s="2">
        <v>1732.4885266194899</v>
      </c>
      <c r="J14" s="2">
        <v>1418.44867075243</v>
      </c>
      <c r="K14" s="2">
        <v>897.74471994353405</v>
      </c>
      <c r="L14" s="2">
        <v>4020.9183642501698</v>
      </c>
      <c r="M14" s="2">
        <v>4073.9280834230499</v>
      </c>
      <c r="N14" s="2">
        <v>0.52439024390243905</v>
      </c>
      <c r="O14" s="2">
        <v>0.49295774647887303</v>
      </c>
      <c r="P14" s="2">
        <v>0.67010309278350499</v>
      </c>
      <c r="Q14" s="2">
        <v>0.29139072847682101</v>
      </c>
      <c r="R14" s="2">
        <v>0.48571428571428499</v>
      </c>
      <c r="S14" s="2">
        <v>0.4375</v>
      </c>
      <c r="T14" s="2">
        <v>630.124399153838</v>
      </c>
      <c r="U14" s="2">
        <v>723.01899372835499</v>
      </c>
      <c r="V14" s="2">
        <v>626.01198591891796</v>
      </c>
      <c r="W14" s="2">
        <v>697.080791598102</v>
      </c>
      <c r="X14" s="2">
        <v>671.21636837475501</v>
      </c>
      <c r="Y14" s="2">
        <v>660.53814015735099</v>
      </c>
    </row>
    <row r="15" spans="1:25" x14ac:dyDescent="0.25">
      <c r="A15" s="2" t="s">
        <v>42</v>
      </c>
      <c r="B15" s="2">
        <v>0.96</v>
      </c>
      <c r="C15" s="2">
        <v>0.3</v>
      </c>
      <c r="D15" s="2">
        <v>2.54</v>
      </c>
      <c r="E15" s="2">
        <v>1.76</v>
      </c>
      <c r="F15" s="2">
        <v>0.32</v>
      </c>
      <c r="G15" s="2">
        <v>0.32</v>
      </c>
      <c r="H15" s="2">
        <v>1262.99211425811</v>
      </c>
      <c r="I15" s="2">
        <v>4173.4628190685698</v>
      </c>
      <c r="J15" s="2">
        <v>398.57370862862302</v>
      </c>
      <c r="K15" s="2">
        <v>598.16720704451404</v>
      </c>
      <c r="L15" s="2">
        <v>4597.9837992017301</v>
      </c>
      <c r="M15" s="2">
        <v>3841.3045487855902</v>
      </c>
      <c r="N15" s="2">
        <v>0.58333333333333304</v>
      </c>
      <c r="O15" s="2">
        <v>0.33333333333333298</v>
      </c>
      <c r="P15" s="2">
        <v>0.32677165354330701</v>
      </c>
      <c r="Q15" s="2">
        <v>0.25</v>
      </c>
      <c r="R15" s="2">
        <v>0.4375</v>
      </c>
      <c r="S15" s="2">
        <v>0.40625</v>
      </c>
      <c r="T15" s="2">
        <v>642.36014826755297</v>
      </c>
      <c r="U15" s="2">
        <v>669.59841160211704</v>
      </c>
      <c r="V15" s="2">
        <v>658.81515274123205</v>
      </c>
      <c r="W15" s="2">
        <v>702.57254454270299</v>
      </c>
      <c r="X15" s="2">
        <v>680.42695268914304</v>
      </c>
      <c r="Y15" s="2">
        <v>663.07868757684196</v>
      </c>
    </row>
    <row r="16" spans="1:25" x14ac:dyDescent="0.25">
      <c r="A16" s="2" t="s">
        <v>43</v>
      </c>
      <c r="B16" s="2">
        <v>0.89</v>
      </c>
      <c r="C16" s="2">
        <v>0.68</v>
      </c>
      <c r="D16" s="2">
        <v>2.2200000000000002</v>
      </c>
      <c r="E16" s="2">
        <v>1.92</v>
      </c>
      <c r="F16" s="2">
        <v>0.32</v>
      </c>
      <c r="G16" s="2">
        <v>0.33</v>
      </c>
      <c r="H16" s="2">
        <v>1442.7177540237301</v>
      </c>
      <c r="I16" s="2">
        <v>1840.00148427765</v>
      </c>
      <c r="J16" s="2">
        <v>397.71821982437802</v>
      </c>
      <c r="K16" s="2">
        <v>613.08568523163501</v>
      </c>
      <c r="L16" s="2">
        <v>4615.0895662127996</v>
      </c>
      <c r="M16" s="2">
        <v>4403.2617070790002</v>
      </c>
      <c r="N16" s="2">
        <v>0.53932584269662898</v>
      </c>
      <c r="O16" s="2">
        <v>0.47058823529411697</v>
      </c>
      <c r="P16" s="2">
        <v>0.67567567567567499</v>
      </c>
      <c r="Q16" s="2">
        <v>0.28645833333333298</v>
      </c>
      <c r="R16" s="2">
        <v>0.40625</v>
      </c>
      <c r="S16" s="2">
        <v>0.30303030303030298</v>
      </c>
      <c r="T16" s="2">
        <v>664.90261636930302</v>
      </c>
      <c r="U16" s="2">
        <v>723.29092135610597</v>
      </c>
      <c r="V16" s="2">
        <v>597.60529671060999</v>
      </c>
      <c r="W16" s="2">
        <v>673.34399447771398</v>
      </c>
      <c r="X16" s="2">
        <v>672.35017098596495</v>
      </c>
      <c r="Y16" s="2">
        <v>752.08264048194599</v>
      </c>
    </row>
    <row r="17" spans="1:25" x14ac:dyDescent="0.25">
      <c r="A17" s="2" t="s">
        <v>44</v>
      </c>
      <c r="B17" s="2">
        <v>0.81</v>
      </c>
      <c r="C17" s="2">
        <v>0.71</v>
      </c>
      <c r="D17" s="2" t="s">
        <v>24</v>
      </c>
      <c r="E17" s="2">
        <v>1.82</v>
      </c>
      <c r="F17" s="2">
        <v>0.3</v>
      </c>
      <c r="G17" s="2">
        <v>0.28999999999999998</v>
      </c>
      <c r="H17" s="2">
        <v>1513.0140916835101</v>
      </c>
      <c r="I17" s="2">
        <v>1520.7133288990201</v>
      </c>
      <c r="J17" s="2" t="s">
        <v>24</v>
      </c>
      <c r="K17" s="2">
        <v>712.531894488131</v>
      </c>
      <c r="L17" s="2">
        <v>5051.00912886694</v>
      </c>
      <c r="M17" s="2">
        <v>4903.2929996124203</v>
      </c>
      <c r="N17" s="2">
        <v>0.60493827160493796</v>
      </c>
      <c r="O17" s="2">
        <v>0.56338028169013998</v>
      </c>
      <c r="P17" s="2" t="s">
        <v>24</v>
      </c>
      <c r="Q17" s="2">
        <v>0.29670329670329598</v>
      </c>
      <c r="R17" s="2">
        <v>0.36666666666666597</v>
      </c>
      <c r="S17" s="2">
        <v>0.37931034482758602</v>
      </c>
      <c r="T17" s="2">
        <v>652.53980588586796</v>
      </c>
      <c r="U17" s="2">
        <v>635.25397823532603</v>
      </c>
      <c r="V17" s="2" t="s">
        <v>24</v>
      </c>
      <c r="W17" s="2">
        <v>648.76259163629697</v>
      </c>
      <c r="X17" s="2">
        <v>676.05720469226696</v>
      </c>
      <c r="Y17" s="2">
        <v>713.89442434533896</v>
      </c>
    </row>
    <row r="18" spans="1:25" x14ac:dyDescent="0.25">
      <c r="A18" s="2" t="s">
        <v>45</v>
      </c>
      <c r="B18" s="2">
        <v>1.08</v>
      </c>
      <c r="C18" s="2">
        <v>0.67</v>
      </c>
      <c r="D18" s="2" t="s">
        <v>24</v>
      </c>
      <c r="E18" s="2">
        <v>2.17</v>
      </c>
      <c r="F18" s="2">
        <v>0.39</v>
      </c>
      <c r="G18" s="2">
        <v>0.36</v>
      </c>
      <c r="H18" s="2">
        <v>1197.5334174254101</v>
      </c>
      <c r="I18" s="2">
        <v>1895.5192528487</v>
      </c>
      <c r="J18" s="2" t="s">
        <v>24</v>
      </c>
      <c r="K18" s="2">
        <v>585.771265907783</v>
      </c>
      <c r="L18" s="2">
        <v>3616.6356622459598</v>
      </c>
      <c r="M18" s="2">
        <v>3684.0857302433601</v>
      </c>
      <c r="N18" s="2">
        <v>0.41666666666666602</v>
      </c>
      <c r="O18" s="2">
        <v>0.47761194029850701</v>
      </c>
      <c r="P18" s="2" t="s">
        <v>24</v>
      </c>
      <c r="Q18" s="2">
        <v>0.33640552995391698</v>
      </c>
      <c r="R18" s="2">
        <v>0.512820512820512</v>
      </c>
      <c r="S18" s="2">
        <v>0.33333333333333298</v>
      </c>
      <c r="T18" s="2">
        <v>646.13411896028504</v>
      </c>
      <c r="U18" s="2">
        <v>710.80715664938498</v>
      </c>
      <c r="V18" s="2" t="s">
        <v>24</v>
      </c>
      <c r="W18" s="2">
        <v>688.69270996627699</v>
      </c>
      <c r="X18" s="2">
        <v>652.912513791219</v>
      </c>
      <c r="Y18" s="2">
        <v>720.55227492363497</v>
      </c>
    </row>
    <row r="19" spans="1:25" x14ac:dyDescent="0.25">
      <c r="A19" s="2" t="s">
        <v>46</v>
      </c>
      <c r="B19" s="2">
        <v>0.81</v>
      </c>
      <c r="C19" s="2">
        <v>0.67</v>
      </c>
      <c r="D19" s="2" t="s">
        <v>24</v>
      </c>
      <c r="E19" s="2" t="s">
        <v>24</v>
      </c>
      <c r="F19" s="2">
        <v>0.34</v>
      </c>
      <c r="G19" s="2">
        <v>0.32</v>
      </c>
      <c r="H19" s="2">
        <v>1499.9848117591</v>
      </c>
      <c r="I19" s="2">
        <v>1686.3100031938</v>
      </c>
      <c r="J19" s="2" t="s">
        <v>24</v>
      </c>
      <c r="K19" s="2" t="s">
        <v>24</v>
      </c>
      <c r="L19" s="2">
        <v>4290.0248538661499</v>
      </c>
      <c r="M19" s="2">
        <v>4049.5495443815498</v>
      </c>
      <c r="N19" s="2">
        <v>0.44444444444444398</v>
      </c>
      <c r="O19" s="2">
        <v>0.43283582089552203</v>
      </c>
      <c r="P19" s="2" t="s">
        <v>24</v>
      </c>
      <c r="Q19" s="2" t="s">
        <v>24</v>
      </c>
      <c r="R19" s="2">
        <v>0.47058823529411697</v>
      </c>
      <c r="S19" s="2">
        <v>0.40625</v>
      </c>
      <c r="T19" s="2">
        <v>699.16581089068404</v>
      </c>
      <c r="U19" s="2">
        <v>668.96964883997498</v>
      </c>
      <c r="V19" s="2" t="s">
        <v>24</v>
      </c>
      <c r="W19" s="2" t="s">
        <v>24</v>
      </c>
      <c r="X19" s="2">
        <v>678.27994129700198</v>
      </c>
      <c r="Y19" s="2">
        <v>665.77793189066801</v>
      </c>
    </row>
    <row r="20" spans="1:25" x14ac:dyDescent="0.25">
      <c r="A20" s="2" t="s">
        <v>47</v>
      </c>
      <c r="B20" s="2">
        <v>1.05</v>
      </c>
      <c r="C20" s="2">
        <v>0.81</v>
      </c>
      <c r="D20" s="2" t="s">
        <v>24</v>
      </c>
      <c r="E20" s="2" t="s">
        <v>24</v>
      </c>
      <c r="F20" s="2">
        <v>0.33</v>
      </c>
      <c r="G20" s="2">
        <v>0.32</v>
      </c>
      <c r="H20" s="2">
        <v>1223.7839306429501</v>
      </c>
      <c r="I20" s="2">
        <v>1496.4332888972799</v>
      </c>
      <c r="J20" s="2" t="s">
        <v>24</v>
      </c>
      <c r="K20" s="2" t="s">
        <v>24</v>
      </c>
      <c r="L20" s="2">
        <v>3990.7850602416402</v>
      </c>
      <c r="M20" s="2">
        <v>4229.1126194421304</v>
      </c>
      <c r="N20" s="2">
        <v>0.61904761904761896</v>
      </c>
      <c r="O20" s="2">
        <v>0.39506172839506098</v>
      </c>
      <c r="P20" s="2" t="s">
        <v>24</v>
      </c>
      <c r="Q20" s="2" t="s">
        <v>24</v>
      </c>
      <c r="R20" s="2">
        <v>0.45454545454545398</v>
      </c>
      <c r="S20" s="2">
        <v>0.40625</v>
      </c>
      <c r="T20" s="2">
        <v>667.834236370692</v>
      </c>
      <c r="U20" s="2">
        <v>653.28198301302405</v>
      </c>
      <c r="V20" s="2" t="s">
        <v>24</v>
      </c>
      <c r="W20" s="2" t="s">
        <v>24</v>
      </c>
      <c r="X20" s="2">
        <v>723.73017411183298</v>
      </c>
      <c r="Y20" s="2">
        <v>719.03762439960894</v>
      </c>
    </row>
    <row r="21" spans="1:25" x14ac:dyDescent="0.25">
      <c r="A21" s="2" t="s">
        <v>48</v>
      </c>
      <c r="B21" s="2">
        <v>1.02</v>
      </c>
      <c r="C21" s="2">
        <v>1</v>
      </c>
      <c r="D21" s="2" t="s">
        <v>24</v>
      </c>
      <c r="E21" s="2" t="s">
        <v>24</v>
      </c>
      <c r="F21" s="2">
        <v>0.34</v>
      </c>
      <c r="G21" s="2">
        <v>0.3</v>
      </c>
      <c r="H21" s="2">
        <v>1135.8044753368999</v>
      </c>
      <c r="I21" s="2">
        <v>1316.62657831417</v>
      </c>
      <c r="J21" s="2" t="s">
        <v>24</v>
      </c>
      <c r="K21" s="2" t="s">
        <v>24</v>
      </c>
      <c r="L21" s="2">
        <v>4183.3685524728699</v>
      </c>
      <c r="M21" s="2">
        <v>4319.0578642321198</v>
      </c>
      <c r="N21" s="2">
        <v>0.441176470588235</v>
      </c>
      <c r="O21" s="2">
        <v>0.38</v>
      </c>
      <c r="P21" s="2" t="s">
        <v>24</v>
      </c>
      <c r="Q21" s="2" t="s">
        <v>24</v>
      </c>
      <c r="R21" s="2">
        <v>0.41176470588235198</v>
      </c>
      <c r="S21" s="2">
        <v>0.46666666666666601</v>
      </c>
      <c r="T21" s="2">
        <v>655.82034140391102</v>
      </c>
      <c r="U21" s="2">
        <v>721.00407691439204</v>
      </c>
      <c r="V21" s="2" t="s">
        <v>24</v>
      </c>
      <c r="W21" s="2" t="s">
        <v>24</v>
      </c>
      <c r="X21" s="2">
        <v>647.73438609317805</v>
      </c>
      <c r="Y21" s="2">
        <v>682.13070477565395</v>
      </c>
    </row>
    <row r="22" spans="1:25" x14ac:dyDescent="0.25">
      <c r="A22" s="3" t="s">
        <v>25</v>
      </c>
      <c r="B22" s="1">
        <f>AVERAGEIF(B2:B21,"&lt;&gt;NA")</f>
        <v>0.87899999999999989</v>
      </c>
      <c r="C22" s="1">
        <f t="shared" ref="C22:Y22" si="0">AVERAGEIF(C2:C21,"&lt;&gt;NA")</f>
        <v>0.7024999999999999</v>
      </c>
      <c r="D22" s="1">
        <f t="shared" si="0"/>
        <v>1.8079999999999998</v>
      </c>
      <c r="E22" s="1">
        <f t="shared" si="0"/>
        <v>1.7376470588235298</v>
      </c>
      <c r="F22" s="1">
        <f t="shared" si="0"/>
        <v>0.34299999999999997</v>
      </c>
      <c r="G22" s="1">
        <f t="shared" si="0"/>
        <v>0.31850000000000001</v>
      </c>
      <c r="H22" s="1">
        <f t="shared" si="0"/>
        <v>1376.3183198756471</v>
      </c>
      <c r="I22" s="1">
        <f t="shared" si="0"/>
        <v>1856.0495551178906</v>
      </c>
      <c r="J22" s="1">
        <f t="shared" si="0"/>
        <v>664.99435666853049</v>
      </c>
      <c r="K22" s="1">
        <f t="shared" si="0"/>
        <v>772.38512396269664</v>
      </c>
      <c r="L22" s="1">
        <f t="shared" si="0"/>
        <v>4250.6433803484615</v>
      </c>
      <c r="M22" s="1">
        <f t="shared" si="0"/>
        <v>4199.9947128789654</v>
      </c>
      <c r="N22" s="1">
        <f t="shared" si="0"/>
        <v>0.52134380819170401</v>
      </c>
      <c r="O22" s="1">
        <f t="shared" si="0"/>
        <v>0.45434511825482504</v>
      </c>
      <c r="P22" s="1">
        <f t="shared" si="0"/>
        <v>0.48331429027424411</v>
      </c>
      <c r="Q22" s="1">
        <f t="shared" si="0"/>
        <v>0.3219368906247515</v>
      </c>
      <c r="R22" s="1">
        <f t="shared" si="0"/>
        <v>0.45555869653235692</v>
      </c>
      <c r="S22" s="1">
        <f t="shared" si="0"/>
        <v>0.38765076443409779</v>
      </c>
      <c r="T22" s="1">
        <f t="shared" si="0"/>
        <v>650.15555039658773</v>
      </c>
      <c r="U22" s="1">
        <f t="shared" si="0"/>
        <v>680.65819524645372</v>
      </c>
      <c r="V22" s="1">
        <f t="shared" si="0"/>
        <v>637.58356559042488</v>
      </c>
      <c r="W22" s="1">
        <f t="shared" si="0"/>
        <v>667.80595059297832</v>
      </c>
      <c r="X22" s="1">
        <f t="shared" si="0"/>
        <v>674.60907086425141</v>
      </c>
      <c r="Y22" s="1">
        <f t="shared" si="0"/>
        <v>698.47759711267042</v>
      </c>
    </row>
    <row r="23" spans="1:25" x14ac:dyDescent="0.25">
      <c r="A23" s="3" t="s">
        <v>26</v>
      </c>
      <c r="B23" s="1">
        <f>STDEVA(B2:B21)</f>
        <v>0.13174536843951409</v>
      </c>
      <c r="C23" s="1">
        <f t="shared" ref="C23:Y23" si="1">STDEVA(C2:C21)</f>
        <v>0.16463276517273598</v>
      </c>
      <c r="D23" s="1">
        <f t="shared" si="1"/>
        <v>0.88754184482524001</v>
      </c>
      <c r="E23" s="1">
        <f t="shared" si="1"/>
        <v>0.76506690453910731</v>
      </c>
      <c r="F23" s="1">
        <f t="shared" si="1"/>
        <v>3.585056705123104E-2</v>
      </c>
      <c r="G23" s="1">
        <f t="shared" si="1"/>
        <v>2.1588252165910683E-2</v>
      </c>
      <c r="H23" s="1">
        <f t="shared" si="1"/>
        <v>270.34715483071454</v>
      </c>
      <c r="I23" s="1">
        <f t="shared" si="1"/>
        <v>659.48791718178541</v>
      </c>
      <c r="J23" s="1">
        <f t="shared" si="1"/>
        <v>374.89038716221637</v>
      </c>
      <c r="K23" s="1">
        <f t="shared" si="1"/>
        <v>378.51298919670694</v>
      </c>
      <c r="L23" s="1">
        <f t="shared" si="1"/>
        <v>498.26683434853351</v>
      </c>
      <c r="M23" s="1">
        <f t="shared" si="1"/>
        <v>347.24491871042585</v>
      </c>
      <c r="N23" s="1">
        <f t="shared" si="1"/>
        <v>7.3921185416261692E-2</v>
      </c>
      <c r="O23" s="1">
        <f t="shared" si="1"/>
        <v>7.397818881722118E-2</v>
      </c>
      <c r="P23" s="1">
        <f t="shared" si="1"/>
        <v>0.24106149244076877</v>
      </c>
      <c r="Q23" s="1">
        <f t="shared" si="1"/>
        <v>0.17647986198252041</v>
      </c>
      <c r="R23" s="1">
        <f t="shared" si="1"/>
        <v>5.4900911327383339E-2</v>
      </c>
      <c r="S23" s="1">
        <f t="shared" si="1"/>
        <v>4.4864373124878926E-2</v>
      </c>
      <c r="T23" s="1">
        <f t="shared" si="1"/>
        <v>21.836805620041147</v>
      </c>
      <c r="U23" s="1">
        <f t="shared" si="1"/>
        <v>27.461090885388774</v>
      </c>
      <c r="V23" s="1">
        <f t="shared" si="1"/>
        <v>284.04031594189706</v>
      </c>
      <c r="W23" s="1">
        <f t="shared" si="1"/>
        <v>258.75152718076328</v>
      </c>
      <c r="X23" s="1">
        <f t="shared" si="1"/>
        <v>23.742893803287526</v>
      </c>
      <c r="Y23" s="1">
        <f t="shared" si="1"/>
        <v>28.040176575373714</v>
      </c>
    </row>
    <row r="24" spans="1:25" x14ac:dyDescent="0.25">
      <c r="A24" s="3" t="s">
        <v>27</v>
      </c>
      <c r="B24" s="1">
        <f>B23/B22</f>
        <v>0.14988096523266678</v>
      </c>
      <c r="C24" s="1">
        <f t="shared" ref="C24:Y24" si="2">C23/C22</f>
        <v>0.23435269063734662</v>
      </c>
      <c r="D24" s="1">
        <f t="shared" si="2"/>
        <v>0.49089703806705759</v>
      </c>
      <c r="E24" s="1">
        <f t="shared" si="2"/>
        <v>0.4402890107367915</v>
      </c>
      <c r="F24" s="1">
        <f t="shared" si="2"/>
        <v>0.10452060364790391</v>
      </c>
      <c r="G24" s="1">
        <f t="shared" si="2"/>
        <v>6.7781011509923647E-2</v>
      </c>
      <c r="H24" s="1">
        <f t="shared" si="2"/>
        <v>0.19642778195028379</v>
      </c>
      <c r="I24" s="1">
        <f t="shared" si="2"/>
        <v>0.35531805460867488</v>
      </c>
      <c r="J24" s="1">
        <f t="shared" si="2"/>
        <v>0.56374972720119221</v>
      </c>
      <c r="K24" s="1">
        <f t="shared" si="2"/>
        <v>0.49005732691323522</v>
      </c>
      <c r="L24" s="1">
        <f t="shared" si="2"/>
        <v>0.11722150972535511</v>
      </c>
      <c r="M24" s="1">
        <f t="shared" si="2"/>
        <v>8.2677465675284223E-2</v>
      </c>
      <c r="N24" s="1">
        <f t="shared" si="2"/>
        <v>0.14178970624521167</v>
      </c>
      <c r="O24" s="1">
        <f t="shared" si="2"/>
        <v>0.16282377832379308</v>
      </c>
      <c r="P24" s="1">
        <f t="shared" si="2"/>
        <v>0.49876756655381471</v>
      </c>
      <c r="Q24" s="1">
        <f t="shared" si="2"/>
        <v>0.54818154465008084</v>
      </c>
      <c r="R24" s="1">
        <f t="shared" si="2"/>
        <v>0.12051336467787943</v>
      </c>
      <c r="S24" s="1">
        <f t="shared" si="2"/>
        <v>0.11573399884912661</v>
      </c>
      <c r="T24" s="1">
        <f t="shared" si="2"/>
        <v>3.3587047909874698E-2</v>
      </c>
      <c r="U24" s="1">
        <f t="shared" si="2"/>
        <v>4.0344905970676845E-2</v>
      </c>
      <c r="V24" s="1">
        <f t="shared" si="2"/>
        <v>0.44549503982096167</v>
      </c>
      <c r="W24" s="1">
        <f t="shared" si="2"/>
        <v>0.38746514155946776</v>
      </c>
      <c r="X24" s="1">
        <f t="shared" si="2"/>
        <v>3.5195040844722358E-2</v>
      </c>
      <c r="Y24" s="1">
        <f t="shared" si="2"/>
        <v>4.0144704270093569E-2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B23" sqref="B23:Y23"/>
    </sheetView>
  </sheetViews>
  <sheetFormatPr baseColWidth="10" defaultRowHeight="15" x14ac:dyDescent="0.25"/>
  <cols>
    <col min="1" max="1" width="11.5703125" customWidth="1"/>
    <col min="2" max="3" width="8.85546875" customWidth="1"/>
    <col min="4" max="7" width="8.42578125" customWidth="1"/>
    <col min="8" max="10" width="18.7109375" bestFit="1" customWidth="1"/>
    <col min="11" max="11" width="17.7109375" bestFit="1" customWidth="1"/>
    <col min="12" max="13" width="18.7109375" bestFit="1" customWidth="1"/>
    <col min="14" max="19" width="19.7109375" bestFit="1" customWidth="1"/>
    <col min="20" max="25" width="17.7109375" bestFit="1" customWidth="1"/>
  </cols>
  <sheetData>
    <row r="1" spans="1:25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29</v>
      </c>
      <c r="B2" s="1">
        <v>0.72</v>
      </c>
      <c r="C2" s="1">
        <v>0.68</v>
      </c>
      <c r="D2" s="1">
        <v>1.43</v>
      </c>
      <c r="E2" s="1">
        <v>1.49</v>
      </c>
      <c r="F2" s="1">
        <v>0.53</v>
      </c>
      <c r="G2" s="1">
        <v>0.53</v>
      </c>
      <c r="H2" s="1">
        <v>1639.0850303191601</v>
      </c>
      <c r="I2" s="1">
        <v>1869.9999305594199</v>
      </c>
      <c r="J2" s="1">
        <v>841.77127116981796</v>
      </c>
      <c r="K2" s="1">
        <v>712.25842454736005</v>
      </c>
      <c r="L2" s="1">
        <v>2386.9309994127598</v>
      </c>
      <c r="M2" s="1">
        <v>2494.6478382167202</v>
      </c>
      <c r="N2" s="1">
        <v>0.52777777777777701</v>
      </c>
      <c r="O2" s="1">
        <v>0.47058823529411697</v>
      </c>
      <c r="P2" s="1">
        <v>0.482517482517482</v>
      </c>
      <c r="Q2" s="1">
        <v>0.44966442953020103</v>
      </c>
      <c r="R2" s="1">
        <v>0.490566037735849</v>
      </c>
      <c r="S2" s="1">
        <v>0.490566037735849</v>
      </c>
      <c r="T2" s="1">
        <v>672.22857911515996</v>
      </c>
      <c r="U2" s="1">
        <v>705.06483739183705</v>
      </c>
      <c r="V2" s="1">
        <v>628.23335648071895</v>
      </c>
      <c r="W2" s="1">
        <v>708.60884799909797</v>
      </c>
      <c r="X2" s="1">
        <v>734.57450890706104</v>
      </c>
      <c r="Y2" s="1">
        <v>766.30142396178496</v>
      </c>
    </row>
    <row r="3" spans="1:25" x14ac:dyDescent="0.25">
      <c r="A3" t="s">
        <v>30</v>
      </c>
      <c r="B3" s="1">
        <v>0.65</v>
      </c>
      <c r="C3" s="1">
        <v>0.72</v>
      </c>
      <c r="D3" s="1">
        <v>1.24</v>
      </c>
      <c r="E3" s="1">
        <v>1.36</v>
      </c>
      <c r="F3" s="1">
        <v>0.54</v>
      </c>
      <c r="G3" s="1">
        <v>0.51</v>
      </c>
      <c r="H3" s="1">
        <v>1897.6329845929899</v>
      </c>
      <c r="I3" s="1">
        <v>1732.6944120973601</v>
      </c>
      <c r="J3" s="1">
        <v>924.17492681226997</v>
      </c>
      <c r="K3" s="1">
        <v>904.79788974963606</v>
      </c>
      <c r="L3" s="1">
        <v>2219.5896084641299</v>
      </c>
      <c r="M3" s="1">
        <v>2638.2405943891799</v>
      </c>
      <c r="N3" s="1">
        <v>0.52307692307692299</v>
      </c>
      <c r="O3" s="1">
        <v>0.51388888888888795</v>
      </c>
      <c r="P3" s="1">
        <v>0.5</v>
      </c>
      <c r="Q3" s="1">
        <v>0.47794117647058798</v>
      </c>
      <c r="R3" s="1">
        <v>0.5</v>
      </c>
      <c r="S3" s="1">
        <v>0.49019607843137197</v>
      </c>
      <c r="T3" s="1">
        <v>695.245692497091</v>
      </c>
      <c r="U3" s="1">
        <v>708.93040181609501</v>
      </c>
      <c r="V3" s="1">
        <v>649.82697169735195</v>
      </c>
      <c r="W3" s="1">
        <v>715.79945228020495</v>
      </c>
      <c r="X3" s="1">
        <v>693.18350882047605</v>
      </c>
      <c r="Y3" s="1">
        <v>779.98551640793005</v>
      </c>
    </row>
    <row r="4" spans="1:25" x14ac:dyDescent="0.25">
      <c r="A4" t="s">
        <v>31</v>
      </c>
      <c r="B4" s="1">
        <v>0.98</v>
      </c>
      <c r="C4" s="1">
        <v>0.6</v>
      </c>
      <c r="D4" s="1">
        <v>1.37</v>
      </c>
      <c r="E4" s="1">
        <v>1.42</v>
      </c>
      <c r="F4" s="1">
        <v>0.5</v>
      </c>
      <c r="G4" s="1">
        <v>0.51</v>
      </c>
      <c r="H4" s="1">
        <v>1247.50515092827</v>
      </c>
      <c r="I4" s="1">
        <v>2081.8348127148702</v>
      </c>
      <c r="J4" s="1">
        <v>867.66001490200301</v>
      </c>
      <c r="K4" s="1">
        <v>947.16342013159601</v>
      </c>
      <c r="L4" s="1">
        <v>2659.1783134429702</v>
      </c>
      <c r="M4" s="1">
        <v>2613.7428492178901</v>
      </c>
      <c r="N4" s="1">
        <v>0.56122448979591799</v>
      </c>
      <c r="O4" s="1">
        <v>0.5</v>
      </c>
      <c r="P4" s="1">
        <v>0.50364963503649596</v>
      </c>
      <c r="Q4" s="1">
        <v>0.28873239436619702</v>
      </c>
      <c r="R4" s="1">
        <v>0.5</v>
      </c>
      <c r="S4" s="1">
        <v>0.49019607843137197</v>
      </c>
      <c r="T4" s="1">
        <v>691.68568750295003</v>
      </c>
      <c r="U4" s="1">
        <v>712.54214330537104</v>
      </c>
      <c r="V4" s="1">
        <v>647.75701249379904</v>
      </c>
      <c r="W4" s="1">
        <v>691.59806225295904</v>
      </c>
      <c r="X4" s="1">
        <v>775.68418994910303</v>
      </c>
      <c r="Y4" s="1">
        <v>774.32160728293297</v>
      </c>
    </row>
    <row r="5" spans="1:25" x14ac:dyDescent="0.25">
      <c r="A5" t="s">
        <v>32</v>
      </c>
      <c r="B5" s="1">
        <v>0.86</v>
      </c>
      <c r="C5" s="1">
        <v>0.63</v>
      </c>
      <c r="D5" s="1">
        <v>1.69</v>
      </c>
      <c r="E5" s="1">
        <v>1.22</v>
      </c>
      <c r="F5" s="1">
        <v>0.52</v>
      </c>
      <c r="G5" s="1">
        <v>0.51</v>
      </c>
      <c r="H5" s="1">
        <v>1333.1003148196401</v>
      </c>
      <c r="I5" s="1">
        <v>2043.11609537458</v>
      </c>
      <c r="J5" s="1">
        <v>597.69656145534702</v>
      </c>
      <c r="K5" s="1">
        <v>898.47839134924902</v>
      </c>
      <c r="L5" s="1">
        <v>2430.3316820199998</v>
      </c>
      <c r="M5" s="1">
        <v>2503.3284022996399</v>
      </c>
      <c r="N5" s="1">
        <v>0.5</v>
      </c>
      <c r="O5" s="1">
        <v>0.49206349206349198</v>
      </c>
      <c r="P5" s="1">
        <v>0.66272189349112398</v>
      </c>
      <c r="Q5" s="1">
        <v>0.53278688524590101</v>
      </c>
      <c r="R5" s="1">
        <v>0.5</v>
      </c>
      <c r="S5" s="1">
        <v>0.49019607843137197</v>
      </c>
      <c r="T5" s="1">
        <v>629.16061081961095</v>
      </c>
      <c r="U5" s="1">
        <v>729.24795971828496</v>
      </c>
      <c r="V5" s="1">
        <v>657.19258446426898</v>
      </c>
      <c r="W5" s="1">
        <v>706.03841315771399</v>
      </c>
      <c r="X5" s="1">
        <v>734.240226312289</v>
      </c>
      <c r="Y5" s="1">
        <v>744.55699660657797</v>
      </c>
    </row>
    <row r="6" spans="1:25" x14ac:dyDescent="0.25">
      <c r="A6" t="s">
        <v>33</v>
      </c>
      <c r="B6" s="1">
        <v>1.1399999999999999</v>
      </c>
      <c r="C6" s="1">
        <v>0.67</v>
      </c>
      <c r="D6" s="1">
        <v>1.8</v>
      </c>
      <c r="E6" s="1">
        <v>1.86</v>
      </c>
      <c r="F6" s="1">
        <v>0.52</v>
      </c>
      <c r="G6" s="1">
        <v>0.51</v>
      </c>
      <c r="H6" s="1">
        <v>996.81609514027502</v>
      </c>
      <c r="I6" s="1">
        <v>1788.6499433111301</v>
      </c>
      <c r="J6" s="1">
        <v>631.67384486407605</v>
      </c>
      <c r="K6" s="1">
        <v>821.31390864264995</v>
      </c>
      <c r="L6" s="1">
        <v>2498.1335042515602</v>
      </c>
      <c r="M6" s="1">
        <v>2530.4914208361402</v>
      </c>
      <c r="N6" s="1">
        <v>0.49122807017543801</v>
      </c>
      <c r="O6" s="1">
        <v>0.49253731343283502</v>
      </c>
      <c r="P6" s="1">
        <v>0.36111111111111099</v>
      </c>
      <c r="Q6" s="1">
        <v>0.21505376344086</v>
      </c>
      <c r="R6" s="1">
        <v>0.5</v>
      </c>
      <c r="S6" s="1">
        <v>0.50980392156862697</v>
      </c>
      <c r="T6" s="1">
        <v>660.28265622521303</v>
      </c>
      <c r="U6" s="1">
        <v>672.24853814334494</v>
      </c>
      <c r="V6" s="1">
        <v>670.66959653053902</v>
      </c>
      <c r="W6" s="1">
        <v>708.30473386166796</v>
      </c>
      <c r="X6" s="1">
        <v>749.92723513914302</v>
      </c>
      <c r="Y6" s="1">
        <v>755.14376874187303</v>
      </c>
    </row>
    <row r="7" spans="1:25" x14ac:dyDescent="0.25">
      <c r="A7" t="s">
        <v>34</v>
      </c>
      <c r="B7" s="1">
        <v>0.76</v>
      </c>
      <c r="C7" s="1">
        <v>1.05</v>
      </c>
      <c r="D7" s="1">
        <v>1.69</v>
      </c>
      <c r="E7" s="1">
        <v>2.2000000000000002</v>
      </c>
      <c r="F7" s="1">
        <v>0.56000000000000005</v>
      </c>
      <c r="G7" s="1">
        <v>0.52</v>
      </c>
      <c r="H7" s="1">
        <v>1583.77497599512</v>
      </c>
      <c r="I7" s="1">
        <v>1088.5567689835</v>
      </c>
      <c r="J7" s="1">
        <v>677.10328087725804</v>
      </c>
      <c r="K7" s="1">
        <v>538.64472949385299</v>
      </c>
      <c r="L7" s="1">
        <v>2200.8757516911301</v>
      </c>
      <c r="M7" s="1">
        <v>2556.0395433477402</v>
      </c>
      <c r="N7" s="1">
        <v>0.44736842105263103</v>
      </c>
      <c r="O7" s="1">
        <v>0.44761904761904697</v>
      </c>
      <c r="P7" s="1">
        <v>0.585798816568047</v>
      </c>
      <c r="Q7" s="1">
        <v>0.25909090909090898</v>
      </c>
      <c r="R7" s="1">
        <v>0.5</v>
      </c>
      <c r="S7" s="1">
        <v>0.51923076923076905</v>
      </c>
      <c r="T7" s="1">
        <v>664.390120134212</v>
      </c>
      <c r="U7" s="1">
        <v>683.90623080339003</v>
      </c>
      <c r="V7" s="1">
        <v>674.46890267576396</v>
      </c>
      <c r="W7" s="1">
        <v>701.94094441096604</v>
      </c>
      <c r="X7" s="1">
        <v>701.86867559039399</v>
      </c>
      <c r="Y7" s="1">
        <v>773.61779169573697</v>
      </c>
    </row>
    <row r="8" spans="1:25" x14ac:dyDescent="0.25">
      <c r="A8" t="s">
        <v>35</v>
      </c>
      <c r="B8" s="1">
        <v>0.88</v>
      </c>
      <c r="C8" s="1">
        <v>0.7</v>
      </c>
      <c r="D8" s="1">
        <v>1.69</v>
      </c>
      <c r="E8" s="1">
        <v>1.77</v>
      </c>
      <c r="F8" s="1">
        <v>0.51</v>
      </c>
      <c r="G8" s="1">
        <v>0.52</v>
      </c>
      <c r="H8" s="1">
        <v>1290.1100086879501</v>
      </c>
      <c r="I8" s="1">
        <v>1711.1992082526399</v>
      </c>
      <c r="J8" s="1">
        <v>616.14690534195199</v>
      </c>
      <c r="K8" s="1">
        <v>713.85872037528702</v>
      </c>
      <c r="L8" s="1">
        <v>2430.0445850023102</v>
      </c>
      <c r="M8" s="1">
        <v>2353.3462008105498</v>
      </c>
      <c r="N8" s="1">
        <v>0.51136363636363602</v>
      </c>
      <c r="O8" s="1">
        <v>0.47142857142857097</v>
      </c>
      <c r="P8" s="1">
        <v>0.33727810650887502</v>
      </c>
      <c r="Q8" s="1">
        <v>0.28248587570621397</v>
      </c>
      <c r="R8" s="1">
        <v>0.49019607843137197</v>
      </c>
      <c r="S8" s="1">
        <v>0.5</v>
      </c>
      <c r="T8" s="1">
        <v>627.73973017042704</v>
      </c>
      <c r="U8" s="1">
        <v>671.31609046199503</v>
      </c>
      <c r="V8" s="1">
        <v>628.74910580543894</v>
      </c>
      <c r="W8" s="1">
        <v>665.89062172792899</v>
      </c>
      <c r="X8" s="1">
        <v>721.48925551084596</v>
      </c>
      <c r="Y8" s="1">
        <v>705.89890932158596</v>
      </c>
    </row>
    <row r="9" spans="1:25" x14ac:dyDescent="0.25">
      <c r="A9" t="s">
        <v>36</v>
      </c>
      <c r="B9" s="1">
        <v>1.03</v>
      </c>
      <c r="C9" s="1">
        <v>0.69</v>
      </c>
      <c r="D9" s="1">
        <v>1.91</v>
      </c>
      <c r="E9" s="1">
        <v>2.06</v>
      </c>
      <c r="F9" s="1">
        <v>0.51</v>
      </c>
      <c r="G9" s="1">
        <v>0.51</v>
      </c>
      <c r="H9" s="1">
        <v>1033.7476532999499</v>
      </c>
      <c r="I9" s="1">
        <v>1774.5406497553599</v>
      </c>
      <c r="J9" s="1">
        <v>535.198398754869</v>
      </c>
      <c r="K9" s="1">
        <v>914.83530271868801</v>
      </c>
      <c r="L9" s="1">
        <v>2602.0936501387901</v>
      </c>
      <c r="M9" s="1">
        <v>2516.5914961396702</v>
      </c>
      <c r="N9" s="1">
        <v>0.51456310679611605</v>
      </c>
      <c r="O9" s="1">
        <v>0.47826086956521702</v>
      </c>
      <c r="P9" s="1">
        <v>0.49214659685863799</v>
      </c>
      <c r="Q9" s="1">
        <v>0.18446601941747501</v>
      </c>
      <c r="R9" s="1">
        <v>0.50980392156862697</v>
      </c>
      <c r="S9" s="1">
        <v>0.50980392156862697</v>
      </c>
      <c r="T9" s="1">
        <v>644.878966582168</v>
      </c>
      <c r="U9" s="1">
        <v>679.602634576279</v>
      </c>
      <c r="V9" s="1">
        <v>626.45255347541797</v>
      </c>
      <c r="W9" s="1">
        <v>659.75718315223696</v>
      </c>
      <c r="X9" s="1">
        <v>773.55038772536</v>
      </c>
      <c r="Y9" s="1">
        <v>746.32230345940002</v>
      </c>
    </row>
    <row r="10" spans="1:25" x14ac:dyDescent="0.25">
      <c r="A10" t="s">
        <v>37</v>
      </c>
      <c r="B10" s="1">
        <v>0.82</v>
      </c>
      <c r="C10" s="1">
        <v>0.74</v>
      </c>
      <c r="D10" s="1">
        <v>1.99</v>
      </c>
      <c r="E10" s="1">
        <v>2.06</v>
      </c>
      <c r="F10" s="1">
        <v>0.53</v>
      </c>
      <c r="G10" s="1">
        <v>0.5</v>
      </c>
      <c r="H10" s="1">
        <v>1423.2612255737399</v>
      </c>
      <c r="I10" s="1">
        <v>1665.9506862972601</v>
      </c>
      <c r="J10" s="1">
        <v>435.29580827766898</v>
      </c>
      <c r="K10" s="1">
        <v>709.02726946685505</v>
      </c>
      <c r="L10" s="1">
        <v>2312.44067382822</v>
      </c>
      <c r="M10" s="1">
        <v>2709.80261009988</v>
      </c>
      <c r="N10" s="1">
        <v>0.48780487804877998</v>
      </c>
      <c r="O10" s="1">
        <v>0.5</v>
      </c>
      <c r="P10" s="1">
        <v>0.366834170854271</v>
      </c>
      <c r="Q10" s="1">
        <v>0.29611650485436802</v>
      </c>
      <c r="R10" s="1">
        <v>0.490566037735849</v>
      </c>
      <c r="S10" s="1">
        <v>0.52</v>
      </c>
      <c r="T10" s="1">
        <v>645.36468989660204</v>
      </c>
      <c r="U10" s="1">
        <v>687.77669579833503</v>
      </c>
      <c r="V10" s="1">
        <v>620.52982940011304</v>
      </c>
      <c r="W10" s="1">
        <v>690.90229285879605</v>
      </c>
      <c r="X10" s="1">
        <v>712.72641030942304</v>
      </c>
      <c r="Y10" s="1">
        <v>782.67439340052897</v>
      </c>
    </row>
    <row r="11" spans="1:25" x14ac:dyDescent="0.25">
      <c r="A11" t="s">
        <v>38</v>
      </c>
      <c r="B11" s="1">
        <v>0.84</v>
      </c>
      <c r="C11" s="1">
        <v>0.74</v>
      </c>
      <c r="D11" s="1">
        <v>2</v>
      </c>
      <c r="E11" s="1">
        <v>2.31</v>
      </c>
      <c r="F11" s="1">
        <v>0.5</v>
      </c>
      <c r="G11" s="1">
        <v>0.51</v>
      </c>
      <c r="H11" s="1">
        <v>1328.7890779321899</v>
      </c>
      <c r="I11" s="1">
        <v>1684.12793668576</v>
      </c>
      <c r="J11" s="1">
        <v>488.731045106328</v>
      </c>
      <c r="K11" s="1">
        <v>518.75086687701901</v>
      </c>
      <c r="L11" s="1">
        <v>2589.2692974219399</v>
      </c>
      <c r="M11" s="1">
        <v>2445.8566700680099</v>
      </c>
      <c r="N11" s="1">
        <v>0.53571428571428503</v>
      </c>
      <c r="O11" s="1">
        <v>0.5</v>
      </c>
      <c r="P11" s="1">
        <v>0.47</v>
      </c>
      <c r="Q11" s="1">
        <v>0.337662337662337</v>
      </c>
      <c r="R11" s="1">
        <v>0.5</v>
      </c>
      <c r="S11" s="1">
        <v>0.50980392156862697</v>
      </c>
      <c r="T11" s="1">
        <v>630.95999242198798</v>
      </c>
      <c r="U11" s="1">
        <v>701.59926176733597</v>
      </c>
      <c r="V11" s="1">
        <v>628.03231275103599</v>
      </c>
      <c r="W11" s="1">
        <v>701.68089544702798</v>
      </c>
      <c r="X11" s="1">
        <v>756.361326347464</v>
      </c>
      <c r="Y11" s="1">
        <v>728.17781960363595</v>
      </c>
    </row>
    <row r="12" spans="1:25" x14ac:dyDescent="0.25">
      <c r="A12" t="s">
        <v>39</v>
      </c>
      <c r="B12" s="1">
        <v>0.9</v>
      </c>
      <c r="C12" s="1">
        <v>0.86</v>
      </c>
      <c r="D12" s="1">
        <v>2.23</v>
      </c>
      <c r="E12" s="1">
        <v>2.2400000000000002</v>
      </c>
      <c r="F12" s="1">
        <v>0.51</v>
      </c>
      <c r="G12" s="1">
        <v>0.51</v>
      </c>
      <c r="H12" s="1">
        <v>1277.2349660914999</v>
      </c>
      <c r="I12" s="1">
        <v>1467.78306072592</v>
      </c>
      <c r="J12" s="1">
        <v>387.76283943795897</v>
      </c>
      <c r="K12" s="1">
        <v>583.97429511431903</v>
      </c>
      <c r="L12" s="1">
        <v>2452.2851369140199</v>
      </c>
      <c r="M12" s="1">
        <v>2623.7469390258402</v>
      </c>
      <c r="N12" s="1">
        <v>0.46666666666666601</v>
      </c>
      <c r="O12" s="1">
        <v>0.47674418604651098</v>
      </c>
      <c r="P12" s="1">
        <v>0.44394618834080701</v>
      </c>
      <c r="Q12" s="1">
        <v>0.26785714285714202</v>
      </c>
      <c r="R12" s="1">
        <v>0.50980392156862697</v>
      </c>
      <c r="S12" s="1">
        <v>0.50980392156862697</v>
      </c>
      <c r="T12" s="1">
        <v>625.20805421540501</v>
      </c>
      <c r="U12" s="1">
        <v>710.49735037821802</v>
      </c>
      <c r="V12" s="1">
        <v>594.39240830120798</v>
      </c>
      <c r="W12" s="1">
        <v>700.28858822904999</v>
      </c>
      <c r="X12" s="1">
        <v>724.59478331176103</v>
      </c>
      <c r="Y12" s="1">
        <v>775.48882120685505</v>
      </c>
    </row>
    <row r="13" spans="1:25" x14ac:dyDescent="0.25">
      <c r="A13" t="s">
        <v>40</v>
      </c>
      <c r="B13" s="1">
        <v>0.91</v>
      </c>
      <c r="C13" s="1">
        <v>0.98</v>
      </c>
      <c r="D13" s="1">
        <v>2.39</v>
      </c>
      <c r="E13" s="1">
        <v>1.76</v>
      </c>
      <c r="F13" s="1">
        <v>0.49</v>
      </c>
      <c r="G13" s="1">
        <v>0.51</v>
      </c>
      <c r="H13" s="1">
        <v>1204.4488869868401</v>
      </c>
      <c r="I13" s="1">
        <v>1105.5755742486599</v>
      </c>
      <c r="J13" s="1">
        <v>519.45989315201996</v>
      </c>
      <c r="K13" s="1">
        <v>556.27894055611398</v>
      </c>
      <c r="L13" s="1">
        <v>2562.4963064157701</v>
      </c>
      <c r="M13" s="1">
        <v>2485.99564889157</v>
      </c>
      <c r="N13" s="1">
        <v>0.52747252747252704</v>
      </c>
      <c r="O13" s="1">
        <v>0.46938775510204001</v>
      </c>
      <c r="P13" s="1">
        <v>0.37656903765690303</v>
      </c>
      <c r="Q13" s="1">
        <v>0.232954545454545</v>
      </c>
      <c r="R13" s="1">
        <v>0.51020408163265296</v>
      </c>
      <c r="S13" s="1">
        <v>0.50980392156862697</v>
      </c>
      <c r="T13" s="1">
        <v>633.17577049281795</v>
      </c>
      <c r="U13" s="1">
        <v>645.49937488964702</v>
      </c>
      <c r="V13" s="1">
        <v>658.30759467892699</v>
      </c>
      <c r="W13" s="1">
        <v>696.70347399636296</v>
      </c>
      <c r="X13" s="1">
        <v>736.90122156411906</v>
      </c>
      <c r="Y13" s="1">
        <v>737.43174670957001</v>
      </c>
    </row>
    <row r="14" spans="1:25" x14ac:dyDescent="0.25">
      <c r="A14" t="s">
        <v>41</v>
      </c>
      <c r="B14" s="1">
        <v>0.82</v>
      </c>
      <c r="C14" s="1">
        <v>0.77</v>
      </c>
      <c r="D14" s="1">
        <v>1.02</v>
      </c>
      <c r="E14" s="1">
        <v>1.52</v>
      </c>
      <c r="F14" s="1">
        <v>0.51</v>
      </c>
      <c r="G14" s="1">
        <v>0.52</v>
      </c>
      <c r="H14" s="1">
        <v>1394.0136142875599</v>
      </c>
      <c r="I14" s="1">
        <v>1697.0589457368301</v>
      </c>
      <c r="J14" s="1">
        <v>1285.36035338221</v>
      </c>
      <c r="K14" s="1">
        <v>894.38806505023604</v>
      </c>
      <c r="L14" s="1">
        <v>2429.1205208278798</v>
      </c>
      <c r="M14" s="1">
        <v>2417.5509432766398</v>
      </c>
      <c r="N14" s="1">
        <v>0.51219512195121897</v>
      </c>
      <c r="O14" s="1">
        <v>0.506493506493506</v>
      </c>
      <c r="P14" s="1">
        <v>0.65686274509803899</v>
      </c>
      <c r="Q14" s="1">
        <v>0.28289473684210498</v>
      </c>
      <c r="R14" s="1">
        <v>0.50980392156862697</v>
      </c>
      <c r="S14" s="1">
        <v>0.48076923076923</v>
      </c>
      <c r="T14" s="1">
        <v>633.33095214436696</v>
      </c>
      <c r="U14" s="1">
        <v>736.35283249768202</v>
      </c>
      <c r="V14" s="1">
        <v>634.01243945562396</v>
      </c>
      <c r="W14" s="1">
        <v>698.61061593435602</v>
      </c>
      <c r="X14" s="1">
        <v>722.16094308069603</v>
      </c>
      <c r="Y14" s="1">
        <v>724.50966281386502</v>
      </c>
    </row>
    <row r="15" spans="1:25" x14ac:dyDescent="0.25">
      <c r="A15" t="s">
        <v>42</v>
      </c>
      <c r="B15" s="1">
        <v>0.94</v>
      </c>
      <c r="C15" s="1">
        <v>0.51</v>
      </c>
      <c r="D15" s="1">
        <v>2.61</v>
      </c>
      <c r="E15" s="1">
        <v>1.82</v>
      </c>
      <c r="F15" s="1">
        <v>0.51</v>
      </c>
      <c r="G15" s="1">
        <v>0.52</v>
      </c>
      <c r="H15" s="1">
        <v>1257.0421923649201</v>
      </c>
      <c r="I15" s="1">
        <v>2445.8566700680099</v>
      </c>
      <c r="J15" s="1">
        <v>367.738908762248</v>
      </c>
      <c r="K15" s="1">
        <v>597.69091255344597</v>
      </c>
      <c r="L15" s="1">
        <v>2522.52338962566</v>
      </c>
      <c r="M15" s="1">
        <v>2410.6648026642602</v>
      </c>
      <c r="N15" s="1">
        <v>0.52127659574467999</v>
      </c>
      <c r="O15" s="1">
        <v>0.50980392156862697</v>
      </c>
      <c r="P15" s="1">
        <v>0.30268199233716397</v>
      </c>
      <c r="Q15" s="1">
        <v>0.28571428571428498</v>
      </c>
      <c r="R15" s="1">
        <v>0.50980392156862697</v>
      </c>
      <c r="S15" s="1">
        <v>0.5</v>
      </c>
      <c r="T15" s="1">
        <v>645.06362963585195</v>
      </c>
      <c r="U15" s="1">
        <v>728.17781960363595</v>
      </c>
      <c r="V15" s="1">
        <v>660.99325933279101</v>
      </c>
      <c r="W15" s="1">
        <v>705.23921397174604</v>
      </c>
      <c r="X15" s="1">
        <v>750.75826069006405</v>
      </c>
      <c r="Y15" s="1">
        <v>720.75010919811302</v>
      </c>
    </row>
    <row r="16" spans="1:25" x14ac:dyDescent="0.25">
      <c r="A16" t="s">
        <v>43</v>
      </c>
      <c r="B16" s="1">
        <v>0.87</v>
      </c>
      <c r="C16" s="1">
        <v>0.73</v>
      </c>
      <c r="D16" s="1">
        <v>2.2799999999999998</v>
      </c>
      <c r="E16" s="1">
        <v>1.94</v>
      </c>
      <c r="F16" s="1">
        <v>0.51</v>
      </c>
      <c r="G16" s="1">
        <v>0.52</v>
      </c>
      <c r="H16" s="1">
        <v>1402.12464557166</v>
      </c>
      <c r="I16" s="1">
        <v>1781.61811759289</v>
      </c>
      <c r="J16" s="1">
        <v>373.91391123398898</v>
      </c>
      <c r="K16" s="1">
        <v>593.14319375043794</v>
      </c>
      <c r="L16" s="1">
        <v>2494.27379222436</v>
      </c>
      <c r="M16" s="1">
        <v>2694.9444798296299</v>
      </c>
      <c r="N16" s="1">
        <v>0.54022988505747105</v>
      </c>
      <c r="O16" s="1">
        <v>0.49315068493150599</v>
      </c>
      <c r="P16" s="1">
        <v>0.390350877192982</v>
      </c>
      <c r="Q16" s="1">
        <v>0.27835051546391698</v>
      </c>
      <c r="R16" s="1">
        <v>0.50980392156862697</v>
      </c>
      <c r="S16" s="1">
        <v>0.5</v>
      </c>
      <c r="T16" s="1">
        <v>666.53149826563504</v>
      </c>
      <c r="U16" s="1">
        <v>736.94915273443303</v>
      </c>
      <c r="V16" s="1">
        <v>598.74469730679004</v>
      </c>
      <c r="W16" s="1">
        <v>674.511275766572</v>
      </c>
      <c r="X16" s="1">
        <v>734.51174368733496</v>
      </c>
      <c r="Y16" s="1">
        <v>811.38619404948599</v>
      </c>
    </row>
    <row r="17" spans="1:25" x14ac:dyDescent="0.25">
      <c r="A17" t="s">
        <v>44</v>
      </c>
      <c r="B17" s="1">
        <v>0.83</v>
      </c>
      <c r="C17" s="1">
        <v>0.76</v>
      </c>
      <c r="D17" s="1" t="s">
        <v>24</v>
      </c>
      <c r="E17" s="1">
        <v>1.78</v>
      </c>
      <c r="F17" s="1">
        <v>0.51</v>
      </c>
      <c r="G17" s="1">
        <v>0.51</v>
      </c>
      <c r="H17" s="1">
        <v>1470.91159328715</v>
      </c>
      <c r="I17" s="1">
        <v>1512.9807911171099</v>
      </c>
      <c r="J17" s="1" t="s">
        <v>24</v>
      </c>
      <c r="K17" s="1">
        <v>711.96595898060195</v>
      </c>
      <c r="L17" s="1">
        <v>2543.9144448642501</v>
      </c>
      <c r="M17" s="1">
        <v>2648.6071118824302</v>
      </c>
      <c r="N17" s="1">
        <v>0.56626506024096301</v>
      </c>
      <c r="O17" s="1">
        <v>0.51315789473684204</v>
      </c>
      <c r="P17" s="1" t="s">
        <v>24</v>
      </c>
      <c r="Q17" s="1">
        <v>0.30898876404494302</v>
      </c>
      <c r="R17" s="1">
        <v>0.50980392156862697</v>
      </c>
      <c r="S17" s="1">
        <v>0.49019607843137197</v>
      </c>
      <c r="T17" s="1">
        <v>658.92369024992502</v>
      </c>
      <c r="U17" s="1">
        <v>647.26664425699198</v>
      </c>
      <c r="V17" s="1" t="s">
        <v>24</v>
      </c>
      <c r="W17" s="1">
        <v>646.41924308652301</v>
      </c>
      <c r="X17" s="1">
        <v>750.97581674309504</v>
      </c>
      <c r="Y17" s="1">
        <v>780.38002730678204</v>
      </c>
    </row>
    <row r="18" spans="1:25" x14ac:dyDescent="0.25">
      <c r="A18" t="s">
        <v>45</v>
      </c>
      <c r="B18" s="1">
        <v>1.1000000000000001</v>
      </c>
      <c r="C18" s="1">
        <v>0.71</v>
      </c>
      <c r="D18" s="1" t="s">
        <v>24</v>
      </c>
      <c r="E18" s="1">
        <v>2.13</v>
      </c>
      <c r="F18" s="1">
        <v>0.53</v>
      </c>
      <c r="G18" s="1">
        <v>0.53</v>
      </c>
      <c r="H18" s="1">
        <v>1103.3524278395801</v>
      </c>
      <c r="I18" s="1">
        <v>1817.90698483705</v>
      </c>
      <c r="J18" s="1" t="s">
        <v>24</v>
      </c>
      <c r="K18" s="1">
        <v>576.38921748422194</v>
      </c>
      <c r="L18" s="1">
        <v>2299.3180141836301</v>
      </c>
      <c r="M18" s="1">
        <v>2515.2736547806098</v>
      </c>
      <c r="N18" s="1">
        <v>0.4</v>
      </c>
      <c r="O18" s="1">
        <v>0.49295774647887303</v>
      </c>
      <c r="P18" s="1" t="s">
        <v>24</v>
      </c>
      <c r="Q18" s="1">
        <v>0.34741784037558598</v>
      </c>
      <c r="R18" s="1">
        <v>0.50943396226415005</v>
      </c>
      <c r="S18" s="1">
        <v>0.50943396226415005</v>
      </c>
      <c r="T18" s="1">
        <v>649.83730741357203</v>
      </c>
      <c r="U18" s="1">
        <v>727.15889908420695</v>
      </c>
      <c r="V18" s="1" t="s">
        <v>24</v>
      </c>
      <c r="W18" s="1">
        <v>688.38709387114898</v>
      </c>
      <c r="X18" s="1">
        <v>706.35347282748501</v>
      </c>
      <c r="Y18" s="1">
        <v>774.29538278296798</v>
      </c>
    </row>
    <row r="19" spans="1:25" x14ac:dyDescent="0.25">
      <c r="A19" t="s">
        <v>46</v>
      </c>
      <c r="B19" s="1">
        <v>0.85</v>
      </c>
      <c r="C19" s="1">
        <v>0.72</v>
      </c>
      <c r="D19" s="1" t="s">
        <v>24</v>
      </c>
      <c r="E19" s="1" t="s">
        <v>24</v>
      </c>
      <c r="F19" s="1">
        <v>0.51</v>
      </c>
      <c r="G19" s="1">
        <v>0.51</v>
      </c>
      <c r="H19" s="1">
        <v>1468.56454041142</v>
      </c>
      <c r="I19" s="1">
        <v>1684.4328013525001</v>
      </c>
      <c r="J19" s="1" t="s">
        <v>24</v>
      </c>
      <c r="K19" s="1" t="s">
        <v>24</v>
      </c>
      <c r="L19" s="1">
        <v>2472.3058449658702</v>
      </c>
      <c r="M19" s="1">
        <v>2429.4602721892702</v>
      </c>
      <c r="N19" s="1">
        <v>0.45882352941176402</v>
      </c>
      <c r="O19" s="1">
        <v>0.48611111111111099</v>
      </c>
      <c r="P19" s="1" t="s">
        <v>24</v>
      </c>
      <c r="Q19" s="1" t="s">
        <v>24</v>
      </c>
      <c r="R19" s="1">
        <v>0.50980392156862697</v>
      </c>
      <c r="S19" s="1">
        <v>0.49019607843137197</v>
      </c>
      <c r="T19" s="1">
        <v>705.10876812096296</v>
      </c>
      <c r="U19" s="1">
        <v>684.66090813571498</v>
      </c>
      <c r="V19" s="1" t="s">
        <v>24</v>
      </c>
      <c r="W19" s="1" t="s">
        <v>24</v>
      </c>
      <c r="X19" s="1">
        <v>733.59165207056503</v>
      </c>
      <c r="Y19" s="1">
        <v>720.86222877097703</v>
      </c>
    </row>
    <row r="20" spans="1:25" x14ac:dyDescent="0.25">
      <c r="A20" t="s">
        <v>47</v>
      </c>
      <c r="B20" s="1">
        <v>1.07</v>
      </c>
      <c r="C20" s="1">
        <v>0.82</v>
      </c>
      <c r="D20" s="1" t="s">
        <v>24</v>
      </c>
      <c r="E20" s="1" t="s">
        <v>24</v>
      </c>
      <c r="F20" s="1">
        <v>0.51</v>
      </c>
      <c r="G20" s="1">
        <v>0.51</v>
      </c>
      <c r="H20" s="1">
        <v>1234.0739874265</v>
      </c>
      <c r="I20" s="1">
        <v>1446.5313273105401</v>
      </c>
      <c r="J20" s="1" t="s">
        <v>24</v>
      </c>
      <c r="K20" s="1" t="s">
        <v>24</v>
      </c>
      <c r="L20" s="1">
        <v>2612.0465015534301</v>
      </c>
      <c r="M20" s="1">
        <v>2619.3747486641701</v>
      </c>
      <c r="N20" s="1">
        <v>0.61682242990654201</v>
      </c>
      <c r="O20" s="1">
        <v>0.48780487804877998</v>
      </c>
      <c r="P20" s="1" t="s">
        <v>24</v>
      </c>
      <c r="Q20" s="1" t="s">
        <v>24</v>
      </c>
      <c r="R20" s="1">
        <v>0.50980392156862697</v>
      </c>
      <c r="S20" s="1">
        <v>0.50980392156862697</v>
      </c>
      <c r="T20" s="1">
        <v>670.67868123752203</v>
      </c>
      <c r="U20" s="1">
        <v>659.04532850443104</v>
      </c>
      <c r="V20" s="1" t="s">
        <v>24</v>
      </c>
      <c r="W20" s="1" t="s">
        <v>24</v>
      </c>
      <c r="X20" s="1">
        <v>777.31941973671599</v>
      </c>
      <c r="Y20" s="1">
        <v>770.21048322686795</v>
      </c>
    </row>
    <row r="21" spans="1:25" x14ac:dyDescent="0.25">
      <c r="A21" t="s">
        <v>48</v>
      </c>
      <c r="B21" s="1">
        <v>1.07</v>
      </c>
      <c r="C21" s="1">
        <v>1.02</v>
      </c>
      <c r="D21" s="1" t="s">
        <v>24</v>
      </c>
      <c r="E21" s="1" t="s">
        <v>24</v>
      </c>
      <c r="F21" s="1">
        <v>0.52</v>
      </c>
      <c r="G21" s="1">
        <v>0.51</v>
      </c>
      <c r="H21" s="1">
        <v>1094.80375242169</v>
      </c>
      <c r="I21" s="1">
        <v>1288.6599281231299</v>
      </c>
      <c r="J21" s="1" t="s">
        <v>24</v>
      </c>
      <c r="K21" s="1" t="s">
        <v>24</v>
      </c>
      <c r="L21" s="1">
        <v>2370.4956065466599</v>
      </c>
      <c r="M21" s="1">
        <v>2519.6778725484</v>
      </c>
      <c r="N21" s="1">
        <v>0.49532710280373798</v>
      </c>
      <c r="O21" s="1">
        <v>0.41176470588235198</v>
      </c>
      <c r="P21" s="1" t="s">
        <v>24</v>
      </c>
      <c r="Q21" s="1" t="s">
        <v>24</v>
      </c>
      <c r="R21" s="1">
        <v>0.5</v>
      </c>
      <c r="S21" s="1">
        <v>0.49019607843137197</v>
      </c>
      <c r="T21" s="1">
        <v>658.40264498341298</v>
      </c>
      <c r="U21" s="1">
        <v>724.61926945387404</v>
      </c>
      <c r="V21" s="1" t="s">
        <v>24</v>
      </c>
      <c r="W21" s="1" t="s">
        <v>24</v>
      </c>
      <c r="X21" s="1">
        <v>711.66149079717695</v>
      </c>
      <c r="Y21" s="1">
        <v>743.67853879793302</v>
      </c>
    </row>
    <row r="22" spans="1:25" x14ac:dyDescent="0.25">
      <c r="A22" t="s">
        <v>49</v>
      </c>
      <c r="B22" s="1">
        <f>AVERAGEIF(B2:B21,"&lt;&gt;NA")</f>
        <v>0.90199999999999991</v>
      </c>
      <c r="C22" s="1">
        <f t="shared" ref="C22:Y22" si="0">AVERAGEIF(C2:C21,"&lt;&gt;NA")</f>
        <v>0.755</v>
      </c>
      <c r="D22" s="1">
        <f t="shared" si="0"/>
        <v>1.8226666666666669</v>
      </c>
      <c r="E22" s="1">
        <f t="shared" si="0"/>
        <v>1.8200000000000003</v>
      </c>
      <c r="F22" s="1">
        <f t="shared" si="0"/>
        <v>0.51649999999999996</v>
      </c>
      <c r="G22" s="1">
        <f t="shared" si="0"/>
        <v>0.5139999999999999</v>
      </c>
      <c r="H22" s="1">
        <f t="shared" si="0"/>
        <v>1334.0196561989053</v>
      </c>
      <c r="I22" s="1">
        <f t="shared" si="0"/>
        <v>1684.4537322572257</v>
      </c>
      <c r="J22" s="1">
        <f t="shared" si="0"/>
        <v>636.64586423533433</v>
      </c>
      <c r="K22" s="1">
        <f t="shared" si="0"/>
        <v>717.2329121671512</v>
      </c>
      <c r="L22" s="1">
        <f t="shared" si="0"/>
        <v>2454.3833811897666</v>
      </c>
      <c r="M22" s="1">
        <f t="shared" si="0"/>
        <v>2536.3692049589126</v>
      </c>
      <c r="N22" s="1">
        <f t="shared" si="0"/>
        <v>0.51026002540285376</v>
      </c>
      <c r="O22" s="1">
        <f t="shared" si="0"/>
        <v>0.48568814043461572</v>
      </c>
      <c r="P22" s="1">
        <f t="shared" si="0"/>
        <v>0.46216457690479601</v>
      </c>
      <c r="Q22" s="1">
        <f t="shared" si="0"/>
        <v>0.31342224273750435</v>
      </c>
      <c r="R22" s="1">
        <f t="shared" si="0"/>
        <v>0.50346987851744462</v>
      </c>
      <c r="S22" s="1">
        <f t="shared" si="0"/>
        <v>0.50099999999999978</v>
      </c>
      <c r="T22" s="1">
        <f t="shared" si="0"/>
        <v>655.40988610624458</v>
      </c>
      <c r="U22" s="1">
        <f t="shared" si="0"/>
        <v>697.62311866605501</v>
      </c>
      <c r="V22" s="1">
        <f t="shared" si="0"/>
        <v>638.55750832331933</v>
      </c>
      <c r="W22" s="1">
        <f t="shared" si="0"/>
        <v>691.80476188260945</v>
      </c>
      <c r="X22" s="1">
        <f t="shared" si="0"/>
        <v>735.12172645602857</v>
      </c>
      <c r="Y22" s="1">
        <f t="shared" si="0"/>
        <v>755.7996862672702</v>
      </c>
    </row>
    <row r="23" spans="1:25" x14ac:dyDescent="0.25">
      <c r="A23" t="s">
        <v>26</v>
      </c>
      <c r="B23" s="1">
        <f>_xlfn.STDEV.P(B2:B21)</f>
        <v>0.12679116688476336</v>
      </c>
      <c r="C23" s="1">
        <f t="shared" ref="C23:Y23" si="1">_xlfn.STDEV.P(C2:C21)</f>
        <v>0.13204166009256338</v>
      </c>
      <c r="D23" s="1">
        <f t="shared" si="1"/>
        <v>0.43051080771050826</v>
      </c>
      <c r="E23" s="1">
        <f t="shared" si="1"/>
        <v>0.31867372213044071</v>
      </c>
      <c r="F23" s="1">
        <f t="shared" si="1"/>
        <v>1.5256146302392373E-2</v>
      </c>
      <c r="G23" s="1">
        <f t="shared" si="1"/>
        <v>7.3484692283495396E-3</v>
      </c>
      <c r="H23" s="1">
        <f t="shared" si="1"/>
        <v>210.4537770844251</v>
      </c>
      <c r="I23" s="1">
        <f t="shared" si="1"/>
        <v>310.66713242496877</v>
      </c>
      <c r="J23" s="1">
        <f t="shared" si="1"/>
        <v>243.89516441287333</v>
      </c>
      <c r="K23" s="1">
        <f t="shared" si="1"/>
        <v>146.88364530335824</v>
      </c>
      <c r="L23" s="1">
        <f t="shared" si="1"/>
        <v>124.89448746677745</v>
      </c>
      <c r="M23" s="1">
        <f t="shared" si="1"/>
        <v>97.122811285891657</v>
      </c>
      <c r="N23" s="1">
        <f t="shared" si="1"/>
        <v>4.5497960120738402E-2</v>
      </c>
      <c r="O23" s="1">
        <f t="shared" si="1"/>
        <v>2.3585671423385343E-2</v>
      </c>
      <c r="P23" s="1">
        <f t="shared" si="1"/>
        <v>0.10679883039465034</v>
      </c>
      <c r="Q23" s="1">
        <f t="shared" si="1"/>
        <v>9.0136239115013811E-2</v>
      </c>
      <c r="R23" s="1">
        <f t="shared" si="1"/>
        <v>7.0546898534513116E-3</v>
      </c>
      <c r="S23" s="1">
        <f t="shared" si="1"/>
        <v>1.107033602900713E-2</v>
      </c>
      <c r="T23" s="1">
        <f t="shared" si="1"/>
        <v>22.841345044861665</v>
      </c>
      <c r="U23" s="1">
        <f t="shared" si="1"/>
        <v>28.305004082822755</v>
      </c>
      <c r="V23" s="1">
        <f t="shared" si="1"/>
        <v>23.258710793415307</v>
      </c>
      <c r="W23" s="1">
        <f t="shared" si="1"/>
        <v>18.670617061214813</v>
      </c>
      <c r="X23" s="1">
        <f t="shared" si="1"/>
        <v>23.75354877986333</v>
      </c>
      <c r="Y23" s="1">
        <f t="shared" si="1"/>
        <v>26.544006876094954</v>
      </c>
    </row>
    <row r="24" spans="1:25" x14ac:dyDescent="0.25">
      <c r="A24" t="s">
        <v>27</v>
      </c>
      <c r="B24" s="1">
        <f>B23/B22</f>
        <v>0.14056670386337403</v>
      </c>
      <c r="C24" s="1">
        <f t="shared" ref="C24:Y24" si="2">C23/C22</f>
        <v>0.17488961601664024</v>
      </c>
      <c r="D24" s="1">
        <f t="shared" si="2"/>
        <v>0.23619832171388527</v>
      </c>
      <c r="E24" s="1">
        <f t="shared" si="2"/>
        <v>0.17509545172002233</v>
      </c>
      <c r="F24" s="1">
        <f t="shared" si="2"/>
        <v>2.9537553344418925E-2</v>
      </c>
      <c r="G24" s="1">
        <f t="shared" si="2"/>
        <v>1.4296632739979652E-2</v>
      </c>
      <c r="H24" s="1">
        <f t="shared" si="2"/>
        <v>0.15775912754095578</v>
      </c>
      <c r="I24" s="1">
        <f t="shared" si="2"/>
        <v>0.18443197724918461</v>
      </c>
      <c r="J24" s="1">
        <f t="shared" si="2"/>
        <v>0.38309392727432873</v>
      </c>
      <c r="K24" s="1">
        <f t="shared" si="2"/>
        <v>0.20479211538068262</v>
      </c>
      <c r="L24" s="1">
        <f t="shared" si="2"/>
        <v>5.0886299354844323E-2</v>
      </c>
      <c r="M24" s="1">
        <f t="shared" si="2"/>
        <v>3.8292063748449817E-2</v>
      </c>
      <c r="N24" s="1">
        <f t="shared" si="2"/>
        <v>8.9166224778861436E-2</v>
      </c>
      <c r="O24" s="1">
        <f t="shared" si="2"/>
        <v>4.8561349268853499E-2</v>
      </c>
      <c r="P24" s="1">
        <f t="shared" si="2"/>
        <v>0.23108398118675039</v>
      </c>
      <c r="Q24" s="1">
        <f t="shared" si="2"/>
        <v>0.28758724437596539</v>
      </c>
      <c r="R24" s="1">
        <f t="shared" si="2"/>
        <v>1.4012138867622197E-2</v>
      </c>
      <c r="S24" s="1">
        <f t="shared" si="2"/>
        <v>2.2096479099814641E-2</v>
      </c>
      <c r="T24" s="1">
        <f t="shared" si="2"/>
        <v>3.4850473770789279E-2</v>
      </c>
      <c r="U24" s="1">
        <f t="shared" si="2"/>
        <v>4.0573489217137125E-2</v>
      </c>
      <c r="V24" s="1">
        <f t="shared" si="2"/>
        <v>3.6423831041445962E-2</v>
      </c>
      <c r="W24" s="1">
        <f t="shared" si="2"/>
        <v>2.6988274857210337E-2</v>
      </c>
      <c r="X24" s="1">
        <f t="shared" si="2"/>
        <v>3.2312402048539038E-2</v>
      </c>
      <c r="Y24" s="1">
        <f t="shared" si="2"/>
        <v>3.5120425899076532E-2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FF700-1BAB-4072-9030-D48AD63362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P1V2 - sub-05DB (3)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Devémy</dc:creator>
  <cp:lastModifiedBy>ArthurD</cp:lastModifiedBy>
  <dcterms:created xsi:type="dcterms:W3CDTF">2021-02-24T17:12:32Z</dcterms:created>
  <dcterms:modified xsi:type="dcterms:W3CDTF">2021-03-22T14:15:44Z</dcterms:modified>
</cp:coreProperties>
</file>