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"/>
    </mc:Choice>
  </mc:AlternateContent>
  <xr:revisionPtr revIDLastSave="0" documentId="13_ncr:1_{4B6A3CEB-3D6E-4D47-80A4-707FB133870C}" xr6:coauthVersionLast="47" xr6:coauthVersionMax="47" xr10:uidLastSave="{00000000-0000-0000-0000-000000000000}"/>
  <bookViews>
    <workbookView xWindow="-7560" yWindow="4180" windowWidth="13700" windowHeight="7810" firstSheet="1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2" i="2"/>
  <c r="D22" i="2"/>
  <c r="D23" i="2"/>
  <c r="D24" i="2"/>
  <c r="D25" i="2"/>
  <c r="D26" i="2"/>
  <c r="D27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B2" i="3"/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3" i="2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2"/>
  <c r="D2" i="1"/>
  <c r="C2" i="1"/>
  <c r="E2" i="1" s="1"/>
</calcChain>
</file>

<file path=xl/sharedStrings.xml><?xml version="1.0" encoding="utf-8"?>
<sst xmlns="http://schemas.openxmlformats.org/spreadsheetml/2006/main" count="121" uniqueCount="63">
  <si>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</si>
  <si>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</si>
  <si>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</si>
  <si>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</si>
  <si>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</si>
  <si>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</si>
  <si>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</si>
  <si>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</si>
  <si>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</si>
  <si>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</si>
  <si>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</si>
  <si>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</si>
  <si>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</si>
  <si>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</si>
  <si>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</si>
  <si>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</si>
  <si>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</si>
  <si>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</si>
  <si>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</si>
  <si>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</si>
  <si>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</si>
  <si>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</si>
  <si>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</si>
  <si>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</si>
  <si>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</si>
  <si>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</si>
  <si>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</si>
  <si>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</si>
  <si>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</si>
  <si>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</si>
  <si>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</si>
  <si>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</si>
  <si>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</si>
  <si>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</si>
  <si>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</si>
  <si>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</si>
  <si>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</si>
  <si>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</si>
  <si>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</si>
  <si>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</si>
  <si>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</si>
  <si>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</si>
  <si>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</si>
  <si>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</si>
  <si>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</si>
  <si>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</si>
  <si>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</si>
  <si>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</si>
  <si>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</si>
  <si>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</si>
  <si>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</si>
  <si>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</si>
  <si>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</si>
  <si>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</si>
  <si>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</si>
  <si>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</si>
  <si>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</si>
  <si>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</si>
  <si>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</si>
  <si>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</si>
  <si>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</si>
  <si>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</si>
  <si>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CV estimatoin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</si>
</sst>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Milliers" xfId="1" builtinId="3"/>
    <cellStyle name="Normal" xfId="0" builtinId="0"/>
  </cellStyles>
  <dxfs count="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15</c:v>
                </c:pt>
                <c:pt idx="24">
                  <c:v>21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Perso!$F$2:$F$27</c:f>
              <c:numCache>
                <c:formatCode>0.00</c:formatCode>
                <c:ptCount val="26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General">
                  <c:v>0.6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 formatCode="General">
                  <c:v>0.1</c:v>
                </c:pt>
                <c:pt idx="24" formatCode="General">
                  <c:v>0.6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Perso!$I$2:$I$27</c:f>
              <c:numCache>
                <c:formatCode>0.00</c:formatCode>
                <c:ptCount val="26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  <c:pt idx="20" formatCode="General">
                  <c:v>0.5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0.00</c:formatCode>
                <c:ptCount val="26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  <c:pt idx="20" formatCode="General">
                  <c:v>0.5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1</c:v>
                </c:pt>
                <c:pt idx="24" formatCode="General">
                  <c:v>0.5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0.00</c:formatCode>
                <c:ptCount val="26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0.00</c:formatCode>
                <c:ptCount val="26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0.00</c:formatCode>
                <c:ptCount val="26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0.2</c:v>
                </c:pt>
                <c:pt idx="22" formatCode="General">
                  <c:v>0.8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Perso!$N$2:$N$27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  <c:pt idx="20" formatCode="General">
                  <c:v>0.3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0.8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Perso!$O$2:$O$27</c:f>
              <c:numCache>
                <c:formatCode>0.00</c:formatCode>
                <c:ptCount val="26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0.5</c:v>
                </c:pt>
                <c:pt idx="23" formatCode="General">
                  <c:v>0.7</c:v>
                </c:pt>
                <c:pt idx="24" formatCode="General">
                  <c:v>0.8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Perso!$P$2:$P$27</c:f>
              <c:numCache>
                <c:formatCode>0.00</c:formatCode>
                <c:ptCount val="26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General">
                  <c:v>0.6</c:v>
                </c:pt>
                <c:pt idx="22" formatCode="General">
                  <c:v>0.9</c:v>
                </c:pt>
                <c:pt idx="23" formatCode="General">
                  <c:v>1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  <c:pt idx="20">
                  <c:v>68</c:v>
                </c:pt>
                <c:pt idx="21">
                  <c:v>37</c:v>
                </c:pt>
                <c:pt idx="22">
                  <c:v>37</c:v>
                </c:pt>
                <c:pt idx="23">
                  <c:v>47</c:v>
                </c:pt>
                <c:pt idx="24">
                  <c:v>63</c:v>
                </c:pt>
                <c:pt idx="25">
                  <c:v>56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0.00</c:formatCode>
                <c:ptCount val="26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0.3</c:v>
                </c:pt>
                <c:pt idx="22" formatCode="General">
                  <c:v>0.3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Perso!$R$2:$R$27</c:f>
              <c:numCache>
                <c:formatCode>0.00</c:formatCode>
                <c:ptCount val="26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  <c:pt idx="20" formatCode="General">
                  <c:v>0.8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0.9</c:v>
                </c:pt>
                <c:pt idx="24" formatCode="General">
                  <c:v>0.2</c:v>
                </c:pt>
                <c:pt idx="25" formatCode="General">
                  <c:v>0.8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 formatCode="General">
                  <c:v>0.3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0.5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Perso!$U$2:$U$27</c:f>
              <c:numCache>
                <c:formatCode>0.00</c:formatCode>
                <c:ptCount val="26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Perso!$V$2:$V$27</c:f>
              <c:numCache>
                <c:formatCode>0.00</c:formatCode>
                <c:ptCount val="26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  <c:pt idx="20" formatCode="General">
                  <c:v>0.3</c:v>
                </c:pt>
                <c:pt idx="21" formatCode="General">
                  <c:v>0.3</c:v>
                </c:pt>
                <c:pt idx="22" formatCode="General">
                  <c:v>0.1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Perso!$W$2:$W$27</c:f>
              <c:numCache>
                <c:formatCode>0.00</c:formatCode>
                <c:ptCount val="26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0.00</c:formatCode>
                <c:ptCount val="26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0.2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  <c:pt idx="20">
                  <c:v>22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6F-40CD-A4B9-4ED4F606791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6F-40CD-A4B9-4ED4F606791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6F-40CD-A4B9-4ED4F606791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6F-40CD-A4B9-4ED4F606791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121</c:v>
                </c:pt>
                <c:pt idx="1">
                  <c:v>107</c:v>
                </c:pt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139</c:v>
                </c:pt>
                <c:pt idx="6">
                  <c:v>91</c:v>
                </c:pt>
                <c:pt idx="7">
                  <c:v>129</c:v>
                </c:pt>
                <c:pt idx="8">
                  <c:v>112</c:v>
                </c:pt>
                <c:pt idx="9">
                  <c:v>113</c:v>
                </c:pt>
                <c:pt idx="10">
                  <c:v>113</c:v>
                </c:pt>
                <c:pt idx="11">
                  <c:v>77</c:v>
                </c:pt>
                <c:pt idx="12">
                  <c:v>93</c:v>
                </c:pt>
                <c:pt idx="13">
                  <c:v>137</c:v>
                </c:pt>
                <c:pt idx="14">
                  <c:v>92</c:v>
                </c:pt>
                <c:pt idx="15">
                  <c:v>119</c:v>
                </c:pt>
                <c:pt idx="16">
                  <c:v>116</c:v>
                </c:pt>
                <c:pt idx="17">
                  <c:v>104</c:v>
                </c:pt>
                <c:pt idx="18">
                  <c:v>96</c:v>
                </c:pt>
                <c:pt idx="19">
                  <c:v>112</c:v>
                </c:pt>
                <c:pt idx="20">
                  <c:v>132</c:v>
                </c:pt>
                <c:pt idx="21">
                  <c:v>85</c:v>
                </c:pt>
                <c:pt idx="22">
                  <c:v>104</c:v>
                </c:pt>
                <c:pt idx="23">
                  <c:v>95</c:v>
                </c:pt>
                <c:pt idx="24">
                  <c:v>104</c:v>
                </c:pt>
                <c:pt idx="25">
                  <c:v>103</c:v>
                </c:pt>
              </c:numCache>
            </c:numRef>
          </c:xVal>
          <c:yVal>
            <c:numRef>
              <c:f>BPS!$C$2:$C$27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  <c:pt idx="20" formatCode="General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Perso!$B$2:$B$27</c:f>
              <c:numCache>
                <c:formatCode>0.00</c:formatCode>
                <c:ptCount val="26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  <c:pt idx="20" formatCode="General">
                  <c:v>0.2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0.6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0.00</c:formatCode>
                <c:ptCount val="26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  <c:pt idx="20" formatCode="General">
                  <c:v>0.8</c:v>
                </c:pt>
                <c:pt idx="21" formatCode="General">
                  <c:v>0.7</c:v>
                </c:pt>
                <c:pt idx="22" formatCode="General">
                  <c:v>0.7</c:v>
                </c:pt>
                <c:pt idx="23" formatCode="General">
                  <c:v>0.9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Perso!$G$2:$G$27</c:f>
              <c:numCache>
                <c:formatCode>0.00</c:formatCode>
                <c:ptCount val="26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  <c:pt idx="20" formatCode="General">
                  <c:v>0.1</c:v>
                </c:pt>
                <c:pt idx="21" formatCode="General">
                  <c:v>0.3</c:v>
                </c:pt>
                <c:pt idx="22" formatCode="General">
                  <c:v>0.7</c:v>
                </c:pt>
                <c:pt idx="23" formatCode="General">
                  <c:v>0.3</c:v>
                </c:pt>
                <c:pt idx="24" formatCode="General">
                  <c:v>0.9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669636</xdr:colOff>
      <xdr:row>4</xdr:row>
      <xdr:rowOff>69273</xdr:rowOff>
    </xdr:from>
    <xdr:to>
      <xdr:col>17</xdr:col>
      <xdr:colOff>635000</xdr:colOff>
      <xdr:row>22</xdr:row>
      <xdr:rowOff>49438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I27" totalsRowShown="0">
  <autoFilter ref="A1:I27" xr:uid="{B661E332-EF35-486A-B43B-60BA9CFEE286}"/>
  <tableColumns count="9">
    <tableColumn id="1" xr3:uid="{3712F773-EED8-4280-B4EB-2BBA2A6CE742}" name="Colonne1" dataDxfId="0"/>
    <tableColumn id="2" xr3:uid="{6453D9EA-F9CB-471D-8404-471B3F332756}" name="score"/>
    <tableColumn id="3" xr3:uid="{AA2EF9DD-2192-48E0-8BEC-D975F28D10E6}" name="VMN"/>
    <tableColumn id="4" xr3:uid="{2273CC0C-E55D-435D-BB74-9D33B5F516F3}" name="dist(pred-reel)">
      <calculatedColumnFormula>ABS(C2-(5.1316*B2+473.39))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CV estimatoin temp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zoomScale="70" zoomScaleNormal="70" workbookViewId="0">
      <selection activeCell="E1" sqref="E1:E27"/>
    </sheetView>
  </sheetViews>
  <sheetFormatPr baseColWidth="10" defaultRowHeight="14.5" x14ac:dyDescent="0.35"/>
  <cols>
    <col min="1" max="1" width="16.72656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  <row r="22" spans="1:6" x14ac:dyDescent="0.35">
      <c r="A22" s="5" t="s">
        <v>54</v>
      </c>
      <c r="B22">
        <v>26</v>
      </c>
      <c r="C22">
        <v>20</v>
      </c>
      <c r="D22">
        <v>22</v>
      </c>
      <c r="E22">
        <v>68</v>
      </c>
      <c r="F22">
        <v>1200.1400000000001</v>
      </c>
    </row>
    <row r="23" spans="1:6" x14ac:dyDescent="0.35">
      <c r="A23" s="6" t="s">
        <v>55</v>
      </c>
      <c r="B23">
        <v>18</v>
      </c>
      <c r="C23">
        <v>14</v>
      </c>
      <c r="D23">
        <v>5</v>
      </c>
      <c r="E23">
        <v>37</v>
      </c>
      <c r="F23">
        <v>828.46</v>
      </c>
    </row>
    <row r="24" spans="1:6" x14ac:dyDescent="0.35">
      <c r="A24" s="5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6" t="s">
        <v>57</v>
      </c>
      <c r="B25">
        <v>15</v>
      </c>
      <c r="C25">
        <v>14</v>
      </c>
      <c r="D25">
        <v>18</v>
      </c>
      <c r="E25">
        <v>47</v>
      </c>
      <c r="F25">
        <v>803.62</v>
      </c>
    </row>
    <row r="26" spans="1:6" x14ac:dyDescent="0.35">
      <c r="A26" s="5" t="s">
        <v>58</v>
      </c>
      <c r="B26">
        <v>21</v>
      </c>
      <c r="C26">
        <v>22</v>
      </c>
      <c r="D26">
        <v>20</v>
      </c>
      <c r="E26">
        <v>63</v>
      </c>
      <c r="F26">
        <v>757.59</v>
      </c>
    </row>
    <row r="27" spans="1:6" x14ac:dyDescent="0.35">
      <c r="A27" s="6" t="s">
        <v>59</v>
      </c>
      <c r="B27">
        <v>17</v>
      </c>
      <c r="C27">
        <v>17</v>
      </c>
      <c r="D27">
        <v>22</v>
      </c>
      <c r="E27">
        <v>56</v>
      </c>
      <c r="F27">
        <v>727.68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I27"/>
  <sheetViews>
    <sheetView tabSelected="1" topLeftCell="G1" zoomScale="55" zoomScaleNormal="55" workbookViewId="0">
      <selection activeCell="J2" sqref="J2"/>
    </sheetView>
  </sheetViews>
  <sheetFormatPr baseColWidth="10" defaultRowHeight="14.5" x14ac:dyDescent="0.35"/>
  <cols>
    <col min="4" max="4" width="14.81640625" customWidth="1"/>
  </cols>
  <sheetData>
    <row r="1" spans="1: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</row>
    <row r="2" spans="1:9" x14ac:dyDescent="0.35">
      <c r="A2" s="10" t="s">
        <v>3</v>
      </c>
      <c r="B2">
        <f>3+7+4+2+5+4+7+5+7+4+4+4+4+1+3+1+2+3+7+4+2+7+7+4+5+7+4+4</f>
        <v>121</v>
      </c>
      <c r="C2">
        <v>808.85</v>
      </c>
      <c r="D2">
        <f>ABS(C2-(5.1316*B2+473.39))</f>
        <v>285.46359999999993</v>
      </c>
      <c r="E2">
        <v>15</v>
      </c>
      <c r="F2">
        <v>22</v>
      </c>
      <c r="G2">
        <v>22</v>
      </c>
      <c r="H2">
        <f>SUM(E2:G2)</f>
        <v>59</v>
      </c>
      <c r="I2">
        <v>0.1</v>
      </c>
    </row>
    <row r="3" spans="1:9" x14ac:dyDescent="0.35">
      <c r="A3" s="10" t="s">
        <v>28</v>
      </c>
      <c r="B3">
        <f>3+6+2+2+4+2+6+4+5+4+3+3+5+3+7+2+4+5+2+6+5+2+4+4+2+5+6+1</f>
        <v>107</v>
      </c>
      <c r="C3">
        <v>1244.5</v>
      </c>
      <c r="D3">
        <f>ABS(C3-(5.1316*B3+473.39))</f>
        <v>222.02880000000005</v>
      </c>
      <c r="E3">
        <v>27</v>
      </c>
      <c r="F3">
        <v>27</v>
      </c>
      <c r="G3">
        <v>23</v>
      </c>
      <c r="H3">
        <f>SUM(E3:G3)</f>
        <v>77</v>
      </c>
    </row>
    <row r="4" spans="1:9" x14ac:dyDescent="0.35">
      <c r="A4" t="s">
        <v>33</v>
      </c>
      <c r="B4">
        <v>120</v>
      </c>
      <c r="C4">
        <v>1127.92</v>
      </c>
      <c r="D4">
        <f>ABS(C4-(5.1316*B4+473.39))</f>
        <v>38.738000000000284</v>
      </c>
      <c r="E4">
        <v>12</v>
      </c>
      <c r="F4">
        <v>18</v>
      </c>
      <c r="G4">
        <v>26</v>
      </c>
      <c r="H4">
        <v>56</v>
      </c>
    </row>
    <row r="5" spans="1:9" x14ac:dyDescent="0.35">
      <c r="A5" s="5" t="s">
        <v>34</v>
      </c>
      <c r="B5">
        <v>123</v>
      </c>
      <c r="C5">
        <v>1250.0999999999999</v>
      </c>
      <c r="D5">
        <f>ABS(C5-(5.1316*B5+473.39))</f>
        <v>145.52320000000009</v>
      </c>
      <c r="E5">
        <v>21</v>
      </c>
      <c r="F5">
        <v>23</v>
      </c>
      <c r="G5">
        <v>14</v>
      </c>
      <c r="H5">
        <v>58</v>
      </c>
    </row>
    <row r="6" spans="1:9" x14ac:dyDescent="0.35">
      <c r="A6" s="6" t="s">
        <v>35</v>
      </c>
      <c r="B6">
        <v>126</v>
      </c>
      <c r="C6">
        <v>1411.91</v>
      </c>
      <c r="D6">
        <f>ABS(C6-(5.1316*B6+473.39))</f>
        <v>291.93840000000023</v>
      </c>
      <c r="E6">
        <v>18</v>
      </c>
      <c r="F6">
        <v>21</v>
      </c>
      <c r="G6">
        <v>24</v>
      </c>
      <c r="H6">
        <v>63</v>
      </c>
    </row>
    <row r="7" spans="1:9" x14ac:dyDescent="0.35">
      <c r="A7" s="5" t="s">
        <v>36</v>
      </c>
      <c r="B7">
        <v>139</v>
      </c>
      <c r="C7">
        <v>1266.79</v>
      </c>
      <c r="D7">
        <f>ABS(C7-(5.1316*B7+473.39))</f>
        <v>80.107600000000048</v>
      </c>
      <c r="E7">
        <v>24</v>
      </c>
      <c r="F7">
        <v>25</v>
      </c>
      <c r="G7">
        <v>22</v>
      </c>
      <c r="H7">
        <v>71</v>
      </c>
    </row>
    <row r="8" spans="1:9" x14ac:dyDescent="0.35">
      <c r="A8" s="6" t="s">
        <v>37</v>
      </c>
      <c r="B8">
        <v>91</v>
      </c>
      <c r="C8">
        <v>641.14</v>
      </c>
      <c r="D8">
        <f>ABS(C8-(5.1316*B8+473.39))</f>
        <v>299.22559999999999</v>
      </c>
      <c r="E8">
        <v>21</v>
      </c>
      <c r="F8">
        <v>16</v>
      </c>
      <c r="G8">
        <v>14</v>
      </c>
      <c r="H8">
        <v>51</v>
      </c>
    </row>
    <row r="9" spans="1:9" x14ac:dyDescent="0.35">
      <c r="A9" s="5" t="s">
        <v>38</v>
      </c>
      <c r="B9">
        <v>129</v>
      </c>
      <c r="C9">
        <v>1012.32</v>
      </c>
      <c r="D9">
        <f>ABS(C9-(5.1316*B9+473.39))</f>
        <v>123.04639999999984</v>
      </c>
      <c r="E9">
        <v>27</v>
      </c>
      <c r="F9">
        <v>26</v>
      </c>
      <c r="G9">
        <v>20</v>
      </c>
      <c r="H9">
        <v>73</v>
      </c>
    </row>
    <row r="10" spans="1:9" x14ac:dyDescent="0.35">
      <c r="A10" s="6" t="s">
        <v>39</v>
      </c>
      <c r="B10">
        <v>112</v>
      </c>
      <c r="C10">
        <v>952.27</v>
      </c>
      <c r="D10">
        <f>ABS(C10-(5.1316*B10+473.39))</f>
        <v>95.859199999999873</v>
      </c>
      <c r="E10">
        <v>21</v>
      </c>
      <c r="F10">
        <v>34</v>
      </c>
      <c r="G10">
        <v>24</v>
      </c>
      <c r="H10">
        <v>79</v>
      </c>
    </row>
    <row r="11" spans="1:9" x14ac:dyDescent="0.35">
      <c r="A11" s="5" t="s">
        <v>40</v>
      </c>
      <c r="B11">
        <v>113</v>
      </c>
      <c r="C11">
        <v>1276.5</v>
      </c>
      <c r="D11">
        <f>ABS(C11-(5.1316*B11+473.39))</f>
        <v>223.23919999999998</v>
      </c>
      <c r="E11">
        <v>27</v>
      </c>
      <c r="F11">
        <v>25</v>
      </c>
      <c r="G11">
        <v>6</v>
      </c>
      <c r="H11">
        <v>58</v>
      </c>
    </row>
    <row r="12" spans="1:9" x14ac:dyDescent="0.35">
      <c r="A12" s="6" t="s">
        <v>41</v>
      </c>
      <c r="B12">
        <v>113</v>
      </c>
      <c r="C12">
        <v>1183.1199999999999</v>
      </c>
      <c r="D12">
        <f>ABS(C12-(5.1316*B12+473.39))</f>
        <v>129.85919999999987</v>
      </c>
      <c r="E12">
        <v>28</v>
      </c>
      <c r="F12">
        <v>24</v>
      </c>
      <c r="G12">
        <v>19</v>
      </c>
      <c r="H12">
        <v>71</v>
      </c>
    </row>
    <row r="13" spans="1:9" x14ac:dyDescent="0.35">
      <c r="A13" s="5" t="s">
        <v>42</v>
      </c>
      <c r="B13">
        <v>77</v>
      </c>
      <c r="C13">
        <v>771.81</v>
      </c>
      <c r="D13">
        <f>ABS(C13-(5.1316*B13+473.39))</f>
        <v>96.713200000000029</v>
      </c>
      <c r="E13">
        <v>14</v>
      </c>
      <c r="F13">
        <v>16</v>
      </c>
      <c r="G13">
        <v>17</v>
      </c>
      <c r="H13">
        <v>47</v>
      </c>
    </row>
    <row r="14" spans="1:9" x14ac:dyDescent="0.35">
      <c r="A14" s="6" t="s">
        <v>43</v>
      </c>
      <c r="B14">
        <v>93</v>
      </c>
      <c r="C14">
        <v>939.92</v>
      </c>
      <c r="D14">
        <f>ABS(C14-(5.1316*B14+473.39))</f>
        <v>10.708799999999997</v>
      </c>
      <c r="E14">
        <v>16</v>
      </c>
      <c r="F14">
        <v>11</v>
      </c>
      <c r="G14">
        <v>15</v>
      </c>
      <c r="H14">
        <v>42</v>
      </c>
    </row>
    <row r="15" spans="1:9" x14ac:dyDescent="0.35">
      <c r="A15" s="5" t="s">
        <v>44</v>
      </c>
      <c r="B15">
        <v>137</v>
      </c>
      <c r="C15">
        <v>1333.71</v>
      </c>
      <c r="D15">
        <f>ABS(C15-(5.1316*B15+473.39))</f>
        <v>157.29080000000022</v>
      </c>
      <c r="E15">
        <v>17</v>
      </c>
      <c r="F15">
        <v>22</v>
      </c>
      <c r="G15">
        <v>15</v>
      </c>
      <c r="H15">
        <v>54</v>
      </c>
    </row>
    <row r="16" spans="1:9" x14ac:dyDescent="0.35">
      <c r="A16" s="6" t="s">
        <v>45</v>
      </c>
      <c r="B16">
        <v>92</v>
      </c>
      <c r="C16">
        <v>1129.94</v>
      </c>
      <c r="D16">
        <f>ABS(C16-(5.1316*B16+473.39))</f>
        <v>184.44280000000003</v>
      </c>
      <c r="E16">
        <v>12</v>
      </c>
      <c r="F16">
        <v>15</v>
      </c>
      <c r="G16">
        <v>13</v>
      </c>
      <c r="H16">
        <v>40</v>
      </c>
    </row>
    <row r="17" spans="1:8" x14ac:dyDescent="0.35">
      <c r="A17" s="5" t="s">
        <v>46</v>
      </c>
      <c r="B17" s="12">
        <v>119</v>
      </c>
      <c r="C17" s="12">
        <v>440.17</v>
      </c>
      <c r="D17">
        <f>ABS(C17-(5.1316*B17+473.39))</f>
        <v>643.88040000000001</v>
      </c>
      <c r="E17">
        <v>14</v>
      </c>
      <c r="F17">
        <v>18</v>
      </c>
      <c r="G17">
        <v>23</v>
      </c>
      <c r="H17" s="12">
        <v>55</v>
      </c>
    </row>
    <row r="18" spans="1:8" x14ac:dyDescent="0.35">
      <c r="A18" s="6" t="s">
        <v>47</v>
      </c>
      <c r="B18">
        <v>116</v>
      </c>
      <c r="C18">
        <v>724.29</v>
      </c>
      <c r="D18">
        <f>ABS(C18-(5.1316*B18+473.39))</f>
        <v>344.36560000000009</v>
      </c>
      <c r="E18">
        <v>13</v>
      </c>
      <c r="F18">
        <v>13</v>
      </c>
      <c r="G18">
        <v>10</v>
      </c>
      <c r="H18">
        <v>36</v>
      </c>
    </row>
    <row r="19" spans="1:8" x14ac:dyDescent="0.35">
      <c r="A19" s="5" t="s">
        <v>48</v>
      </c>
      <c r="B19" s="14">
        <v>104</v>
      </c>
      <c r="C19" s="14">
        <v>555.07000000000005</v>
      </c>
      <c r="D19">
        <f>ABS(C19-(5.1316*B19+473.39))</f>
        <v>452.00639999999987</v>
      </c>
      <c r="E19">
        <v>17</v>
      </c>
      <c r="F19">
        <v>26</v>
      </c>
      <c r="G19">
        <v>24</v>
      </c>
      <c r="H19" s="14">
        <v>67</v>
      </c>
    </row>
    <row r="20" spans="1:8" x14ac:dyDescent="0.35">
      <c r="A20" s="6" t="s">
        <v>49</v>
      </c>
      <c r="B20" s="11">
        <v>96</v>
      </c>
      <c r="C20" s="11">
        <v>1627.89</v>
      </c>
      <c r="D20">
        <f>ABS(C20-(5.1316*B20+473.39))</f>
        <v>661.86640000000011</v>
      </c>
      <c r="E20">
        <v>15</v>
      </c>
      <c r="F20">
        <v>17</v>
      </c>
      <c r="G20">
        <v>19</v>
      </c>
      <c r="H20" s="11">
        <v>51</v>
      </c>
    </row>
    <row r="21" spans="1:8" x14ac:dyDescent="0.35">
      <c r="A21" s="5" t="s">
        <v>50</v>
      </c>
      <c r="B21">
        <v>112</v>
      </c>
      <c r="C21">
        <v>1264.3399999999999</v>
      </c>
      <c r="D21">
        <f>ABS(C21-(5.1316*B21+473.39))</f>
        <v>216.21080000000006</v>
      </c>
      <c r="E21">
        <v>18</v>
      </c>
      <c r="F21">
        <v>20</v>
      </c>
      <c r="G21">
        <v>14</v>
      </c>
      <c r="H21">
        <v>52</v>
      </c>
    </row>
    <row r="22" spans="1:8" x14ac:dyDescent="0.35">
      <c r="A22" s="5" t="s">
        <v>54</v>
      </c>
      <c r="B22">
        <v>132</v>
      </c>
      <c r="C22">
        <v>1200.1400000000001</v>
      </c>
      <c r="D22">
        <f>ABS(C22-(5.1316*B22+473.39))</f>
        <v>49.378800000000183</v>
      </c>
      <c r="E22">
        <v>26</v>
      </c>
      <c r="F22">
        <v>20</v>
      </c>
      <c r="G22">
        <v>22</v>
      </c>
      <c r="H22">
        <v>68</v>
      </c>
    </row>
    <row r="23" spans="1:8" x14ac:dyDescent="0.35">
      <c r="A23" s="6" t="s">
        <v>55</v>
      </c>
      <c r="B23">
        <v>85</v>
      </c>
      <c r="C23">
        <v>828.46</v>
      </c>
      <c r="D23">
        <f>ABS(C23-(5.1316*B23+473.39))</f>
        <v>81.115999999999985</v>
      </c>
      <c r="E23">
        <v>18</v>
      </c>
      <c r="F23">
        <v>14</v>
      </c>
      <c r="G23">
        <v>5</v>
      </c>
      <c r="H23">
        <v>37</v>
      </c>
    </row>
    <row r="24" spans="1:8" x14ac:dyDescent="0.35">
      <c r="A24" s="5" t="s">
        <v>56</v>
      </c>
      <c r="B24" s="13">
        <v>104</v>
      </c>
      <c r="C24" s="13">
        <v>1394.13</v>
      </c>
      <c r="D24">
        <f>ABS(C24-(5.1316*B24+473.39))</f>
        <v>387.05360000000019</v>
      </c>
      <c r="E24">
        <v>17</v>
      </c>
      <c r="F24">
        <v>10</v>
      </c>
      <c r="G24">
        <v>10</v>
      </c>
      <c r="H24" s="13">
        <v>37</v>
      </c>
    </row>
    <row r="25" spans="1:8" x14ac:dyDescent="0.35">
      <c r="A25" s="6" t="s">
        <v>57</v>
      </c>
      <c r="B25">
        <v>95</v>
      </c>
      <c r="C25">
        <v>803.62</v>
      </c>
      <c r="D25">
        <f>ABS(C25-(5.1316*B25+473.39))</f>
        <v>157.27199999999993</v>
      </c>
      <c r="E25">
        <v>15</v>
      </c>
      <c r="F25">
        <v>14</v>
      </c>
      <c r="G25">
        <v>18</v>
      </c>
      <c r="H25">
        <v>47</v>
      </c>
    </row>
    <row r="26" spans="1:8" x14ac:dyDescent="0.35">
      <c r="A26" s="5" t="s">
        <v>58</v>
      </c>
      <c r="B26">
        <v>104</v>
      </c>
      <c r="C26">
        <v>757.59</v>
      </c>
      <c r="D26">
        <f>ABS(C26-(5.1316*B26+473.39))</f>
        <v>249.48639999999989</v>
      </c>
      <c r="E26">
        <v>21</v>
      </c>
      <c r="F26">
        <v>22</v>
      </c>
      <c r="G26">
        <v>20</v>
      </c>
      <c r="H26">
        <v>63</v>
      </c>
    </row>
    <row r="27" spans="1:8" x14ac:dyDescent="0.35">
      <c r="A27" s="6" t="s">
        <v>59</v>
      </c>
      <c r="B27" s="10">
        <v>103</v>
      </c>
      <c r="C27">
        <v>727.68</v>
      </c>
      <c r="D27" s="10">
        <f>ABS(C27-(5.1316*B27+473.39))</f>
        <v>274.26480000000004</v>
      </c>
      <c r="E27">
        <v>17</v>
      </c>
      <c r="F27">
        <v>17</v>
      </c>
      <c r="G27">
        <v>22</v>
      </c>
      <c r="H27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zoomScale="70" zoomScaleNormal="70" workbookViewId="0">
      <selection activeCell="I30" sqref="I30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2" spans="1:25" x14ac:dyDescent="0.35">
      <c r="A22" s="5" t="s">
        <v>54</v>
      </c>
      <c r="B22" s="6">
        <v>0.2</v>
      </c>
      <c r="C22" s="6">
        <v>0.6</v>
      </c>
      <c r="D22" s="6">
        <v>0.8</v>
      </c>
      <c r="E22" s="6">
        <v>0.3</v>
      </c>
      <c r="F22" s="6">
        <v>0.6</v>
      </c>
      <c r="G22" s="6">
        <v>0.1</v>
      </c>
      <c r="H22" s="6">
        <v>0.4</v>
      </c>
      <c r="I22" s="6">
        <v>0.5</v>
      </c>
      <c r="J22" s="6">
        <v>0.5</v>
      </c>
      <c r="K22" s="6">
        <v>0.1</v>
      </c>
      <c r="L22" s="6">
        <v>0.1</v>
      </c>
      <c r="M22" s="6">
        <v>0.4</v>
      </c>
      <c r="N22" s="6">
        <v>0.3</v>
      </c>
      <c r="O22" s="6">
        <v>0.3</v>
      </c>
      <c r="P22" s="6">
        <v>0.9</v>
      </c>
      <c r="Q22" s="6">
        <v>0.4</v>
      </c>
      <c r="R22" s="6">
        <v>0.8</v>
      </c>
      <c r="S22" s="6">
        <v>0.9</v>
      </c>
      <c r="T22" s="6">
        <v>0.3</v>
      </c>
      <c r="U22" s="6">
        <v>0.5</v>
      </c>
      <c r="V22" s="6">
        <v>0.3</v>
      </c>
      <c r="W22" s="6">
        <v>0.9</v>
      </c>
      <c r="X22" s="6">
        <v>0.1</v>
      </c>
      <c r="Y22">
        <v>1200.1400000000001</v>
      </c>
    </row>
    <row r="23" spans="1:25" x14ac:dyDescent="0.35">
      <c r="A23" s="6" t="s">
        <v>55</v>
      </c>
      <c r="B23" s="5">
        <v>0.2</v>
      </c>
      <c r="C23" s="5">
        <v>0.2</v>
      </c>
      <c r="D23" s="5">
        <v>0.7</v>
      </c>
      <c r="E23" s="5">
        <v>0.5</v>
      </c>
      <c r="F23" s="5">
        <v>0.6</v>
      </c>
      <c r="G23" s="5">
        <v>0.3</v>
      </c>
      <c r="H23" s="5">
        <v>0.6</v>
      </c>
      <c r="I23" s="5">
        <v>0.2</v>
      </c>
      <c r="J23" s="5">
        <v>0.6</v>
      </c>
      <c r="K23" s="5">
        <v>0.5</v>
      </c>
      <c r="L23" s="5">
        <v>0.5</v>
      </c>
      <c r="M23" s="5">
        <v>0.2</v>
      </c>
      <c r="N23" s="5">
        <v>0.8</v>
      </c>
      <c r="O23" s="5">
        <v>0.4</v>
      </c>
      <c r="P23" s="5">
        <v>0.6</v>
      </c>
      <c r="Q23" s="5">
        <v>0.3</v>
      </c>
      <c r="R23" s="5">
        <v>0.6</v>
      </c>
      <c r="S23" s="5">
        <v>0.3</v>
      </c>
      <c r="T23" s="5">
        <v>0.4</v>
      </c>
      <c r="U23" s="5">
        <v>0.5</v>
      </c>
      <c r="V23" s="5">
        <v>0.3</v>
      </c>
      <c r="W23" s="5">
        <v>0.2</v>
      </c>
      <c r="X23" s="5">
        <v>0.1</v>
      </c>
      <c r="Y23">
        <v>828.46</v>
      </c>
    </row>
    <row r="24" spans="1:25" x14ac:dyDescent="0.35">
      <c r="A24" s="5" t="s">
        <v>56</v>
      </c>
      <c r="B24" s="6">
        <v>0.5</v>
      </c>
      <c r="C24" s="6">
        <v>0.2</v>
      </c>
      <c r="D24" s="6">
        <v>0.7</v>
      </c>
      <c r="E24" s="6">
        <v>0.8</v>
      </c>
      <c r="F24" s="6">
        <v>0.3</v>
      </c>
      <c r="G24" s="6">
        <v>0.7</v>
      </c>
      <c r="H24" s="6">
        <v>0.6</v>
      </c>
      <c r="I24" s="6">
        <v>0.5</v>
      </c>
      <c r="J24" s="6">
        <v>0.5</v>
      </c>
      <c r="K24" s="6">
        <v>0.2</v>
      </c>
      <c r="L24" s="6">
        <v>0.2</v>
      </c>
      <c r="M24" s="6">
        <v>0.8</v>
      </c>
      <c r="N24" s="6">
        <v>0.3</v>
      </c>
      <c r="O24" s="6">
        <v>0.5</v>
      </c>
      <c r="P24" s="6">
        <v>0.9</v>
      </c>
      <c r="Q24" s="6">
        <v>0.3</v>
      </c>
      <c r="R24" s="6">
        <v>0.5</v>
      </c>
      <c r="S24" s="6">
        <v>0.2</v>
      </c>
      <c r="T24" s="6">
        <v>0.3</v>
      </c>
      <c r="U24" s="6">
        <v>0.5</v>
      </c>
      <c r="V24" s="6">
        <v>0.1</v>
      </c>
      <c r="W24" s="6">
        <v>0.1</v>
      </c>
      <c r="X24" s="6">
        <v>0.1</v>
      </c>
      <c r="Y24">
        <v>1394.13</v>
      </c>
    </row>
    <row r="25" spans="1:25" x14ac:dyDescent="0.35">
      <c r="A25" s="6" t="s">
        <v>57</v>
      </c>
      <c r="B25" s="5">
        <v>0.6</v>
      </c>
      <c r="C25" s="5">
        <v>0.8</v>
      </c>
      <c r="D25" s="5">
        <v>0.9</v>
      </c>
      <c r="E25" s="5">
        <v>0.3</v>
      </c>
      <c r="F25" s="5">
        <v>0.1</v>
      </c>
      <c r="G25" s="5">
        <v>0.3</v>
      </c>
      <c r="H25" s="5">
        <v>0.9</v>
      </c>
      <c r="I25" s="5">
        <v>0.1</v>
      </c>
      <c r="J25" s="5">
        <v>1</v>
      </c>
      <c r="K25" s="5">
        <v>0.8</v>
      </c>
      <c r="L25" s="5">
        <v>0.1</v>
      </c>
      <c r="M25" s="5">
        <v>0.1</v>
      </c>
      <c r="N25" s="5">
        <v>0.2</v>
      </c>
      <c r="O25" s="5">
        <v>0.7</v>
      </c>
      <c r="P25" s="5">
        <v>1</v>
      </c>
      <c r="Q25" s="5">
        <v>0.3</v>
      </c>
      <c r="R25" s="5">
        <v>0.9</v>
      </c>
      <c r="S25" s="5">
        <v>0.3</v>
      </c>
      <c r="T25" s="5">
        <v>0.2</v>
      </c>
      <c r="U25" s="5">
        <v>0.1</v>
      </c>
      <c r="V25" s="5">
        <v>0.3</v>
      </c>
      <c r="W25" s="5">
        <v>0.4</v>
      </c>
      <c r="X25" s="5">
        <v>0.2</v>
      </c>
      <c r="Y25">
        <v>803.62</v>
      </c>
    </row>
    <row r="26" spans="1:25" x14ac:dyDescent="0.35">
      <c r="A26" s="5" t="s">
        <v>58</v>
      </c>
      <c r="B26" s="6">
        <v>0.3</v>
      </c>
      <c r="C26" s="6">
        <v>0.2</v>
      </c>
      <c r="D26" s="6">
        <v>0.9</v>
      </c>
      <c r="E26" s="6">
        <v>0.2</v>
      </c>
      <c r="F26" s="6">
        <v>0.6</v>
      </c>
      <c r="G26" s="6">
        <v>0.9</v>
      </c>
      <c r="H26" s="6">
        <v>1</v>
      </c>
      <c r="I26" s="6">
        <v>0.3</v>
      </c>
      <c r="J26" s="6">
        <v>0.5</v>
      </c>
      <c r="K26" s="6">
        <v>0.2</v>
      </c>
      <c r="L26" s="6">
        <v>0.2</v>
      </c>
      <c r="M26" s="6">
        <v>0.3</v>
      </c>
      <c r="N26" s="6">
        <v>0.8</v>
      </c>
      <c r="O26" s="6">
        <v>0.8</v>
      </c>
      <c r="P26" s="6">
        <v>0.9</v>
      </c>
      <c r="Q26" s="6">
        <v>0.2</v>
      </c>
      <c r="R26" s="6">
        <v>0.2</v>
      </c>
      <c r="S26" s="6">
        <v>0.3</v>
      </c>
      <c r="T26" s="6">
        <v>0.5</v>
      </c>
      <c r="U26" s="6">
        <v>0.1</v>
      </c>
      <c r="V26" s="6">
        <v>0.2</v>
      </c>
      <c r="W26" s="6">
        <v>0.4</v>
      </c>
      <c r="X26" s="6">
        <v>0.2</v>
      </c>
      <c r="Y26">
        <v>757.59</v>
      </c>
    </row>
    <row r="27" spans="1:25" x14ac:dyDescent="0.35">
      <c r="A27" s="6" t="s">
        <v>59</v>
      </c>
      <c r="B27" s="5">
        <v>0.3</v>
      </c>
      <c r="C27" s="5">
        <v>0.4</v>
      </c>
      <c r="D27" s="5">
        <v>0.7</v>
      </c>
      <c r="E27" s="5">
        <v>0.7</v>
      </c>
      <c r="F27" s="5">
        <v>0.3</v>
      </c>
      <c r="G27" s="5">
        <v>0.3</v>
      </c>
      <c r="H27" s="5">
        <v>0.5</v>
      </c>
      <c r="I27" s="5">
        <v>0.3</v>
      </c>
      <c r="J27" s="5">
        <v>0.7</v>
      </c>
      <c r="K27" s="5">
        <v>0.6</v>
      </c>
      <c r="L27" s="5">
        <v>0.3</v>
      </c>
      <c r="M27" s="5">
        <v>0.4</v>
      </c>
      <c r="N27" s="5">
        <v>0.3</v>
      </c>
      <c r="O27" s="5">
        <v>0.7</v>
      </c>
      <c r="P27" s="5">
        <v>0.7</v>
      </c>
      <c r="Q27" s="5">
        <v>0.6</v>
      </c>
      <c r="R27" s="5">
        <v>0.8</v>
      </c>
      <c r="S27" s="5">
        <v>0.3</v>
      </c>
      <c r="T27" s="5">
        <v>0.5</v>
      </c>
      <c r="U27" s="5">
        <v>0.5</v>
      </c>
      <c r="V27" s="5">
        <v>0.4</v>
      </c>
      <c r="W27" s="5">
        <v>0.3</v>
      </c>
      <c r="X27" s="5">
        <v>0.3</v>
      </c>
      <c r="Y27">
        <v>727.68</v>
      </c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2022-03-16T12:44:43Z</dcterms:modified>
</cp:coreProperties>
</file>