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00AD/"/>
    </mc:Choice>
  </mc:AlternateContent>
  <xr:revisionPtr revIDLastSave="21" documentId="13_ncr:40009_{A0F727F9-E194-4443-BAC5-8A697AD53E8C}" xr6:coauthVersionLast="47" xr6:coauthVersionMax="47" xr10:uidLastSave="{4EB58C09-E0FE-4AF6-8EED-886411E149D8}"/>
  <bookViews>
    <workbookView xWindow="-110" yWindow="490" windowWidth="19420" windowHeight="10420" xr2:uid="{00000000-000D-0000-FFFF-FFFF00000000}"/>
  </bookViews>
  <sheets>
    <sheet name="results_taplen_sub-00AD (2)" sheetId="2" r:id="rId1"/>
    <sheet name="results_taplen_sub-00AD" sheetId="1" r:id="rId2"/>
  </sheets>
  <definedNames>
    <definedName name="DonnéesExternes_1" localSheetId="0" hidden="1">'results_taplen_sub-00AD (2)'!$A$1:$G$11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B17" i="2"/>
  <c r="B15" i="2"/>
  <c r="C15" i="2"/>
  <c r="D15" i="2"/>
  <c r="E15" i="2"/>
  <c r="F15" i="2"/>
  <c r="G15" i="2"/>
  <c r="C13" i="2"/>
  <c r="D13" i="2"/>
  <c r="E13" i="2"/>
  <c r="F13" i="2"/>
  <c r="G13" i="2"/>
  <c r="B13" i="2"/>
  <c r="D14" i="2"/>
  <c r="C12" i="2"/>
  <c r="C14" i="2" s="1"/>
  <c r="D12" i="2"/>
  <c r="E12" i="2"/>
  <c r="E14" i="2" s="1"/>
  <c r="F12" i="2"/>
  <c r="F14" i="2" s="1"/>
  <c r="G12" i="2"/>
  <c r="G14" i="2" s="1"/>
  <c r="B12" i="2"/>
  <c r="B1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taplen_sub-00AD" description="Connexion à la requête « results_taplen_sub-00AD » dans le classeur." type="5" refreshedVersion="7" background="1" saveData="1">
    <dbPr connection="Provider=Microsoft.Mashup.OleDb.1;Data Source=$Workbook$;Location=results_taplen_sub-00AD;Extended Properties=&quot;&quot;" command="SELECT * FROM [results_taplen_sub-00AD]"/>
  </connection>
</connections>
</file>

<file path=xl/sharedStrings.xml><?xml version="1.0" encoding="utf-8"?>
<sst xmlns="http://schemas.openxmlformats.org/spreadsheetml/2006/main" count="34" uniqueCount="33">
  <si>
    <t>Essai,400,600,800,1000,1200,1400</t>
  </si>
  <si>
    <t>Essai0,0.5757339000119828,0.9443272000062279,1.0714108999818563,1.3278605000232346,1.3438360000145622,1.3284316000062972</t>
  </si>
  <si>
    <t>Essai1,0.4160558999865316,0.9915986999985762,1.2001237999647856,1.2321876999922097,1.3595601000124589,1.584581600036472</t>
  </si>
  <si>
    <t>Essai2,0.4953887999872677,0.9120169999659993,0.9762103999964893,1.1829007999622263,1.2479528000112623,1.505871000001207</t>
  </si>
  <si>
    <t>Essai3,0.6879806000506505,1.13587420003023,1.0555314000230283,1.1197081999853253,1.136648299987428,1.4076376999728382</t>
  </si>
  <si>
    <t>Essai4,0.49602379999123514,0.9121533999568783,1.0720787000027485,1.296083799970802,1.3755478999810293,1.3922536000027321</t>
  </si>
  <si>
    <t>Essai5,0.4639189000008628,0.8957810000283644,1.2001316999667324,1.2483654000097886,1.3759859999991022,1.407463599985931</t>
  </si>
  <si>
    <t>Essai6,0.41583289997652173,0.7200641999952495,1.0393709000200033,1.3923344999784604,1.1519879000261426,1.359966500021983</t>
  </si>
  <si>
    <t>Essai7,0.46385479997843504,0.8645766000263393,1.07167129998561,1.279631499957759,1.1523968999972567,1.4558274999726564</t>
  </si>
  <si>
    <t>Essai8,0.40013560000807047,0.8959108999697492,1.0884746999945492,1.1677617999957874,1.2631743000238203,1.3277826000121422</t>
  </si>
  <si>
    <t>Essai9,0.4481632999959402,0.9600245999754407,0.959873299987521,1.1042872999678366,1.311579899978824,1.5204654000117444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</si>
  <si>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</si>
  <si>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</si>
  <si>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</si>
  <si>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</si>
  <si>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</si>
  <si>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</si>
  <si>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</si>
  <si>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</si>
  <si>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</si>
  <si>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</si>
  <si>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</si>
  <si>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</si>
  <si>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</si>
  <si>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</si>
  <si>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</si>
  <si>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</si>
  <si>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</si>
  <si>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</t>
  </si>
  <si>
    <t>ET</t>
  </si>
  <si>
    <t>Diff</t>
  </si>
  <si>
    <t>CV</t>
  </si>
  <si>
    <t>moyCV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</si>
</sst>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_taplen_sub_00AD" displayName="results_taplen_sub_00AD" ref="A1:G12" tableType="queryTable" totalsRowCount="1">
  <autoFilter ref="A1:G11" xr:uid="{00000000-0009-0000-0100-000001000000}"/>
  <tableColumns count="7">
    <tableColumn id="1" xr3:uid="{00000000-0010-0000-0000-000001000000}" uniqueName="1" name="Essai" totalsRowLabel="Moy" queryTableFieldId="1" dataDxfId="13" totalsRowDxfId="12"/>
    <tableColumn id="2" xr3:uid="{00000000-0010-0000-0000-000002000000}" uniqueName="2" name="400" totalsRowFunction="custom" queryTableFieldId="2" dataDxfId="11" totalsRowDxfId="10">
      <totalsRowFormula>AVERAGE(results_taplen_sub_00AD[400])</totalsRowFormula>
    </tableColumn>
    <tableColumn id="3" xr3:uid="{00000000-0010-0000-0000-000003000000}" uniqueName="3" name="600" totalsRowFunction="custom" queryTableFieldId="3" dataDxfId="9" totalsRowDxfId="8">
      <totalsRowFormula>AVERAGE(results_taplen_sub_00AD[600])</totalsRowFormula>
    </tableColumn>
    <tableColumn id="4" xr3:uid="{00000000-0010-0000-0000-000004000000}" uniqueName="4" name="800" totalsRowFunction="custom" queryTableFieldId="4" dataDxfId="7" totalsRowDxfId="6">
      <totalsRowFormula>AVERAGE(results_taplen_sub_00AD[800])</totalsRowFormula>
    </tableColumn>
    <tableColumn id="5" xr3:uid="{00000000-0010-0000-0000-000005000000}" uniqueName="5" name="1000" totalsRowFunction="custom" queryTableFieldId="5" dataDxfId="5" totalsRowDxfId="4">
      <totalsRowFormula>AVERAGE(results_taplen_sub_00AD[1000])</totalsRowFormula>
    </tableColumn>
    <tableColumn id="6" xr3:uid="{00000000-0010-0000-0000-000006000000}" uniqueName="6" name="1200" totalsRowFunction="custom" queryTableFieldId="6" dataDxfId="3" totalsRowDxfId="2">
      <totalsRowFormula>AVERAGE(results_taplen_sub_00AD[1200])</totalsRowFormula>
    </tableColumn>
    <tableColumn id="7" xr3:uid="{00000000-0010-0000-0000-000007000000}" uniqueName="7" name="1400" totalsRowFunction="custom" queryTableFieldId="7" dataDxfId="1" totalsRowDxfId="0">
      <totalsRowFormula>AVERAGE(results_taplen_sub_00AD[1400])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B16" sqref="B16"/>
    </sheetView>
  </sheetViews>
  <sheetFormatPr baseColWidth="10" defaultRowHeight="14.5" x14ac:dyDescent="0.35"/>
  <cols>
    <col min="1" max="1" width="7.1796875" bestFit="1" customWidth="1"/>
    <col min="2" max="2" width="19.453125" bestFit="1" customWidth="1"/>
    <col min="3" max="7" width="18.4531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0.57573390001198199</v>
      </c>
      <c r="C2" s="2">
        <v>0.94432720000622705</v>
      </c>
      <c r="D2" s="2">
        <v>1.0714108999818499</v>
      </c>
      <c r="E2" s="2">
        <v>1.32786050002323</v>
      </c>
      <c r="F2" s="2">
        <v>1.3438360000145599</v>
      </c>
      <c r="G2" s="2">
        <v>1.3284316000062899</v>
      </c>
    </row>
    <row r="3" spans="1:7" x14ac:dyDescent="0.35">
      <c r="A3" s="1" t="s">
        <v>19</v>
      </c>
      <c r="B3" s="2">
        <v>0.41605589998653097</v>
      </c>
      <c r="C3" s="2">
        <v>0.99159869999857597</v>
      </c>
      <c r="D3" s="2">
        <v>1.20012379996478</v>
      </c>
      <c r="E3" s="2">
        <v>1.2321876999921999</v>
      </c>
      <c r="F3" s="2">
        <v>1.35956010001245</v>
      </c>
      <c r="G3" s="2">
        <v>1.5845816000364701</v>
      </c>
    </row>
    <row r="4" spans="1:7" x14ac:dyDescent="0.35">
      <c r="A4" s="1" t="s">
        <v>20</v>
      </c>
      <c r="B4" s="2">
        <v>0.49538879998726698</v>
      </c>
      <c r="C4" s="2">
        <v>0.91201699996599905</v>
      </c>
      <c r="D4" s="2">
        <v>0.97621039999648895</v>
      </c>
      <c r="E4" s="2">
        <v>1.1829007999622201</v>
      </c>
      <c r="F4" s="2">
        <v>1.2479528000112601</v>
      </c>
      <c r="G4" s="2">
        <v>1.5058710000012001</v>
      </c>
    </row>
    <row r="5" spans="1:7" x14ac:dyDescent="0.35">
      <c r="A5" s="1" t="s">
        <v>21</v>
      </c>
      <c r="B5" s="2">
        <v>0.68798060005064998</v>
      </c>
      <c r="C5" s="2">
        <v>1.13587420003023</v>
      </c>
      <c r="D5" s="2">
        <v>1.05553140002302</v>
      </c>
      <c r="E5" s="2">
        <v>1.11970819998532</v>
      </c>
      <c r="F5" s="2">
        <v>1.1366482999874199</v>
      </c>
      <c r="G5" s="2">
        <v>1.4076376999728299</v>
      </c>
    </row>
    <row r="6" spans="1:7" x14ac:dyDescent="0.35">
      <c r="A6" s="1" t="s">
        <v>22</v>
      </c>
      <c r="B6" s="2">
        <v>0.49602379999123503</v>
      </c>
      <c r="C6" s="2">
        <v>0.91215339995687805</v>
      </c>
      <c r="D6" s="2">
        <v>1.0720787000027401</v>
      </c>
      <c r="E6" s="2">
        <v>1.2960837999707999</v>
      </c>
      <c r="F6" s="2">
        <v>1.37554789998102</v>
      </c>
      <c r="G6" s="2">
        <v>1.3922536000027299</v>
      </c>
    </row>
    <row r="7" spans="1:7" x14ac:dyDescent="0.35">
      <c r="A7" s="1" t="s">
        <v>23</v>
      </c>
      <c r="B7" s="2">
        <v>0.463918900000862</v>
      </c>
      <c r="C7" s="2">
        <v>0.89578100002836403</v>
      </c>
      <c r="D7" s="2">
        <v>1.20013169996673</v>
      </c>
      <c r="E7" s="2">
        <v>1.2483654000097799</v>
      </c>
      <c r="F7" s="2">
        <v>1.3759859999991</v>
      </c>
      <c r="G7" s="2">
        <v>1.40746359998593</v>
      </c>
    </row>
    <row r="8" spans="1:7" x14ac:dyDescent="0.35">
      <c r="A8" s="1" t="s">
        <v>24</v>
      </c>
      <c r="B8" s="2">
        <v>0.41583289997652101</v>
      </c>
      <c r="C8" s="2">
        <v>0.72006419999524895</v>
      </c>
      <c r="D8" s="2">
        <v>1.03937090002</v>
      </c>
      <c r="E8" s="2">
        <v>1.3923344999784599</v>
      </c>
      <c r="F8" s="2">
        <v>1.1519879000261399</v>
      </c>
      <c r="G8" s="2">
        <v>1.3599665000219801</v>
      </c>
    </row>
    <row r="9" spans="1:7" x14ac:dyDescent="0.35">
      <c r="A9" s="1" t="s">
        <v>25</v>
      </c>
      <c r="B9" s="2">
        <v>0.46385479997843498</v>
      </c>
      <c r="C9" s="2">
        <v>0.86457660002633896</v>
      </c>
      <c r="D9" s="2">
        <v>1.0716712999856099</v>
      </c>
      <c r="E9" s="2">
        <v>1.2796314999577501</v>
      </c>
      <c r="F9" s="2">
        <v>1.15239689999725</v>
      </c>
      <c r="G9" s="2">
        <v>1.4558274999726499</v>
      </c>
    </row>
    <row r="10" spans="1:7" x14ac:dyDescent="0.35">
      <c r="A10" s="1" t="s">
        <v>26</v>
      </c>
      <c r="B10" s="2">
        <v>0.40013560000807002</v>
      </c>
      <c r="C10" s="2">
        <v>0.89591089996974904</v>
      </c>
      <c r="D10" s="2">
        <v>1.0884746999945401</v>
      </c>
      <c r="E10" s="2">
        <v>1.1677617999957799</v>
      </c>
      <c r="F10" s="2">
        <v>1.26317430002382</v>
      </c>
      <c r="G10" s="2">
        <v>1.32778260001214</v>
      </c>
    </row>
    <row r="11" spans="1:7" x14ac:dyDescent="0.35">
      <c r="A11" s="1" t="s">
        <v>27</v>
      </c>
      <c r="B11" s="2">
        <v>0.44816329999594001</v>
      </c>
      <c r="C11" s="2">
        <v>0.96002459997543999</v>
      </c>
      <c r="D11" s="2">
        <v>0.95987329998752102</v>
      </c>
      <c r="E11" s="2">
        <v>1.1042872999678299</v>
      </c>
      <c r="F11" s="2">
        <v>1.31157989997882</v>
      </c>
      <c r="G11" s="2">
        <v>1.5204654000117399</v>
      </c>
    </row>
    <row r="12" spans="1:7" x14ac:dyDescent="0.35">
      <c r="A12" s="1" t="s">
        <v>28</v>
      </c>
      <c r="B12" s="2">
        <f>AVERAGE(results_taplen_sub_00AD[400])</f>
        <v>0.48630884999874924</v>
      </c>
      <c r="C12" s="2">
        <f>AVERAGE(results_taplen_sub_00AD[600])</f>
        <v>0.92323277999530506</v>
      </c>
      <c r="D12" s="2">
        <f>AVERAGE(results_taplen_sub_00AD[800])</f>
        <v>1.0734877099923279</v>
      </c>
      <c r="E12" s="2">
        <f>AVERAGE(results_taplen_sub_00AD[1000])</f>
        <v>1.2351121499843369</v>
      </c>
      <c r="F12" s="2">
        <f>AVERAGE(results_taplen_sub_00AD[1200])</f>
        <v>1.2718670100031839</v>
      </c>
      <c r="G12" s="2">
        <f>AVERAGE(results_taplen_sub_00AD[1400])</f>
        <v>1.4290281100023958</v>
      </c>
    </row>
    <row r="13" spans="1:7" x14ac:dyDescent="0.35">
      <c r="A13" t="s">
        <v>29</v>
      </c>
      <c r="B13" s="2">
        <f>_xlfn.STDEV.P(results_taplen_sub_00AD[400])</f>
        <v>8.2845580946220368E-2</v>
      </c>
      <c r="C13" s="2">
        <f>_xlfn.STDEV.P(results_taplen_sub_00AD[600])</f>
        <v>9.9073475859277171E-2</v>
      </c>
      <c r="D13" s="2">
        <f>_xlfn.STDEV.P(results_taplen_sub_00AD[800])</f>
        <v>7.4944714379951732E-2</v>
      </c>
      <c r="E13" s="2">
        <f>_xlfn.STDEV.P(results_taplen_sub_00AD[1000])</f>
        <v>8.7692729010256154E-2</v>
      </c>
      <c r="F13" s="2">
        <f>_xlfn.STDEV.P(results_taplen_sub_00AD[1200])</f>
        <v>9.1440077969991998E-2</v>
      </c>
      <c r="G13" s="2">
        <f>_xlfn.STDEV.P(results_taplen_sub_00AD[1400])</f>
        <v>8.1606043110206777E-2</v>
      </c>
    </row>
    <row r="14" spans="1:7" x14ac:dyDescent="0.35">
      <c r="A14" t="s">
        <v>30</v>
      </c>
      <c r="B14" s="2">
        <f>0.4-results_taplen_sub_00AD[[#Totals],[400]]</f>
        <v>-8.6308849998749215E-2</v>
      </c>
      <c r="C14" s="2">
        <f>0.6-results_taplen_sub_00AD[[#Totals],[600]]</f>
        <v>-0.32323277999530509</v>
      </c>
      <c r="D14" s="2">
        <f>0.8-results_taplen_sub_00AD[[#Totals],[800]]</f>
        <v>-0.27348770999232785</v>
      </c>
      <c r="E14" s="2">
        <f>1-results_taplen_sub_00AD[[#Totals],[1000]]</f>
        <v>-0.23511214998433694</v>
      </c>
      <c r="F14" s="2">
        <f>1.2-results_taplen_sub_00AD[[#Totals],[1200]]</f>
        <v>-7.1867010003183962E-2</v>
      </c>
      <c r="G14" s="2">
        <f>1.4-results_taplen_sub_00AD[[#Totals],[1400]]</f>
        <v>-2.9028110002395913E-2</v>
      </c>
    </row>
    <row r="15" spans="1:7" x14ac:dyDescent="0.35">
      <c r="A15" t="s">
        <v>31</v>
      </c>
      <c r="B15" s="2">
        <f>B13/results_taplen_sub_00AD[[#Totals],[400]]</f>
        <v>0.17035589820426555</v>
      </c>
      <c r="C15" s="2">
        <f>C13/results_taplen_sub_00AD[[#Totals],[600]]</f>
        <v>0.10731147984128227</v>
      </c>
      <c r="D15" s="2">
        <f>D13/results_taplen_sub_00AD[[#Totals],[800]]</f>
        <v>6.9814226732495474E-2</v>
      </c>
      <c r="E15" s="2">
        <f>E13/results_taplen_sub_00AD[[#Totals],[1000]]</f>
        <v>7.0999810836099561E-2</v>
      </c>
      <c r="F15" s="2">
        <f>F13/results_taplen_sub_00AD[[#Totals],[1200]]</f>
        <v>7.1894370441893202E-2</v>
      </c>
      <c r="G15" s="2">
        <f>G13/results_taplen_sub_00AD[[#Totals],[1400]]</f>
        <v>5.7105974710371488E-2</v>
      </c>
    </row>
    <row r="16" spans="1:7" x14ac:dyDescent="0.35">
      <c r="A16" t="s">
        <v>32</v>
      </c>
      <c r="B16" s="2">
        <f>AVERAGE(B15:G15)</f>
        <v>9.1246960127734589E-2</v>
      </c>
      <c r="C16" s="2"/>
      <c r="D16" s="2"/>
      <c r="E16" s="2"/>
      <c r="F16" s="2"/>
      <c r="G16" s="2"/>
    </row>
    <row r="17" spans="1:7" x14ac:dyDescent="0.35">
      <c r="A17" t="s">
        <v>29</v>
      </c>
      <c r="B17" s="3">
        <f>AVERAGE(B13:G13)</f>
        <v>8.6267103545984034E-2</v>
      </c>
      <c r="C17" s="2"/>
      <c r="D17" s="2"/>
      <c r="E17" s="2"/>
      <c r="F17" s="2"/>
      <c r="G1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E 3 V u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E 3 V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1 b l Q G A X b x Y g E A A D Q D A A A T A B w A R m 9 y b X V s Y X M v U 2 V j d G l v b j E u b S C i G A A o o B Q A A A A A A A A A A A A A A A A A A A A A A A A A A A C F k c 9 q A j E Q x u + C 7 x D W i 0 K U X V t t q e x B 1 N Z T / 6 A 9 u a X E d a y B b C K Z i V T E B 2 p f o y / W y F a k d Z f m k s y P L 5 n 5 v i C k J I 1 m k 3 y P e t V K t Y I r Y W H B a o E F d I r w l c R a g X 5 F N 2 + G Y X 8 Y s J g p o G q F + T U x z q b g y Q A 3 r a F J X Q a a 6 r d S Q W t g N P k C 6 8 H g J n l G s J h k g l Y y e d A w t H I D y V G P y Z 2 k s Z s n a 9 y m q 6 S k b y v F T d D g s y E o m U k C G w c 8 4 G x g l M s 0 x l e c j X R q F l K / x V G 7 0 + b s y R m C C W 0 V x K d j 6 9 5 o e G n w f P x a M N 2 u g W X + 2 l J + f R y s T c X c q 6 Z W a F w a m + X P H 1 R Y z 8 3 y 3 S 7 I a e T b 0 + E + w T v t O T v y d g m / K O G X J b x T w r s l / O o X 3 5 9 M j n S T v j 4 J k K 2 t y R y e f D 7 6 2 k c z B r H w H 1 T / m w d n s x 9 F X 6 l J K p S w G J N 1 p Q l G / 0 R Y M M s h z x G i k G e u L s P w j H U L 2 H U B i 8 I i 2 C 6 C f 9 v s G 9 W K 1 C X 2 e t 9 Q S w E C L Q A U A A I A C A A T d W 5 U y F F R L a Q A A A D 2 A A A A E g A A A A A A A A A A A A A A A A A A A A A A Q 2 9 u Z m l n L 1 B h Y 2 t h Z 2 U u e G 1 s U E s B A i 0 A F A A C A A g A E 3 V u V A / K 6 a u k A A A A 6 Q A A A B M A A A A A A A A A A A A A A A A A 8 A A A A F t D b 2 5 0 Z W 5 0 X 1 R 5 c G V z X S 5 4 b W x Q S w E C L Q A U A A I A C A A T d W 5 U B g F 2 8 W I B A A A 0 A w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Q A A A A A A A E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X B s Z W 5 f c 3 V i L T A w Q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0 Y X B s Z W 5 f c 3 V i X z A w Q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M 6 N D A 6 M z g u N z Q 3 N z Q w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R X N z Y W k m c X V v d D s s J n F 1 b 3 Q 7 N D A w J n F 1 b 3 Q 7 L C Z x d W 9 0 O z Y w M C Z x d W 9 0 O y w m c X V v d D s 4 M D A m c X V v d D s s J n F 1 b 3 Q 7 M T A w M C Z x d W 9 0 O y w m c X V v d D s x M j A w J n F 1 b 3 Q 7 L C Z x d W 9 0 O z E 0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R h c G x l b l 9 z d W I t M D B B R C 9 B d X R v U m V t b 3 Z l Z E N v b H V t b n M x L n t F c 3 N h a S w w f S Z x d W 9 0 O y w m c X V v d D t T Z W N 0 a W 9 u M S 9 y Z X N 1 b H R z X 3 R h c G x l b l 9 z d W I t M D B B R C 9 B d X R v U m V t b 3 Z l Z E N v b H V t b n M x L n s 0 M D A s M X 0 m c X V v d D s s J n F 1 b 3 Q 7 U 2 V j d G l v b j E v c m V z d W x 0 c 1 9 0 Y X B s Z W 5 f c 3 V i L T A w Q U Q v Q X V 0 b 1 J l b W 9 2 Z W R D b 2 x 1 b W 5 z M S 5 7 N j A w L D J 9 J n F 1 b 3 Q 7 L C Z x d W 9 0 O 1 N l Y 3 R p b 2 4 x L 3 J l c 3 V s d H N f d G F w b G V u X 3 N 1 Y i 0 w M E F E L 0 F 1 d G 9 S Z W 1 v d m V k Q 2 9 s d W 1 u c z E u e z g w M C w z f S Z x d W 9 0 O y w m c X V v d D t T Z W N 0 a W 9 u M S 9 y Z X N 1 b H R z X 3 R h c G x l b l 9 z d W I t M D B B R C 9 B d X R v U m V t b 3 Z l Z E N v b H V t b n M x L n s x M D A w L D R 9 J n F 1 b 3 Q 7 L C Z x d W 9 0 O 1 N l Y 3 R p b 2 4 x L 3 J l c 3 V s d H N f d G F w b G V u X 3 N 1 Y i 0 w M E F E L 0 F 1 d G 9 S Z W 1 v d m V k Q 2 9 s d W 1 u c z E u e z E y M D A s N X 0 m c X V v d D s s J n F 1 b 3 Q 7 U 2 V j d G l v b j E v c m V z d W x 0 c 1 9 0 Y X B s Z W 5 f c 3 V i L T A w Q U Q v Q X V 0 b 1 J l b W 9 2 Z W R D b 2 x 1 b W 5 z M S 5 7 M T Q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3 R h c G x l b l 9 z d W I t M D B B R C 9 B d X R v U m V t b 3 Z l Z E N v b H V t b n M x L n t F c 3 N h a S w w f S Z x d W 9 0 O y w m c X V v d D t T Z W N 0 a W 9 u M S 9 y Z X N 1 b H R z X 3 R h c G x l b l 9 z d W I t M D B B R C 9 B d X R v U m V t b 3 Z l Z E N v b H V t b n M x L n s 0 M D A s M X 0 m c X V v d D s s J n F 1 b 3 Q 7 U 2 V j d G l v b j E v c m V z d W x 0 c 1 9 0 Y X B s Z W 5 f c 3 V i L T A w Q U Q v Q X V 0 b 1 J l b W 9 2 Z W R D b 2 x 1 b W 5 z M S 5 7 N j A w L D J 9 J n F 1 b 3 Q 7 L C Z x d W 9 0 O 1 N l Y 3 R p b 2 4 x L 3 J l c 3 V s d H N f d G F w b G V u X 3 N 1 Y i 0 w M E F E L 0 F 1 d G 9 S Z W 1 v d m V k Q 2 9 s d W 1 u c z E u e z g w M C w z f S Z x d W 9 0 O y w m c X V v d D t T Z W N 0 a W 9 u M S 9 y Z X N 1 b H R z X 3 R h c G x l b l 9 z d W I t M D B B R C 9 B d X R v U m V t b 3 Z l Z E N v b H V t b n M x L n s x M D A w L D R 9 J n F 1 b 3 Q 7 L C Z x d W 9 0 O 1 N l Y 3 R p b 2 4 x L 3 J l c 3 V s d H N f d G F w b G V u X 3 N 1 Y i 0 w M E F E L 0 F 1 d G 9 S Z W 1 v d m V k Q 2 9 s d W 1 u c z E u e z E y M D A s N X 0 m c X V v d D s s J n F 1 b 3 Q 7 U 2 V j d G l v b j E v c m V z d W x 0 c 1 9 0 Y X B s Z W 5 f c 3 V i L T A w Q U Q v Q X V 0 b 1 J l b W 9 2 Z W R D b 2 x 1 b W 5 z M S 5 7 M T Q w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0 Y X B s Z W 5 f c 3 V i L T A w Q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X B s Z W 5 f c 3 V i L T A w Q U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w b G V u X 3 N 1 Y i 0 w M E F E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c G x l b l 9 z d W I t M D B B R C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6 j K s 3 M 7 / T 7 h I V 4 I i n L 0 e A A A A A A I A A A A A A B B m A A A A A Q A A I A A A A K 8 j + j g D / Y k 9 P R Z W h + e L r s T P b S 6 2 / o V X 0 7 4 A l 4 Z U q L d M A A A A A A 6 A A A A A A g A A I A A A A H R n 1 e a l o J B j B g d F q j J 9 0 W E H + e A d U A r F 9 J t 6 u + g 8 1 X c V U A A A A D w S Q k V o E A E q X E r U P a V s j 1 z p / 1 b o x o x U w t e k r Q b h y V S 7 N J S f X w R r M U H / J u 1 n M 8 3 m 7 6 q s U 4 8 U c y Z 2 b g U D 8 1 P o 6 M R d y H h c E a P N Y B 9 x t 0 I P 2 B N V Q A A A A D y 3 D r 1 u D z d 0 u 8 M T C q 4 L n q 5 C C h t O p B 0 R / L y P X G o 4 c 3 F o o 2 a 7 P 9 1 V g K B X I M U 7 S v 4 K / i + L C M 2 T V o I l 7 1 I T / R E g W Q k = < / D a t a M a s h u p > 
</file>

<file path=customXml/itemProps1.xml><?xml version="1.0" encoding="utf-8"?>
<ds:datastoreItem xmlns:ds="http://schemas.openxmlformats.org/officeDocument/2006/customXml" ds:itemID="{AA937535-E52F-46BF-A760-846876D1E2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results_taplen_sub-00AD (2)</vt:lpstr>
      <vt:lpstr>results_taplen_sub-00AD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2022-03-14T13:41:11Z</dcterms:created>
  <dcterms:modified xsi:type="dcterms:W3CDTF">2022-03-21T13:30:56Z</dcterms:modified>
</cp:coreProperties>
</file>