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159" documentId="13_ncr:1_{10C0999F-9376-4D17-A270-BA2B35C15401}" xr6:coauthVersionLast="47" xr6:coauthVersionMax="47" xr10:uidLastSave="{1EFE735C-6DF0-4F4C-AEC1-CFC386A21994}"/>
  <bookViews>
    <workbookView xWindow="-110" yWindow="490" windowWidth="19420" windowHeight="10420" activeTab="2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3" l="1"/>
  <c r="X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E3" i="1"/>
  <c r="D3" i="1"/>
  <c r="C3" i="1"/>
  <c r="B3" i="1"/>
  <c r="B3" i="2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2" i="2"/>
  <c r="D2" i="1"/>
  <c r="C2" i="1"/>
  <c r="E2" i="1" s="1"/>
</calcChain>
</file>

<file path=xl/sharedStrings.xml><?xml version="1.0" encoding="utf-8"?>
<sst xmlns="http://schemas.openxmlformats.org/spreadsheetml/2006/main" count="96" uniqueCount="54">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</sst>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'BIS-10'!$B$2:$B$21</c:f>
              <c:numCache>
                <c:formatCode>General</c:formatCode>
                <c:ptCount val="20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  <c:pt idx="5">
                  <c:v>24</c:v>
                </c:pt>
                <c:pt idx="6">
                  <c:v>21</c:v>
                </c:pt>
                <c:pt idx="7">
                  <c:v>27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12</c:v>
                </c:pt>
                <c:pt idx="15">
                  <c:v>14</c:v>
                </c:pt>
                <c:pt idx="16">
                  <c:v>13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</c:numCache>
            </c:numRef>
          </c:xVal>
          <c:yVal>
            <c:numRef>
              <c:f>'BIS-10'!$F$2:$F$21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Perso!$F$2:$F$21</c:f>
              <c:numCache>
                <c:formatCode>0.00</c:formatCode>
                <c:ptCount val="20"/>
                <c:pt idx="0">
                  <c:v>0.85227272727272729</c:v>
                </c:pt>
                <c:pt idx="1">
                  <c:v>8.6363636363636365E-2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Perso!$H$2:$H$21</c:f>
              <c:numCache>
                <c:formatCode>0.00</c:formatCode>
                <c:ptCount val="20"/>
                <c:pt idx="0">
                  <c:v>0.52272727272727271</c:v>
                </c:pt>
                <c:pt idx="1">
                  <c:v>5.2272727272727269E-2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1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0.7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0.8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Perso!$I$2:$I$21</c:f>
              <c:numCache>
                <c:formatCode>0.00</c:formatCode>
                <c:ptCount val="20"/>
                <c:pt idx="0">
                  <c:v>0.78409090909090906</c:v>
                </c:pt>
                <c:pt idx="1">
                  <c:v>5.2272727272727269E-2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0.9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0.2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Perso!$J$2:$J$21</c:f>
              <c:numCache>
                <c:formatCode>0.00</c:formatCode>
                <c:ptCount val="20"/>
                <c:pt idx="0">
                  <c:v>0.25</c:v>
                </c:pt>
                <c:pt idx="1">
                  <c:v>5.3409090909090913E-2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0.7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0.7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0.7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0.4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Perso!$K$2:$K$21</c:f>
              <c:numCache>
                <c:formatCode>0.00</c:formatCode>
                <c:ptCount val="20"/>
                <c:pt idx="0">
                  <c:v>0.23863636363636365</c:v>
                </c:pt>
                <c:pt idx="1">
                  <c:v>8.2954545454545447E-2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0.7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Perso!$L$2:$L$21</c:f>
              <c:numCache>
                <c:formatCode>0.00</c:formatCode>
                <c:ptCount val="20"/>
                <c:pt idx="0">
                  <c:v>0.375</c:v>
                </c:pt>
                <c:pt idx="1">
                  <c:v>7.6136363636363641E-2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Perso!$M$2:$M$21</c:f>
              <c:numCache>
                <c:formatCode>0.00</c:formatCode>
                <c:ptCount val="20"/>
                <c:pt idx="0">
                  <c:v>0.71590909090909094</c:v>
                </c:pt>
                <c:pt idx="1">
                  <c:v>7.7272727272727271E-2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Perso!$N$2:$N$21</c:f>
              <c:numCache>
                <c:formatCode>0.00</c:formatCode>
                <c:ptCount val="20"/>
                <c:pt idx="0">
                  <c:v>0.43181818181818182</c:v>
                </c:pt>
                <c:pt idx="1">
                  <c:v>2.8409090909090908E-2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0.5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Perso!$O$2:$O$21</c:f>
              <c:numCache>
                <c:formatCode>0.00</c:formatCode>
                <c:ptCount val="20"/>
                <c:pt idx="0">
                  <c:v>0.39772727272727271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0.8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Perso!$P$2:$P$21</c:f>
              <c:numCache>
                <c:formatCode>0.00</c:formatCode>
                <c:ptCount val="20"/>
                <c:pt idx="0">
                  <c:v>0.48863636363636365</c:v>
                </c:pt>
                <c:pt idx="1">
                  <c:v>4.2045454545454546E-2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0.7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'BIS-10'!$E$2:$E$21</c:f>
              <c:numCache>
                <c:formatCode>General</c:formatCode>
                <c:ptCount val="20"/>
                <c:pt idx="0">
                  <c:v>59</c:v>
                </c:pt>
                <c:pt idx="1">
                  <c:v>77</c:v>
                </c:pt>
                <c:pt idx="2">
                  <c:v>56</c:v>
                </c:pt>
                <c:pt idx="3">
                  <c:v>58</c:v>
                </c:pt>
                <c:pt idx="4">
                  <c:v>63</c:v>
                </c:pt>
                <c:pt idx="5">
                  <c:v>71</c:v>
                </c:pt>
                <c:pt idx="6">
                  <c:v>51</c:v>
                </c:pt>
                <c:pt idx="7">
                  <c:v>73</c:v>
                </c:pt>
                <c:pt idx="8">
                  <c:v>79</c:v>
                </c:pt>
                <c:pt idx="9">
                  <c:v>58</c:v>
                </c:pt>
                <c:pt idx="10">
                  <c:v>71</c:v>
                </c:pt>
                <c:pt idx="11">
                  <c:v>47</c:v>
                </c:pt>
                <c:pt idx="12">
                  <c:v>42</c:v>
                </c:pt>
                <c:pt idx="13">
                  <c:v>54</c:v>
                </c:pt>
                <c:pt idx="14">
                  <c:v>40</c:v>
                </c:pt>
                <c:pt idx="15">
                  <c:v>55</c:v>
                </c:pt>
                <c:pt idx="16">
                  <c:v>36</c:v>
                </c:pt>
                <c:pt idx="17">
                  <c:v>67</c:v>
                </c:pt>
                <c:pt idx="18">
                  <c:v>51</c:v>
                </c:pt>
                <c:pt idx="19">
                  <c:v>52</c:v>
                </c:pt>
              </c:numCache>
            </c:numRef>
          </c:xVal>
          <c:yVal>
            <c:numRef>
              <c:f>'BIS-10'!$F$2:$F$21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Perso!$Q$2:$Q$21</c:f>
              <c:numCache>
                <c:formatCode>0.00</c:formatCode>
                <c:ptCount val="20"/>
                <c:pt idx="0">
                  <c:v>0.20454545454545456</c:v>
                </c:pt>
                <c:pt idx="1">
                  <c:v>3.4090909090909088E-2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Perso!$R$2:$R$21</c:f>
              <c:numCache>
                <c:formatCode>0.00</c:formatCode>
                <c:ptCount val="20"/>
                <c:pt idx="0">
                  <c:v>0.40909090909090912</c:v>
                </c:pt>
                <c:pt idx="1">
                  <c:v>9.6590909090909088E-2</c:v>
                </c:pt>
                <c:pt idx="2" formatCode="_(* #,##0.00_);_(* \(#,##0.00\);_(* &quot;-&quot;??_);_(@_)">
                  <c:v>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1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1</c:v>
                </c:pt>
                <c:pt idx="18" formatCode="_(* #,##0.00_);_(* \(#,##0.00\);_(* &quot;-&quot;??_);_(@_)">
                  <c:v>0.9</c:v>
                </c:pt>
                <c:pt idx="19" formatCode="_(* #,##0.00_);_(* \(#,##0.00\);_(* &quot;-&quot;??_);_(@_)">
                  <c:v>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Perso!$S$2:$S$21</c:f>
              <c:numCache>
                <c:formatCode>0.00</c:formatCode>
                <c:ptCount val="20"/>
                <c:pt idx="0">
                  <c:v>9.0909090909090912E-2</c:v>
                </c:pt>
                <c:pt idx="1">
                  <c:v>0.05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0.6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Perso!$T$2:$T$21</c:f>
              <c:numCache>
                <c:formatCode>0.00</c:formatCode>
                <c:ptCount val="20"/>
                <c:pt idx="0">
                  <c:v>9.0909090909090912E-2</c:v>
                </c:pt>
                <c:pt idx="1">
                  <c:v>5.113636363636364E-2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0.5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Perso!$U$2:$U$21</c:f>
              <c:numCache>
                <c:formatCode>0.00</c:formatCode>
                <c:ptCount val="20"/>
                <c:pt idx="0">
                  <c:v>0.30681818181818182</c:v>
                </c:pt>
                <c:pt idx="1">
                  <c:v>9.4318181818181829E-2</c:v>
                </c:pt>
                <c:pt idx="2" formatCode="_(* #,##0.00_);_(* \(#,##0.00\);_(* &quot;-&quot;??_);_(@_)">
                  <c:v>0.6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0.2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Perso!$V$2:$V$21</c:f>
              <c:numCache>
                <c:formatCode>0.00</c:formatCode>
                <c:ptCount val="20"/>
                <c:pt idx="0">
                  <c:v>0.28409090909090912</c:v>
                </c:pt>
                <c:pt idx="1">
                  <c:v>6.136363636363637E-2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0.2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Perso!$W$2:$W$21</c:f>
              <c:numCache>
                <c:formatCode>0.00</c:formatCode>
                <c:ptCount val="20"/>
                <c:pt idx="0">
                  <c:v>0.64772727272727271</c:v>
                </c:pt>
                <c:pt idx="1">
                  <c:v>8.8636363636363638E-2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Perso!$X$2:$X$21</c:f>
              <c:numCache>
                <c:formatCode>0.00</c:formatCode>
                <c:ptCount val="20"/>
                <c:pt idx="0">
                  <c:v>5.6818181818181816E-2</c:v>
                </c:pt>
                <c:pt idx="1">
                  <c:v>1.4772727272727272E-2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0.3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'BIS-10'!$C$2:$C$21</c:f>
              <c:numCache>
                <c:formatCode>General</c:formatCode>
                <c:ptCount val="20"/>
                <c:pt idx="0">
                  <c:v>22</c:v>
                </c:pt>
                <c:pt idx="1">
                  <c:v>27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25</c:v>
                </c:pt>
                <c:pt idx="6">
                  <c:v>16</c:v>
                </c:pt>
                <c:pt idx="7">
                  <c:v>26</c:v>
                </c:pt>
                <c:pt idx="8">
                  <c:v>34</c:v>
                </c:pt>
                <c:pt idx="9">
                  <c:v>25</c:v>
                </c:pt>
                <c:pt idx="10">
                  <c:v>24</c:v>
                </c:pt>
                <c:pt idx="11">
                  <c:v>16</c:v>
                </c:pt>
                <c:pt idx="12">
                  <c:v>11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13</c:v>
                </c:pt>
                <c:pt idx="17">
                  <c:v>26</c:v>
                </c:pt>
                <c:pt idx="18">
                  <c:v>17</c:v>
                </c:pt>
                <c:pt idx="19">
                  <c:v>20</c:v>
                </c:pt>
              </c:numCache>
            </c:numRef>
          </c:xVal>
          <c:yVal>
            <c:numRef>
              <c:f>'BIS-10'!$F$2:$F$21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'BIS-10'!$D$2:$D$21</c:f>
              <c:numCache>
                <c:formatCode>General</c:formatCode>
                <c:ptCount val="20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14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20</c:v>
                </c:pt>
                <c:pt idx="8">
                  <c:v>24</c:v>
                </c:pt>
                <c:pt idx="9">
                  <c:v>6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23</c:v>
                </c:pt>
                <c:pt idx="16">
                  <c:v>10</c:v>
                </c:pt>
                <c:pt idx="17">
                  <c:v>24</c:v>
                </c:pt>
                <c:pt idx="18">
                  <c:v>19</c:v>
                </c:pt>
                <c:pt idx="19">
                  <c:v>14</c:v>
                </c:pt>
              </c:numCache>
            </c:numRef>
          </c:xVal>
          <c:yVal>
            <c:numRef>
              <c:f>'BIS-10'!$F$2:$F$21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BPS!$B$2:$B$21</c:f>
              <c:numCache>
                <c:formatCode>General</c:formatCode>
                <c:ptCount val="20"/>
                <c:pt idx="0">
                  <c:v>121</c:v>
                </c:pt>
                <c:pt idx="1">
                  <c:v>107</c:v>
                </c:pt>
                <c:pt idx="2">
                  <c:v>120</c:v>
                </c:pt>
                <c:pt idx="3">
                  <c:v>123</c:v>
                </c:pt>
                <c:pt idx="4">
                  <c:v>126</c:v>
                </c:pt>
                <c:pt idx="5">
                  <c:v>139</c:v>
                </c:pt>
                <c:pt idx="6">
                  <c:v>91</c:v>
                </c:pt>
                <c:pt idx="7">
                  <c:v>129</c:v>
                </c:pt>
                <c:pt idx="8">
                  <c:v>112</c:v>
                </c:pt>
                <c:pt idx="9">
                  <c:v>113</c:v>
                </c:pt>
                <c:pt idx="10">
                  <c:v>113</c:v>
                </c:pt>
                <c:pt idx="11">
                  <c:v>77</c:v>
                </c:pt>
                <c:pt idx="12">
                  <c:v>93</c:v>
                </c:pt>
                <c:pt idx="13">
                  <c:v>137</c:v>
                </c:pt>
                <c:pt idx="14">
                  <c:v>92</c:v>
                </c:pt>
                <c:pt idx="15">
                  <c:v>119</c:v>
                </c:pt>
                <c:pt idx="16">
                  <c:v>116</c:v>
                </c:pt>
                <c:pt idx="17">
                  <c:v>104</c:v>
                </c:pt>
                <c:pt idx="18">
                  <c:v>96</c:v>
                </c:pt>
                <c:pt idx="19">
                  <c:v>112</c:v>
                </c:pt>
              </c:numCache>
            </c:numRef>
          </c:xVal>
          <c:yVal>
            <c:numRef>
              <c:f>BPS!$C$2:$C$21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Perso!$C$2:$C$21</c:f>
              <c:numCache>
                <c:formatCode>0.00</c:formatCode>
                <c:ptCount val="20"/>
                <c:pt idx="0">
                  <c:v>0.43181818181818182</c:v>
                </c:pt>
                <c:pt idx="1">
                  <c:v>2.2727272727272731E-3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0.9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Perso!$B$2:$B$21</c:f>
              <c:numCache>
                <c:formatCode>0.00</c:formatCode>
                <c:ptCount val="20"/>
                <c:pt idx="0">
                  <c:v>0.44318181818181818</c:v>
                </c:pt>
                <c:pt idx="1">
                  <c:v>1.8181818181818184E-2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0.8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Perso!$D$2:$D$21</c:f>
              <c:numCache>
                <c:formatCode>0.00</c:formatCode>
                <c:ptCount val="20"/>
                <c:pt idx="0">
                  <c:v>0.89772727272727271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0.8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0.8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0.6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Perso!$G$2:$G$21</c:f>
              <c:numCache>
                <c:formatCode>0.00</c:formatCode>
                <c:ptCount val="20"/>
                <c:pt idx="0">
                  <c:v>0.22727272727272727</c:v>
                </c:pt>
                <c:pt idx="1">
                  <c:v>3.6363636363636369E-2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0.2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0.6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729797</xdr:colOff>
      <xdr:row>0</xdr:row>
      <xdr:rowOff>151493</xdr:rowOff>
    </xdr:from>
    <xdr:to>
      <xdr:col>12</xdr:col>
      <xdr:colOff>36286</xdr:colOff>
      <xdr:row>10</xdr:row>
      <xdr:rowOff>154214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10432</xdr:colOff>
      <xdr:row>11</xdr:row>
      <xdr:rowOff>137886</xdr:rowOff>
    </xdr:from>
    <xdr:to>
      <xdr:col>12</xdr:col>
      <xdr:colOff>45357</xdr:colOff>
      <xdr:row>23</xdr:row>
      <xdr:rowOff>27214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11</xdr:row>
      <xdr:rowOff>127000</xdr:rowOff>
    </xdr:from>
    <xdr:to>
      <xdr:col>17</xdr:col>
      <xdr:colOff>40822</xdr:colOff>
      <xdr:row>23</xdr:row>
      <xdr:rowOff>78922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122465</xdr:colOff>
      <xdr:row>0</xdr:row>
      <xdr:rowOff>163286</xdr:rowOff>
    </xdr:from>
    <xdr:to>
      <xdr:col>16</xdr:col>
      <xdr:colOff>589644</xdr:colOff>
      <xdr:row>10</xdr:row>
      <xdr:rowOff>108858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240393</xdr:colOff>
      <xdr:row>2</xdr:row>
      <xdr:rowOff>175078</xdr:rowOff>
    </xdr:from>
    <xdr:to>
      <xdr:col>10</xdr:col>
      <xdr:colOff>240393</xdr:colOff>
      <xdr:row>18</xdr:row>
      <xdr:rowOff>15421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801688</xdr:colOff>
      <xdr:row>22</xdr:row>
      <xdr:rowOff>65088</xdr:rowOff>
    </xdr:from>
    <xdr:to>
      <xdr:col>8</xdr:col>
      <xdr:colOff>1246188</xdr:colOff>
      <xdr:row>36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33338</xdr:rowOff>
    </xdr:from>
    <xdr:to>
      <xdr:col>4</xdr:col>
      <xdr:colOff>508000</xdr:colOff>
      <xdr:row>36</xdr:row>
      <xdr:rowOff>109538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1468438</xdr:colOff>
      <xdr:row>22</xdr:row>
      <xdr:rowOff>96838</xdr:rowOff>
    </xdr:from>
    <xdr:to>
      <xdr:col>12</xdr:col>
      <xdr:colOff>357188</xdr:colOff>
      <xdr:row>36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769938</xdr:colOff>
      <xdr:row>22</xdr:row>
      <xdr:rowOff>96838</xdr:rowOff>
    </xdr:from>
    <xdr:to>
      <xdr:col>21</xdr:col>
      <xdr:colOff>627063</xdr:colOff>
      <xdr:row>36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674688</xdr:colOff>
      <xdr:row>23</xdr:row>
      <xdr:rowOff>1588</xdr:rowOff>
    </xdr:from>
    <xdr:to>
      <xdr:col>17</xdr:col>
      <xdr:colOff>325438</xdr:colOff>
      <xdr:row>37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992188</xdr:colOff>
      <xdr:row>23</xdr:row>
      <xdr:rowOff>1588</xdr:rowOff>
    </xdr:from>
    <xdr:to>
      <xdr:col>26</xdr:col>
      <xdr:colOff>436563</xdr:colOff>
      <xdr:row>37</xdr:row>
      <xdr:rowOff>77788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38</xdr:row>
      <xdr:rowOff>33338</xdr:rowOff>
    </xdr:from>
    <xdr:to>
      <xdr:col>4</xdr:col>
      <xdr:colOff>611188</xdr:colOff>
      <xdr:row>52</xdr:row>
      <xdr:rowOff>109538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55563</xdr:colOff>
      <xdr:row>38</xdr:row>
      <xdr:rowOff>160338</xdr:rowOff>
    </xdr:from>
    <xdr:to>
      <xdr:col>8</xdr:col>
      <xdr:colOff>1452563</xdr:colOff>
      <xdr:row>53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103188</xdr:colOff>
      <xdr:row>39</xdr:row>
      <xdr:rowOff>17463</xdr:rowOff>
    </xdr:from>
    <xdr:to>
      <xdr:col>12</xdr:col>
      <xdr:colOff>563563</xdr:colOff>
      <xdr:row>53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849313</xdr:colOff>
      <xdr:row>39</xdr:row>
      <xdr:rowOff>96838</xdr:rowOff>
    </xdr:from>
    <xdr:to>
      <xdr:col>17</xdr:col>
      <xdr:colOff>500063</xdr:colOff>
      <xdr:row>53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833438</xdr:colOff>
      <xdr:row>39</xdr:row>
      <xdr:rowOff>65088</xdr:rowOff>
    </xdr:from>
    <xdr:to>
      <xdr:col>21</xdr:col>
      <xdr:colOff>690563</xdr:colOff>
      <xdr:row>53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1135063</xdr:colOff>
      <xdr:row>39</xdr:row>
      <xdr:rowOff>49213</xdr:rowOff>
    </xdr:from>
    <xdr:to>
      <xdr:col>26</xdr:col>
      <xdr:colOff>579438</xdr:colOff>
      <xdr:row>53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53</xdr:row>
      <xdr:rowOff>80963</xdr:rowOff>
    </xdr:from>
    <xdr:to>
      <xdr:col>4</xdr:col>
      <xdr:colOff>754063</xdr:colOff>
      <xdr:row>67</xdr:row>
      <xdr:rowOff>157163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881063</xdr:colOff>
      <xdr:row>54</xdr:row>
      <xdr:rowOff>65088</xdr:rowOff>
    </xdr:from>
    <xdr:to>
      <xdr:col>8</xdr:col>
      <xdr:colOff>1325563</xdr:colOff>
      <xdr:row>68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1357313</xdr:colOff>
      <xdr:row>54</xdr:row>
      <xdr:rowOff>1588</xdr:rowOff>
    </xdr:from>
    <xdr:to>
      <xdr:col>12</xdr:col>
      <xdr:colOff>246063</xdr:colOff>
      <xdr:row>68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611188</xdr:colOff>
      <xdr:row>54</xdr:row>
      <xdr:rowOff>96838</xdr:rowOff>
    </xdr:from>
    <xdr:to>
      <xdr:col>17</xdr:col>
      <xdr:colOff>261938</xdr:colOff>
      <xdr:row>68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754063</xdr:colOff>
      <xdr:row>54</xdr:row>
      <xdr:rowOff>65088</xdr:rowOff>
    </xdr:from>
    <xdr:to>
      <xdr:col>21</xdr:col>
      <xdr:colOff>611188</xdr:colOff>
      <xdr:row>68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1008063</xdr:colOff>
      <xdr:row>54</xdr:row>
      <xdr:rowOff>144463</xdr:rowOff>
    </xdr:from>
    <xdr:to>
      <xdr:col>26</xdr:col>
      <xdr:colOff>452438</xdr:colOff>
      <xdr:row>69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1309688</xdr:colOff>
      <xdr:row>70</xdr:row>
      <xdr:rowOff>176213</xdr:rowOff>
    </xdr:from>
    <xdr:to>
      <xdr:col>12</xdr:col>
      <xdr:colOff>198438</xdr:colOff>
      <xdr:row>85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563563</xdr:colOff>
      <xdr:row>71</xdr:row>
      <xdr:rowOff>128588</xdr:rowOff>
    </xdr:from>
    <xdr:to>
      <xdr:col>17</xdr:col>
      <xdr:colOff>214313</xdr:colOff>
      <xdr:row>86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515938</xdr:colOff>
      <xdr:row>71</xdr:row>
      <xdr:rowOff>65088</xdr:rowOff>
    </xdr:from>
    <xdr:to>
      <xdr:col>21</xdr:col>
      <xdr:colOff>373063</xdr:colOff>
      <xdr:row>85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928688</xdr:colOff>
      <xdr:row>71</xdr:row>
      <xdr:rowOff>17463</xdr:rowOff>
    </xdr:from>
    <xdr:to>
      <xdr:col>26</xdr:col>
      <xdr:colOff>373063</xdr:colOff>
      <xdr:row>85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1"/>
  <sheetViews>
    <sheetView zoomScale="70" zoomScaleNormal="70" workbookViewId="0">
      <selection activeCell="F1" sqref="F1:F21"/>
    </sheetView>
  </sheetViews>
  <sheetFormatPr baseColWidth="10" defaultRowHeight="14.5" x14ac:dyDescent="0.35"/>
  <sheetData>
    <row r="1" spans="1:18" x14ac:dyDescent="0.35"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53</v>
      </c>
    </row>
    <row r="2" spans="1:18" x14ac:dyDescent="0.35">
      <c r="A2" t="s">
        <v>3</v>
      </c>
      <c r="B2">
        <v>15</v>
      </c>
      <c r="C2">
        <f>3+4+4+4+0+1+1+0+1+4+0</f>
        <v>22</v>
      </c>
      <c r="D2">
        <f>3+0+3+1+3+4+0+1+3+0+3+1</f>
        <v>22</v>
      </c>
      <c r="E2">
        <f>SUM(B2:D2)</f>
        <v>59</v>
      </c>
      <c r="F2">
        <v>808.85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t="s">
        <v>28</v>
      </c>
      <c r="B3">
        <f>2+3+3+2+2+2+3+1+4+3+2</f>
        <v>27</v>
      </c>
      <c r="C3">
        <f>2+3+2+2+4+2+3+2+2+3+2</f>
        <v>27</v>
      </c>
      <c r="D3">
        <f>3+2+1+4+3+1+1+1+1+1+2+3</f>
        <v>23</v>
      </c>
      <c r="E3">
        <f>SUM(B3:D3)</f>
        <v>77</v>
      </c>
      <c r="F3">
        <v>1244.5</v>
      </c>
      <c r="O3">
        <v>0.46</v>
      </c>
      <c r="P3" s="4">
        <v>0.80632183908045885</v>
      </c>
      <c r="Q3" s="4">
        <v>0.48470000000000002</v>
      </c>
      <c r="R3">
        <v>808</v>
      </c>
    </row>
    <row r="4" spans="1:18" x14ac:dyDescent="0.35">
      <c r="A4" t="s">
        <v>33</v>
      </c>
      <c r="B4">
        <v>12</v>
      </c>
      <c r="C4">
        <v>18</v>
      </c>
      <c r="D4">
        <v>26</v>
      </c>
      <c r="E4">
        <v>56</v>
      </c>
      <c r="F4">
        <v>1127.92</v>
      </c>
      <c r="O4" s="4">
        <v>0.36249999999999999</v>
      </c>
      <c r="P4" s="4">
        <v>0.65344827586206855</v>
      </c>
      <c r="Q4" s="4">
        <v>0.36430000000000001</v>
      </c>
      <c r="R4" s="4">
        <v>1244</v>
      </c>
    </row>
    <row r="5" spans="1:18" x14ac:dyDescent="0.35">
      <c r="A5" s="5" t="s">
        <v>34</v>
      </c>
      <c r="B5">
        <v>21</v>
      </c>
      <c r="C5">
        <v>23</v>
      </c>
      <c r="D5">
        <v>14</v>
      </c>
      <c r="E5">
        <v>58</v>
      </c>
      <c r="F5">
        <v>1250.0999999999999</v>
      </c>
    </row>
    <row r="6" spans="1:18" x14ac:dyDescent="0.35">
      <c r="A6" s="6" t="s">
        <v>35</v>
      </c>
      <c r="B6">
        <v>18</v>
      </c>
      <c r="C6">
        <v>21</v>
      </c>
      <c r="D6">
        <v>24</v>
      </c>
      <c r="E6">
        <v>63</v>
      </c>
      <c r="F6">
        <v>1411.91</v>
      </c>
    </row>
    <row r="7" spans="1:18" x14ac:dyDescent="0.35">
      <c r="A7" s="5" t="s">
        <v>36</v>
      </c>
      <c r="B7">
        <v>24</v>
      </c>
      <c r="C7">
        <v>25</v>
      </c>
      <c r="D7">
        <v>22</v>
      </c>
      <c r="E7">
        <v>71</v>
      </c>
      <c r="F7">
        <v>1266.79</v>
      </c>
    </row>
    <row r="8" spans="1:18" x14ac:dyDescent="0.35">
      <c r="A8" s="6" t="s">
        <v>37</v>
      </c>
      <c r="B8">
        <v>21</v>
      </c>
      <c r="C8">
        <v>16</v>
      </c>
      <c r="D8">
        <v>14</v>
      </c>
      <c r="E8">
        <v>51</v>
      </c>
      <c r="F8">
        <v>641.14</v>
      </c>
    </row>
    <row r="9" spans="1:18" x14ac:dyDescent="0.35">
      <c r="A9" s="5" t="s">
        <v>38</v>
      </c>
      <c r="B9">
        <v>27</v>
      </c>
      <c r="C9">
        <v>26</v>
      </c>
      <c r="D9">
        <v>20</v>
      </c>
      <c r="E9">
        <v>73</v>
      </c>
      <c r="F9">
        <v>1012.32</v>
      </c>
    </row>
    <row r="10" spans="1:18" x14ac:dyDescent="0.35">
      <c r="A10" s="6" t="s">
        <v>39</v>
      </c>
      <c r="B10">
        <v>21</v>
      </c>
      <c r="C10">
        <v>34</v>
      </c>
      <c r="D10">
        <v>24</v>
      </c>
      <c r="E10">
        <v>79</v>
      </c>
      <c r="F10">
        <v>952.27</v>
      </c>
    </row>
    <row r="11" spans="1:18" x14ac:dyDescent="0.35">
      <c r="A11" s="5" t="s">
        <v>40</v>
      </c>
      <c r="B11">
        <v>27</v>
      </c>
      <c r="C11">
        <v>25</v>
      </c>
      <c r="D11">
        <v>6</v>
      </c>
      <c r="E11">
        <v>58</v>
      </c>
      <c r="F11">
        <v>1276.5</v>
      </c>
    </row>
    <row r="12" spans="1:18" x14ac:dyDescent="0.35">
      <c r="A12" s="6" t="s">
        <v>41</v>
      </c>
      <c r="B12">
        <v>28</v>
      </c>
      <c r="C12">
        <v>24</v>
      </c>
      <c r="D12">
        <v>19</v>
      </c>
      <c r="E12">
        <v>71</v>
      </c>
      <c r="F12">
        <v>1183.1199999999999</v>
      </c>
    </row>
    <row r="13" spans="1:18" x14ac:dyDescent="0.35">
      <c r="A13" s="5" t="s">
        <v>42</v>
      </c>
      <c r="B13">
        <v>14</v>
      </c>
      <c r="C13">
        <v>16</v>
      </c>
      <c r="D13">
        <v>17</v>
      </c>
      <c r="E13">
        <v>47</v>
      </c>
      <c r="F13">
        <v>771.81</v>
      </c>
    </row>
    <row r="14" spans="1:18" x14ac:dyDescent="0.35">
      <c r="A14" s="6" t="s">
        <v>43</v>
      </c>
      <c r="B14">
        <v>16</v>
      </c>
      <c r="C14">
        <v>11</v>
      </c>
      <c r="D14">
        <v>15</v>
      </c>
      <c r="E14">
        <v>42</v>
      </c>
      <c r="F14">
        <v>939.92</v>
      </c>
    </row>
    <row r="15" spans="1:18" x14ac:dyDescent="0.35">
      <c r="A15" s="5" t="s">
        <v>44</v>
      </c>
      <c r="B15">
        <v>17</v>
      </c>
      <c r="C15">
        <v>22</v>
      </c>
      <c r="D15">
        <v>15</v>
      </c>
      <c r="E15">
        <v>54</v>
      </c>
      <c r="F15">
        <v>1333.71</v>
      </c>
    </row>
    <row r="16" spans="1:18" x14ac:dyDescent="0.35">
      <c r="A16" s="6" t="s">
        <v>45</v>
      </c>
      <c r="B16">
        <v>12</v>
      </c>
      <c r="C16">
        <v>15</v>
      </c>
      <c r="D16">
        <v>13</v>
      </c>
      <c r="E16">
        <v>40</v>
      </c>
      <c r="F16">
        <v>1129.94</v>
      </c>
    </row>
    <row r="17" spans="1:6" x14ac:dyDescent="0.35">
      <c r="A17" s="5" t="s">
        <v>46</v>
      </c>
      <c r="B17">
        <v>14</v>
      </c>
      <c r="C17">
        <v>18</v>
      </c>
      <c r="D17">
        <v>23</v>
      </c>
      <c r="E17">
        <v>55</v>
      </c>
      <c r="F17">
        <v>440.17</v>
      </c>
    </row>
    <row r="18" spans="1:6" x14ac:dyDescent="0.35">
      <c r="A18" s="6" t="s">
        <v>47</v>
      </c>
      <c r="B18">
        <v>13</v>
      </c>
      <c r="C18">
        <v>13</v>
      </c>
      <c r="D18">
        <v>10</v>
      </c>
      <c r="E18">
        <v>36</v>
      </c>
      <c r="F18">
        <v>724.29</v>
      </c>
    </row>
    <row r="19" spans="1:6" x14ac:dyDescent="0.35">
      <c r="A19" s="5" t="s">
        <v>48</v>
      </c>
      <c r="B19">
        <v>17</v>
      </c>
      <c r="C19">
        <v>26</v>
      </c>
      <c r="D19">
        <v>24</v>
      </c>
      <c r="E19">
        <v>67</v>
      </c>
      <c r="F19">
        <v>555.07000000000005</v>
      </c>
    </row>
    <row r="20" spans="1:6" x14ac:dyDescent="0.35">
      <c r="A20" s="6" t="s">
        <v>49</v>
      </c>
      <c r="B20">
        <v>15</v>
      </c>
      <c r="C20">
        <v>17</v>
      </c>
      <c r="D20">
        <v>19</v>
      </c>
      <c r="E20">
        <v>51</v>
      </c>
      <c r="F20">
        <v>1627.89</v>
      </c>
    </row>
    <row r="21" spans="1:6" x14ac:dyDescent="0.35">
      <c r="A21" s="5" t="s">
        <v>50</v>
      </c>
      <c r="B21">
        <v>18</v>
      </c>
      <c r="C21">
        <v>20</v>
      </c>
      <c r="D21">
        <v>14</v>
      </c>
      <c r="E21">
        <v>52</v>
      </c>
      <c r="F21">
        <v>1264.3399999999999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C21"/>
  <sheetViews>
    <sheetView zoomScale="70" zoomScaleNormal="70" workbookViewId="0">
      <selection activeCell="M11" sqref="M11"/>
    </sheetView>
  </sheetViews>
  <sheetFormatPr baseColWidth="10" defaultRowHeight="14.5" x14ac:dyDescent="0.35"/>
  <sheetData>
    <row r="1" spans="1:3" x14ac:dyDescent="0.35">
      <c r="B1" t="s">
        <v>4</v>
      </c>
      <c r="C1" t="s">
        <v>52</v>
      </c>
    </row>
    <row r="2" spans="1:3" x14ac:dyDescent="0.35">
      <c r="A2" t="s">
        <v>3</v>
      </c>
      <c r="B2">
        <f>3+7+4+2+5+4+7+5+7+4+4+4+4+1+3+1+2+3+7+4+2+7+7+4+5+7+4+4</f>
        <v>121</v>
      </c>
      <c r="C2">
        <v>808.85</v>
      </c>
    </row>
    <row r="3" spans="1:3" x14ac:dyDescent="0.35">
      <c r="A3" t="s">
        <v>28</v>
      </c>
      <c r="B3">
        <f>3+6+2+2+4+2+6+4+5+4+3+3+5+3+7+2+4+5+2+6+5+2+4+4+2+5+6+1</f>
        <v>107</v>
      </c>
      <c r="C3">
        <v>1244.5</v>
      </c>
    </row>
    <row r="4" spans="1:3" x14ac:dyDescent="0.35">
      <c r="A4" t="s">
        <v>33</v>
      </c>
      <c r="B4">
        <v>120</v>
      </c>
      <c r="C4">
        <v>1127.92</v>
      </c>
    </row>
    <row r="5" spans="1:3" x14ac:dyDescent="0.35">
      <c r="A5" s="5" t="s">
        <v>34</v>
      </c>
      <c r="B5">
        <v>123</v>
      </c>
      <c r="C5">
        <v>1250.0999999999999</v>
      </c>
    </row>
    <row r="6" spans="1:3" x14ac:dyDescent="0.35">
      <c r="A6" s="6" t="s">
        <v>35</v>
      </c>
      <c r="B6">
        <v>126</v>
      </c>
      <c r="C6">
        <v>1411.91</v>
      </c>
    </row>
    <row r="7" spans="1:3" x14ac:dyDescent="0.35">
      <c r="A7" s="5" t="s">
        <v>36</v>
      </c>
      <c r="B7">
        <v>139</v>
      </c>
      <c r="C7">
        <v>1266.79</v>
      </c>
    </row>
    <row r="8" spans="1:3" x14ac:dyDescent="0.35">
      <c r="A8" s="6" t="s">
        <v>37</v>
      </c>
      <c r="B8">
        <v>91</v>
      </c>
      <c r="C8">
        <v>641.14</v>
      </c>
    </row>
    <row r="9" spans="1:3" x14ac:dyDescent="0.35">
      <c r="A9" s="5" t="s">
        <v>38</v>
      </c>
      <c r="B9">
        <v>129</v>
      </c>
      <c r="C9">
        <v>1012.32</v>
      </c>
    </row>
    <row r="10" spans="1:3" x14ac:dyDescent="0.35">
      <c r="A10" s="6" t="s">
        <v>39</v>
      </c>
      <c r="B10">
        <v>112</v>
      </c>
      <c r="C10">
        <v>952.27</v>
      </c>
    </row>
    <row r="11" spans="1:3" x14ac:dyDescent="0.35">
      <c r="A11" s="5" t="s">
        <v>40</v>
      </c>
      <c r="B11">
        <v>113</v>
      </c>
      <c r="C11">
        <v>1276.5</v>
      </c>
    </row>
    <row r="12" spans="1:3" x14ac:dyDescent="0.35">
      <c r="A12" s="6" t="s">
        <v>41</v>
      </c>
      <c r="B12">
        <v>113</v>
      </c>
      <c r="C12">
        <v>1183.1199999999999</v>
      </c>
    </row>
    <row r="13" spans="1:3" x14ac:dyDescent="0.35">
      <c r="A13" s="5" t="s">
        <v>42</v>
      </c>
      <c r="B13">
        <v>77</v>
      </c>
      <c r="C13">
        <v>771.81</v>
      </c>
    </row>
    <row r="14" spans="1:3" x14ac:dyDescent="0.35">
      <c r="A14" s="6" t="s">
        <v>43</v>
      </c>
      <c r="B14">
        <v>93</v>
      </c>
      <c r="C14">
        <v>939.92</v>
      </c>
    </row>
    <row r="15" spans="1:3" x14ac:dyDescent="0.35">
      <c r="A15" s="5" t="s">
        <v>44</v>
      </c>
      <c r="B15">
        <v>137</v>
      </c>
      <c r="C15">
        <v>1333.71</v>
      </c>
    </row>
    <row r="16" spans="1:3" x14ac:dyDescent="0.35">
      <c r="A16" s="6" t="s">
        <v>45</v>
      </c>
      <c r="B16">
        <v>92</v>
      </c>
      <c r="C16">
        <v>1129.94</v>
      </c>
    </row>
    <row r="17" spans="1:3" x14ac:dyDescent="0.35">
      <c r="A17" s="5" t="s">
        <v>46</v>
      </c>
      <c r="B17">
        <v>119</v>
      </c>
      <c r="C17">
        <v>440.17</v>
      </c>
    </row>
    <row r="18" spans="1:3" x14ac:dyDescent="0.35">
      <c r="A18" s="6" t="s">
        <v>47</v>
      </c>
      <c r="B18">
        <v>116</v>
      </c>
      <c r="C18">
        <v>724.29</v>
      </c>
    </row>
    <row r="19" spans="1:3" x14ac:dyDescent="0.35">
      <c r="A19" s="5" t="s">
        <v>48</v>
      </c>
      <c r="B19">
        <v>104</v>
      </c>
      <c r="C19">
        <v>555.07000000000005</v>
      </c>
    </row>
    <row r="20" spans="1:3" x14ac:dyDescent="0.35">
      <c r="A20" s="6" t="s">
        <v>49</v>
      </c>
      <c r="B20">
        <v>96</v>
      </c>
      <c r="C20">
        <v>1627.89</v>
      </c>
    </row>
    <row r="21" spans="1:3" x14ac:dyDescent="0.35">
      <c r="A21" s="5" t="s">
        <v>50</v>
      </c>
      <c r="B21">
        <v>112</v>
      </c>
      <c r="C21">
        <v>1264.3399999999999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Y44"/>
  <sheetViews>
    <sheetView tabSelected="1" topLeftCell="J1" zoomScale="40" zoomScaleNormal="40" workbookViewId="0">
      <selection activeCell="AD17" sqref="AD17"/>
    </sheetView>
  </sheetViews>
  <sheetFormatPr baseColWidth="10" defaultRowHeight="14.5" x14ac:dyDescent="0.35"/>
  <cols>
    <col min="2" max="2" width="15" bestFit="1" customWidth="1"/>
    <col min="3" max="3" width="15.6328125" bestFit="1" customWidth="1"/>
    <col min="4" max="4" width="16.54296875" bestFit="1" customWidth="1"/>
    <col min="5" max="5" width="13.7265625" bestFit="1" customWidth="1"/>
    <col min="6" max="6" width="16.36328125" bestFit="1" customWidth="1"/>
    <col min="7" max="7" width="15.54296875" bestFit="1" customWidth="1"/>
    <col min="8" max="8" width="13.7265625" bestFit="1" customWidth="1"/>
    <col min="9" max="9" width="22.453125" bestFit="1" customWidth="1"/>
    <col min="10" max="10" width="18.1796875" bestFit="1" customWidth="1"/>
    <col min="11" max="11" width="18.453125" bestFit="1" customWidth="1"/>
    <col min="12" max="12" width="22.26953125" bestFit="1" customWidth="1"/>
    <col min="13" max="13" width="16.7265625" bestFit="1" customWidth="1"/>
    <col min="14" max="14" width="15.1796875" bestFit="1" customWidth="1"/>
    <col min="15" max="15" width="15.08984375" bestFit="1" customWidth="1"/>
    <col min="16" max="16" width="10.26953125" bestFit="1" customWidth="1"/>
    <col min="17" max="17" width="13.1796875" bestFit="1" customWidth="1"/>
    <col min="18" max="18" width="16.7265625" bestFit="1" customWidth="1"/>
    <col min="19" max="19" width="15.7265625" bestFit="1" customWidth="1"/>
    <col min="20" max="20" width="17.1796875" bestFit="1" customWidth="1"/>
    <col min="21" max="21" width="17.6328125" bestFit="1" customWidth="1"/>
    <col min="22" max="22" width="19.90625" bestFit="1" customWidth="1"/>
    <col min="23" max="23" width="18.6328125" customWidth="1"/>
    <col min="24" max="24" width="13" customWidth="1"/>
  </cols>
  <sheetData>
    <row r="1" spans="1:25" ht="58" x14ac:dyDescent="0.3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t="s">
        <v>52</v>
      </c>
    </row>
    <row r="2" spans="1:25" x14ac:dyDescent="0.35">
      <c r="A2" s="1" t="s">
        <v>3</v>
      </c>
      <c r="B2" s="3">
        <f>39/88</f>
        <v>0.44318181818181818</v>
      </c>
      <c r="C2" s="3">
        <f>38/88</f>
        <v>0.43181818181818182</v>
      </c>
      <c r="D2" s="3">
        <f>79/88</f>
        <v>0.89772727272727271</v>
      </c>
      <c r="E2" s="3">
        <f>65/88</f>
        <v>0.73863636363636365</v>
      </c>
      <c r="F2" s="3">
        <f>75/88</f>
        <v>0.85227272727272729</v>
      </c>
      <c r="G2" s="3">
        <f>20/88</f>
        <v>0.22727272727272727</v>
      </c>
      <c r="H2" s="3">
        <f>46/88</f>
        <v>0.52272727272727271</v>
      </c>
      <c r="I2" s="3">
        <f>69/88</f>
        <v>0.78409090909090906</v>
      </c>
      <c r="J2" s="3">
        <f>22/88</f>
        <v>0.25</v>
      </c>
      <c r="K2" s="3">
        <f>21/88</f>
        <v>0.23863636363636365</v>
      </c>
      <c r="L2" s="3">
        <f>33/88</f>
        <v>0.375</v>
      </c>
      <c r="M2" s="3">
        <f>63/88</f>
        <v>0.71590909090909094</v>
      </c>
      <c r="N2" s="3">
        <f>38/88</f>
        <v>0.43181818181818182</v>
      </c>
      <c r="O2" s="3">
        <f>35/88</f>
        <v>0.39772727272727271</v>
      </c>
      <c r="P2" s="3">
        <f>43/88</f>
        <v>0.48863636363636365</v>
      </c>
      <c r="Q2" s="3">
        <f>18/88</f>
        <v>0.20454545454545456</v>
      </c>
      <c r="R2" s="3">
        <f>36/88</f>
        <v>0.40909090909090912</v>
      </c>
      <c r="S2" s="3">
        <f>8/88</f>
        <v>9.0909090909090912E-2</v>
      </c>
      <c r="T2" s="3">
        <f>8/88</f>
        <v>9.0909090909090912E-2</v>
      </c>
      <c r="U2" s="3">
        <f>27/88</f>
        <v>0.30681818181818182</v>
      </c>
      <c r="V2" s="3">
        <f>25/88</f>
        <v>0.28409090909090912</v>
      </c>
      <c r="W2" s="3">
        <f>57/88</f>
        <v>0.64772727272727271</v>
      </c>
      <c r="X2" s="3">
        <f>5/88</f>
        <v>5.6818181818181816E-2</v>
      </c>
      <c r="Y2">
        <v>808.85</v>
      </c>
    </row>
    <row r="3" spans="1:25" x14ac:dyDescent="0.35">
      <c r="A3" s="1" t="s">
        <v>28</v>
      </c>
      <c r="B3" s="3">
        <f>1.6/88</f>
        <v>1.8181818181818184E-2</v>
      </c>
      <c r="C3" s="3">
        <f>0.2/88</f>
        <v>2.2727272727272731E-3</v>
      </c>
      <c r="D3" s="3">
        <f>2.9/88</f>
        <v>3.2954545454545452E-2</v>
      </c>
      <c r="E3" s="3">
        <f>7.6/88</f>
        <v>8.6363636363636365E-2</v>
      </c>
      <c r="F3" s="3">
        <f>7.6/88</f>
        <v>8.6363636363636365E-2</v>
      </c>
      <c r="G3" s="3">
        <f>3.2/88</f>
        <v>3.6363636363636369E-2</v>
      </c>
      <c r="H3" s="3">
        <f>4.6/88</f>
        <v>5.2272727272727269E-2</v>
      </c>
      <c r="I3" s="3">
        <f>4.6/88</f>
        <v>5.2272727272727269E-2</v>
      </c>
      <c r="J3" s="3">
        <f>4.7/88</f>
        <v>5.3409090909090913E-2</v>
      </c>
      <c r="K3" s="3">
        <f>7.3/88</f>
        <v>8.2954545454545447E-2</v>
      </c>
      <c r="L3" s="3">
        <f>6.7/88</f>
        <v>7.6136363636363641E-2</v>
      </c>
      <c r="M3" s="3">
        <f>6.8/88</f>
        <v>7.7272727272727271E-2</v>
      </c>
      <c r="N3" s="3">
        <f>2.5/88</f>
        <v>2.8409090909090908E-2</v>
      </c>
      <c r="O3" s="3">
        <f>2.9/88</f>
        <v>3.2954545454545452E-2</v>
      </c>
      <c r="P3" s="3">
        <f>3.7/88</f>
        <v>4.2045454545454546E-2</v>
      </c>
      <c r="Q3" s="3">
        <f>3/88</f>
        <v>3.4090909090909088E-2</v>
      </c>
      <c r="R3" s="3">
        <f>8.5/88</f>
        <v>9.6590909090909088E-2</v>
      </c>
      <c r="S3" s="3">
        <f>4.4/88</f>
        <v>0.05</v>
      </c>
      <c r="T3" s="3">
        <f>4.5/88</f>
        <v>5.113636363636364E-2</v>
      </c>
      <c r="U3" s="3">
        <f>8.3/88</f>
        <v>9.4318181818181829E-2</v>
      </c>
      <c r="V3" s="3">
        <f>5.4/88</f>
        <v>6.136363636363637E-2</v>
      </c>
      <c r="W3" s="3">
        <f>7.8/88</f>
        <v>8.8636363636363638E-2</v>
      </c>
      <c r="X3" s="3">
        <f>1.3/88</f>
        <v>1.4772727272727272E-2</v>
      </c>
      <c r="Y3">
        <v>1244.5</v>
      </c>
    </row>
    <row r="4" spans="1:25" x14ac:dyDescent="0.35">
      <c r="A4" t="s">
        <v>33</v>
      </c>
      <c r="B4" s="7">
        <v>0.2</v>
      </c>
      <c r="C4" s="7">
        <v>0.3</v>
      </c>
      <c r="D4" s="7">
        <v>0.4</v>
      </c>
      <c r="E4" s="7">
        <v>0.9</v>
      </c>
      <c r="F4" s="7">
        <v>0.3</v>
      </c>
      <c r="G4" s="7">
        <v>0.7</v>
      </c>
      <c r="H4" s="7">
        <v>0.8</v>
      </c>
      <c r="I4" s="7">
        <v>0.1</v>
      </c>
      <c r="J4" s="7">
        <v>0.8</v>
      </c>
      <c r="K4" s="7">
        <v>0.3</v>
      </c>
      <c r="L4" s="7">
        <v>0.4</v>
      </c>
      <c r="M4" s="7">
        <v>0.2</v>
      </c>
      <c r="N4" s="7">
        <v>0.3</v>
      </c>
      <c r="O4" s="7">
        <v>0.2</v>
      </c>
      <c r="P4" s="7">
        <v>0.7</v>
      </c>
      <c r="Q4" s="7">
        <v>0.3</v>
      </c>
      <c r="R4" s="7">
        <v>1</v>
      </c>
      <c r="S4" s="7">
        <v>0.2</v>
      </c>
      <c r="T4" s="7">
        <v>0.3</v>
      </c>
      <c r="U4" s="7">
        <v>0.6</v>
      </c>
      <c r="V4" s="7">
        <v>0.3</v>
      </c>
      <c r="W4" s="7">
        <v>0.2</v>
      </c>
      <c r="X4" s="7">
        <v>0.1</v>
      </c>
      <c r="Y4">
        <v>1127.92</v>
      </c>
    </row>
    <row r="5" spans="1:25" x14ac:dyDescent="0.35">
      <c r="A5" s="5" t="s">
        <v>34</v>
      </c>
      <c r="B5" s="8">
        <v>0.7</v>
      </c>
      <c r="C5" s="8">
        <v>0.9</v>
      </c>
      <c r="D5" s="8">
        <v>0.7</v>
      </c>
      <c r="E5" s="8">
        <v>0.3</v>
      </c>
      <c r="F5" s="8">
        <v>0.9</v>
      </c>
      <c r="G5" s="8">
        <v>0.2</v>
      </c>
      <c r="H5" s="8">
        <v>0.6</v>
      </c>
      <c r="I5" s="8">
        <v>0.7</v>
      </c>
      <c r="J5" s="8">
        <v>0.4</v>
      </c>
      <c r="K5" s="8">
        <v>0.6</v>
      </c>
      <c r="L5" s="8">
        <v>0.4</v>
      </c>
      <c r="M5" s="8">
        <v>0.7</v>
      </c>
      <c r="N5" s="8">
        <v>0.7</v>
      </c>
      <c r="O5" s="8">
        <v>0.5</v>
      </c>
      <c r="P5" s="8">
        <v>0.4</v>
      </c>
      <c r="Q5" s="8">
        <v>0.4</v>
      </c>
      <c r="R5" s="8">
        <v>0.7</v>
      </c>
      <c r="S5" s="8">
        <v>0.6</v>
      </c>
      <c r="T5" s="8">
        <v>0.4</v>
      </c>
      <c r="U5" s="8">
        <v>0.5</v>
      </c>
      <c r="V5" s="8">
        <v>0.3</v>
      </c>
      <c r="W5" s="8">
        <v>0.7</v>
      </c>
      <c r="X5" s="8">
        <v>0.5</v>
      </c>
      <c r="Y5">
        <v>1250.0999999999999</v>
      </c>
    </row>
    <row r="6" spans="1:25" x14ac:dyDescent="0.35">
      <c r="A6" s="6" t="s">
        <v>35</v>
      </c>
      <c r="B6" s="7">
        <v>0.2</v>
      </c>
      <c r="C6" s="7">
        <v>0.3</v>
      </c>
      <c r="D6" s="7">
        <v>0.8</v>
      </c>
      <c r="E6" s="7">
        <v>0.4</v>
      </c>
      <c r="F6" s="7">
        <v>0.5</v>
      </c>
      <c r="G6" s="7">
        <v>0.9</v>
      </c>
      <c r="H6" s="7">
        <v>1</v>
      </c>
      <c r="I6" s="7">
        <v>0.4</v>
      </c>
      <c r="J6" s="7">
        <v>0.5</v>
      </c>
      <c r="K6" s="7">
        <v>0.6</v>
      </c>
      <c r="L6" s="7">
        <v>0.2</v>
      </c>
      <c r="M6" s="7">
        <v>0.5</v>
      </c>
      <c r="N6" s="7">
        <v>0.2</v>
      </c>
      <c r="O6" s="7">
        <v>0.5</v>
      </c>
      <c r="P6" s="7">
        <v>0.9</v>
      </c>
      <c r="Q6" s="7">
        <v>0.4</v>
      </c>
      <c r="R6" s="7">
        <v>0.6</v>
      </c>
      <c r="S6" s="7">
        <v>0.3</v>
      </c>
      <c r="T6" s="7">
        <v>0.2</v>
      </c>
      <c r="U6" s="7">
        <v>0.5</v>
      </c>
      <c r="V6" s="7">
        <v>0.3</v>
      </c>
      <c r="W6" s="7">
        <v>0.2</v>
      </c>
      <c r="X6" s="7">
        <v>0.3</v>
      </c>
      <c r="Y6">
        <v>1411.91</v>
      </c>
    </row>
    <row r="7" spans="1:25" x14ac:dyDescent="0.35">
      <c r="A7" s="5" t="s">
        <v>36</v>
      </c>
      <c r="B7" s="8">
        <v>0.6</v>
      </c>
      <c r="C7" s="8">
        <v>0.6</v>
      </c>
      <c r="D7" s="8">
        <v>0.9</v>
      </c>
      <c r="E7" s="8">
        <v>0.9</v>
      </c>
      <c r="F7" s="8">
        <v>0.6</v>
      </c>
      <c r="G7" s="8">
        <v>0.3</v>
      </c>
      <c r="H7" s="8">
        <v>0.4</v>
      </c>
      <c r="I7" s="8">
        <v>0.3</v>
      </c>
      <c r="J7" s="8">
        <v>0.3</v>
      </c>
      <c r="K7" s="8">
        <v>0.3</v>
      </c>
      <c r="L7" s="8">
        <v>0.1</v>
      </c>
      <c r="M7" s="8">
        <v>0.1</v>
      </c>
      <c r="N7" s="8">
        <v>0.4</v>
      </c>
      <c r="O7" s="8">
        <v>0.4</v>
      </c>
      <c r="P7" s="8">
        <v>0.8</v>
      </c>
      <c r="Q7" s="8">
        <v>0.4</v>
      </c>
      <c r="R7" s="8">
        <v>0.9</v>
      </c>
      <c r="S7" s="8">
        <v>0.4</v>
      </c>
      <c r="T7" s="8">
        <v>0.3</v>
      </c>
      <c r="U7" s="8">
        <v>0.5</v>
      </c>
      <c r="V7" s="8">
        <v>0.2</v>
      </c>
      <c r="W7" s="8">
        <v>0.8</v>
      </c>
      <c r="X7" s="8">
        <v>0.4</v>
      </c>
      <c r="Y7">
        <v>1266.79</v>
      </c>
    </row>
    <row r="8" spans="1:25" x14ac:dyDescent="0.35">
      <c r="A8" s="6" t="s">
        <v>37</v>
      </c>
      <c r="B8" s="7">
        <v>0.3</v>
      </c>
      <c r="C8" s="7">
        <v>0.3</v>
      </c>
      <c r="D8" s="7">
        <v>0.9</v>
      </c>
      <c r="E8" s="7">
        <v>0.5</v>
      </c>
      <c r="F8" s="7">
        <v>0.3</v>
      </c>
      <c r="G8" s="7">
        <v>0.5</v>
      </c>
      <c r="H8" s="7">
        <v>0.8</v>
      </c>
      <c r="I8" s="7">
        <v>0.1</v>
      </c>
      <c r="J8" s="7">
        <v>0.3</v>
      </c>
      <c r="K8" s="7">
        <v>0.6</v>
      </c>
      <c r="L8" s="7">
        <v>0.1</v>
      </c>
      <c r="M8" s="7">
        <v>0.2</v>
      </c>
      <c r="N8" s="7">
        <v>0.2</v>
      </c>
      <c r="O8" s="7">
        <v>0.4</v>
      </c>
      <c r="P8" s="7">
        <v>0.8</v>
      </c>
      <c r="Q8" s="7">
        <v>0.6</v>
      </c>
      <c r="R8" s="7">
        <v>1</v>
      </c>
      <c r="S8" s="7">
        <v>0.3</v>
      </c>
      <c r="T8" s="7">
        <v>0.3</v>
      </c>
      <c r="U8" s="7">
        <v>0.2</v>
      </c>
      <c r="V8" s="7">
        <v>0.2</v>
      </c>
      <c r="W8" s="7">
        <v>0.4</v>
      </c>
      <c r="X8" s="7">
        <v>0.2</v>
      </c>
      <c r="Y8">
        <v>641.14</v>
      </c>
    </row>
    <row r="9" spans="1:25" x14ac:dyDescent="0.35">
      <c r="A9" s="5" t="s">
        <v>38</v>
      </c>
      <c r="B9" s="8">
        <v>0.8</v>
      </c>
      <c r="C9" s="8">
        <v>0.7</v>
      </c>
      <c r="D9" s="8">
        <v>0.9</v>
      </c>
      <c r="E9" s="8">
        <v>0.3</v>
      </c>
      <c r="F9" s="8">
        <v>0.9</v>
      </c>
      <c r="G9" s="8">
        <v>0.2</v>
      </c>
      <c r="H9" s="8">
        <v>0.8</v>
      </c>
      <c r="I9" s="8">
        <v>0.4</v>
      </c>
      <c r="J9" s="8">
        <v>0.7</v>
      </c>
      <c r="K9" s="8">
        <v>0.6</v>
      </c>
      <c r="L9" s="8">
        <v>0.5</v>
      </c>
      <c r="M9" s="8">
        <v>0.4</v>
      </c>
      <c r="N9" s="8">
        <v>0.6</v>
      </c>
      <c r="O9" s="8">
        <v>0.4</v>
      </c>
      <c r="P9" s="8">
        <v>0.8</v>
      </c>
      <c r="Q9" s="8">
        <v>0.5</v>
      </c>
      <c r="R9" s="8">
        <v>1</v>
      </c>
      <c r="S9" s="8">
        <v>0.9</v>
      </c>
      <c r="T9" s="8">
        <v>0.7</v>
      </c>
      <c r="U9" s="8">
        <v>0.8</v>
      </c>
      <c r="V9" s="8">
        <v>0.4</v>
      </c>
      <c r="W9" s="8">
        <v>1</v>
      </c>
      <c r="X9" s="8">
        <v>0.3</v>
      </c>
      <c r="Y9">
        <v>1012.32</v>
      </c>
    </row>
    <row r="10" spans="1:25" x14ac:dyDescent="0.35">
      <c r="A10" s="6" t="s">
        <v>39</v>
      </c>
      <c r="B10" s="7">
        <v>0.5</v>
      </c>
      <c r="C10" s="7">
        <v>0.7</v>
      </c>
      <c r="D10" s="7">
        <v>0.8</v>
      </c>
      <c r="E10" s="7">
        <v>0.4</v>
      </c>
      <c r="F10" s="7">
        <v>0.4</v>
      </c>
      <c r="G10" s="7">
        <v>0.4</v>
      </c>
      <c r="H10" s="7">
        <v>0.7</v>
      </c>
      <c r="I10" s="7">
        <v>0.9</v>
      </c>
      <c r="J10" s="7">
        <v>0.7</v>
      </c>
      <c r="K10" s="7">
        <v>0.3</v>
      </c>
      <c r="L10" s="7">
        <v>0.3</v>
      </c>
      <c r="M10" s="7">
        <v>0.3</v>
      </c>
      <c r="N10" s="7">
        <v>0.3</v>
      </c>
      <c r="O10" s="7">
        <v>0.3</v>
      </c>
      <c r="P10" s="7">
        <v>0.8</v>
      </c>
      <c r="Q10" s="7">
        <v>0.4</v>
      </c>
      <c r="R10" s="7">
        <v>1</v>
      </c>
      <c r="S10" s="7">
        <v>0.6</v>
      </c>
      <c r="T10" s="7">
        <v>0.4</v>
      </c>
      <c r="U10" s="7">
        <v>0.2</v>
      </c>
      <c r="V10" s="7">
        <v>0.3</v>
      </c>
      <c r="W10" s="7">
        <v>0.8</v>
      </c>
      <c r="X10" s="7">
        <v>0.1</v>
      </c>
      <c r="Y10">
        <v>952.27</v>
      </c>
    </row>
    <row r="11" spans="1:25" x14ac:dyDescent="0.35">
      <c r="A11" s="5" t="s">
        <v>40</v>
      </c>
      <c r="B11" s="8">
        <v>0.4</v>
      </c>
      <c r="C11" s="8">
        <v>0.3</v>
      </c>
      <c r="D11" s="8">
        <v>0.8</v>
      </c>
      <c r="E11" s="8">
        <v>0.5</v>
      </c>
      <c r="F11" s="8">
        <v>0.7</v>
      </c>
      <c r="G11" s="8">
        <v>0.2</v>
      </c>
      <c r="H11" s="8">
        <v>0.4</v>
      </c>
      <c r="I11" s="8">
        <v>0.6</v>
      </c>
      <c r="J11" s="8">
        <v>0.3</v>
      </c>
      <c r="K11" s="8">
        <v>0.3</v>
      </c>
      <c r="L11" s="8">
        <v>0.4</v>
      </c>
      <c r="M11" s="8">
        <v>0.4</v>
      </c>
      <c r="N11" s="8">
        <v>0.7</v>
      </c>
      <c r="O11" s="8">
        <v>0.2</v>
      </c>
      <c r="P11" s="8">
        <v>0.6</v>
      </c>
      <c r="Q11" s="8">
        <v>0.4</v>
      </c>
      <c r="R11" s="8">
        <v>0.5</v>
      </c>
      <c r="S11" s="8">
        <v>0.3</v>
      </c>
      <c r="T11" s="8">
        <v>0.5</v>
      </c>
      <c r="U11" s="8">
        <v>0.2</v>
      </c>
      <c r="V11" s="8">
        <v>0.3</v>
      </c>
      <c r="W11" s="8">
        <v>0.5</v>
      </c>
      <c r="X11" s="8">
        <v>0.3</v>
      </c>
      <c r="Y11">
        <v>1276.5</v>
      </c>
    </row>
    <row r="12" spans="1:25" x14ac:dyDescent="0.35">
      <c r="A12" s="6" t="s">
        <v>41</v>
      </c>
      <c r="B12" s="7">
        <v>0.8</v>
      </c>
      <c r="C12" s="7">
        <v>0.6</v>
      </c>
      <c r="D12" s="7">
        <v>0.8</v>
      </c>
      <c r="E12" s="7">
        <v>0.8</v>
      </c>
      <c r="F12" s="7">
        <v>0.6</v>
      </c>
      <c r="G12" s="7">
        <v>0.2</v>
      </c>
      <c r="H12" s="7">
        <v>0.7</v>
      </c>
      <c r="I12" s="7">
        <v>0.3</v>
      </c>
      <c r="J12" s="7">
        <v>0.8</v>
      </c>
      <c r="K12" s="7">
        <v>0.3</v>
      </c>
      <c r="L12" s="7">
        <v>0.2</v>
      </c>
      <c r="M12" s="7">
        <v>0.3</v>
      </c>
      <c r="N12" s="7">
        <v>0.6</v>
      </c>
      <c r="O12" s="7">
        <v>0.8</v>
      </c>
      <c r="P12" s="7">
        <v>0.9</v>
      </c>
      <c r="Q12" s="7">
        <v>0.2</v>
      </c>
      <c r="R12" s="7">
        <v>0.9</v>
      </c>
      <c r="S12" s="7">
        <v>0.8</v>
      </c>
      <c r="T12" s="7">
        <v>0.5</v>
      </c>
      <c r="U12" s="7">
        <v>0.4</v>
      </c>
      <c r="V12" s="7">
        <v>0.3</v>
      </c>
      <c r="W12" s="7">
        <v>0.8</v>
      </c>
      <c r="X12" s="7">
        <v>0.2</v>
      </c>
      <c r="Y12">
        <v>1183.1199999999999</v>
      </c>
    </row>
    <row r="13" spans="1:25" x14ac:dyDescent="0.35">
      <c r="A13" s="5" t="s">
        <v>42</v>
      </c>
      <c r="B13" s="8">
        <v>0.3</v>
      </c>
      <c r="C13" s="8">
        <v>0.5</v>
      </c>
      <c r="D13" s="8">
        <v>0.8</v>
      </c>
      <c r="E13" s="8">
        <v>0.5</v>
      </c>
      <c r="F13" s="8">
        <v>0.6</v>
      </c>
      <c r="G13" s="8">
        <v>0.4</v>
      </c>
      <c r="H13" s="8">
        <v>0.4</v>
      </c>
      <c r="I13" s="8">
        <v>0.1</v>
      </c>
      <c r="J13" s="8">
        <v>0.7</v>
      </c>
      <c r="K13" s="8">
        <v>0.4</v>
      </c>
      <c r="L13" s="8">
        <v>0.3</v>
      </c>
      <c r="M13" s="8">
        <v>0.1</v>
      </c>
      <c r="N13" s="8">
        <v>0.5</v>
      </c>
      <c r="O13" s="8">
        <v>0.4</v>
      </c>
      <c r="P13" s="8">
        <v>0.6</v>
      </c>
      <c r="Q13" s="8">
        <v>0.3</v>
      </c>
      <c r="R13" s="8">
        <v>1</v>
      </c>
      <c r="S13" s="8">
        <v>0.1</v>
      </c>
      <c r="T13" s="8">
        <v>0.2</v>
      </c>
      <c r="U13" s="8">
        <v>0.2</v>
      </c>
      <c r="V13" s="8">
        <v>0.2</v>
      </c>
      <c r="W13" s="8">
        <v>0.5</v>
      </c>
      <c r="X13" s="8">
        <v>0.1</v>
      </c>
      <c r="Y13">
        <v>771.81</v>
      </c>
    </row>
    <row r="14" spans="1:25" x14ac:dyDescent="0.35">
      <c r="A14" s="6" t="s">
        <v>43</v>
      </c>
      <c r="B14" s="7">
        <v>0.1</v>
      </c>
      <c r="C14" s="7">
        <v>0.3</v>
      </c>
      <c r="D14" s="7">
        <v>0.6</v>
      </c>
      <c r="E14" s="7">
        <v>0.8</v>
      </c>
      <c r="F14" s="7">
        <v>0.1</v>
      </c>
      <c r="G14" s="7">
        <v>0.6</v>
      </c>
      <c r="H14" s="7">
        <v>0.8</v>
      </c>
      <c r="I14" s="7">
        <v>0.5</v>
      </c>
      <c r="J14" s="7">
        <v>0.5</v>
      </c>
      <c r="K14" s="7">
        <v>0.4</v>
      </c>
      <c r="L14" s="7">
        <v>0.3</v>
      </c>
      <c r="M14" s="7">
        <v>0.3</v>
      </c>
      <c r="N14" s="7">
        <v>0.3</v>
      </c>
      <c r="O14" s="7">
        <v>0.5</v>
      </c>
      <c r="P14" s="7">
        <v>0.6</v>
      </c>
      <c r="Q14" s="7">
        <v>0.3</v>
      </c>
      <c r="R14" s="7">
        <v>0.8</v>
      </c>
      <c r="S14" s="7">
        <v>0.1</v>
      </c>
      <c r="T14" s="7">
        <v>0.1</v>
      </c>
      <c r="U14" s="7">
        <v>0.7</v>
      </c>
      <c r="V14" s="7">
        <v>0.1</v>
      </c>
      <c r="W14" s="7">
        <v>0.4</v>
      </c>
      <c r="X14" s="7">
        <v>0.1</v>
      </c>
      <c r="Y14">
        <v>939.92</v>
      </c>
    </row>
    <row r="15" spans="1:25" x14ac:dyDescent="0.35">
      <c r="A15" s="5" t="s">
        <v>44</v>
      </c>
      <c r="B15" s="8">
        <v>0.6</v>
      </c>
      <c r="C15" s="8">
        <v>0.4</v>
      </c>
      <c r="D15" s="8">
        <v>0.9</v>
      </c>
      <c r="E15" s="8">
        <v>0.7</v>
      </c>
      <c r="F15" s="8">
        <v>0.8</v>
      </c>
      <c r="G15" s="8">
        <v>0.4</v>
      </c>
      <c r="H15" s="8">
        <v>0.8</v>
      </c>
      <c r="I15" s="8">
        <v>0.6</v>
      </c>
      <c r="J15" s="8">
        <v>0.7</v>
      </c>
      <c r="K15" s="8">
        <v>0.5</v>
      </c>
      <c r="L15" s="8">
        <v>0.5</v>
      </c>
      <c r="M15" s="8">
        <v>0.8</v>
      </c>
      <c r="N15" s="8">
        <v>0.6</v>
      </c>
      <c r="O15" s="8">
        <v>0.2</v>
      </c>
      <c r="P15" s="8">
        <v>0.6</v>
      </c>
      <c r="Q15" s="8">
        <v>0.4</v>
      </c>
      <c r="R15" s="8">
        <v>0.9</v>
      </c>
      <c r="S15" s="8">
        <v>0.4</v>
      </c>
      <c r="T15" s="8">
        <v>0.2</v>
      </c>
      <c r="U15" s="8">
        <v>0.8</v>
      </c>
      <c r="V15" s="8">
        <v>0.6</v>
      </c>
      <c r="W15" s="8">
        <v>0.8</v>
      </c>
      <c r="X15" s="8">
        <v>0.4</v>
      </c>
      <c r="Y15">
        <v>1333.71</v>
      </c>
    </row>
    <row r="16" spans="1:25" x14ac:dyDescent="0.35">
      <c r="A16" s="6" t="s">
        <v>45</v>
      </c>
      <c r="B16" s="7">
        <v>0.1</v>
      </c>
      <c r="C16" s="7">
        <v>0.1</v>
      </c>
      <c r="D16" s="7">
        <v>1</v>
      </c>
      <c r="E16" s="7">
        <v>1</v>
      </c>
      <c r="F16" s="7">
        <v>0.1</v>
      </c>
      <c r="G16" s="7">
        <v>0.5</v>
      </c>
      <c r="H16" s="7">
        <v>0.5</v>
      </c>
      <c r="I16" s="7">
        <v>0.1</v>
      </c>
      <c r="J16" s="7">
        <v>0.8</v>
      </c>
      <c r="K16" s="7">
        <v>0.5</v>
      </c>
      <c r="L16" s="7">
        <v>0.1</v>
      </c>
      <c r="M16" s="7">
        <v>0.1</v>
      </c>
      <c r="N16" s="7">
        <v>0.1</v>
      </c>
      <c r="O16" s="7">
        <v>0.1</v>
      </c>
      <c r="P16" s="7">
        <v>0.7</v>
      </c>
      <c r="Q16" s="7">
        <v>0.1</v>
      </c>
      <c r="R16" s="7">
        <v>1</v>
      </c>
      <c r="S16" s="7">
        <v>0.1</v>
      </c>
      <c r="T16" s="7">
        <v>0.1</v>
      </c>
      <c r="U16" s="7">
        <v>0.1</v>
      </c>
      <c r="V16" s="7">
        <v>0.1</v>
      </c>
      <c r="W16" s="7">
        <v>0.1</v>
      </c>
      <c r="X16" s="7">
        <v>0.1</v>
      </c>
      <c r="Y16">
        <v>1129.94</v>
      </c>
    </row>
    <row r="17" spans="1:25" x14ac:dyDescent="0.35">
      <c r="A17" s="5" t="s">
        <v>46</v>
      </c>
      <c r="B17" s="8">
        <v>0.2</v>
      </c>
      <c r="C17" s="8">
        <v>0.2</v>
      </c>
      <c r="D17" s="8">
        <v>0.5</v>
      </c>
      <c r="E17" s="8">
        <v>0.7</v>
      </c>
      <c r="F17" s="8">
        <v>0.3</v>
      </c>
      <c r="G17" s="8">
        <v>0.8</v>
      </c>
      <c r="H17" s="8">
        <v>1</v>
      </c>
      <c r="I17" s="8">
        <v>0.2</v>
      </c>
      <c r="J17" s="8">
        <v>0.7</v>
      </c>
      <c r="K17" s="8">
        <v>0.4</v>
      </c>
      <c r="L17" s="8">
        <v>0.2</v>
      </c>
      <c r="M17" s="8">
        <v>0.1</v>
      </c>
      <c r="N17" s="8">
        <v>0.2</v>
      </c>
      <c r="O17" s="8">
        <v>0.6</v>
      </c>
      <c r="P17" s="8">
        <v>0.8</v>
      </c>
      <c r="Q17" s="8">
        <v>0.3</v>
      </c>
      <c r="R17" s="8">
        <v>0.9</v>
      </c>
      <c r="S17" s="8">
        <v>0.1</v>
      </c>
      <c r="T17" s="8">
        <v>0.2</v>
      </c>
      <c r="U17" s="8">
        <v>0.4</v>
      </c>
      <c r="V17" s="8">
        <v>0.3</v>
      </c>
      <c r="W17" s="8">
        <v>0.2</v>
      </c>
      <c r="X17" s="8">
        <v>0.1</v>
      </c>
      <c r="Y17">
        <v>440.17</v>
      </c>
    </row>
    <row r="18" spans="1:25" x14ac:dyDescent="0.35">
      <c r="A18" s="6" t="s">
        <v>47</v>
      </c>
      <c r="B18" s="7">
        <v>0.3</v>
      </c>
      <c r="C18" s="7">
        <v>0.5</v>
      </c>
      <c r="D18" s="7">
        <v>0.4</v>
      </c>
      <c r="E18" s="7">
        <v>0.6</v>
      </c>
      <c r="F18" s="7">
        <v>0.5</v>
      </c>
      <c r="G18" s="7">
        <v>0.2</v>
      </c>
      <c r="H18" s="7">
        <v>0.8</v>
      </c>
      <c r="I18" s="7">
        <v>0.4</v>
      </c>
      <c r="J18" s="7">
        <v>0.5</v>
      </c>
      <c r="K18" s="7">
        <v>0.3</v>
      </c>
      <c r="L18" s="7">
        <v>0.3</v>
      </c>
      <c r="M18" s="7">
        <v>0.4</v>
      </c>
      <c r="N18" s="7">
        <v>0.4</v>
      </c>
      <c r="O18" s="7">
        <v>0.3</v>
      </c>
      <c r="P18" s="7">
        <v>0.9</v>
      </c>
      <c r="Q18" s="7">
        <v>0.2</v>
      </c>
      <c r="R18" s="7">
        <v>0.9</v>
      </c>
      <c r="S18" s="7">
        <v>0.2</v>
      </c>
      <c r="T18" s="7">
        <v>0.2</v>
      </c>
      <c r="U18" s="7">
        <v>0.6</v>
      </c>
      <c r="V18" s="7">
        <v>0.6</v>
      </c>
      <c r="W18" s="7">
        <v>0.3</v>
      </c>
      <c r="X18" s="7">
        <v>0.4</v>
      </c>
      <c r="Y18">
        <v>724.29</v>
      </c>
    </row>
    <row r="19" spans="1:25" x14ac:dyDescent="0.35">
      <c r="A19" s="5" t="s">
        <v>48</v>
      </c>
      <c r="B19" s="8">
        <v>0.4</v>
      </c>
      <c r="C19" s="8">
        <v>0.9</v>
      </c>
      <c r="D19" s="8">
        <v>0.8</v>
      </c>
      <c r="E19" s="8">
        <v>0.7</v>
      </c>
      <c r="F19" s="8">
        <v>0.7</v>
      </c>
      <c r="G19" s="8">
        <v>0.2</v>
      </c>
      <c r="H19" s="8">
        <v>0.8</v>
      </c>
      <c r="I19" s="8">
        <v>0.7</v>
      </c>
      <c r="J19" s="8">
        <v>0.2</v>
      </c>
      <c r="K19" s="8">
        <v>0.3</v>
      </c>
      <c r="L19" s="8">
        <v>0.3</v>
      </c>
      <c r="M19" s="8">
        <v>0.7</v>
      </c>
      <c r="N19" s="8">
        <v>0.5</v>
      </c>
      <c r="O19" s="8">
        <v>0.4</v>
      </c>
      <c r="P19" s="8">
        <v>0.7</v>
      </c>
      <c r="Q19" s="8">
        <v>0.2</v>
      </c>
      <c r="R19" s="8">
        <v>1</v>
      </c>
      <c r="S19" s="8">
        <v>0.5</v>
      </c>
      <c r="T19" s="8">
        <v>0.2</v>
      </c>
      <c r="U19" s="8">
        <v>0.5</v>
      </c>
      <c r="V19" s="8">
        <v>0.3</v>
      </c>
      <c r="W19" s="8">
        <v>0.4</v>
      </c>
      <c r="X19" s="8">
        <v>0.2</v>
      </c>
      <c r="Y19">
        <v>555.07000000000005</v>
      </c>
    </row>
    <row r="20" spans="1:25" x14ac:dyDescent="0.35">
      <c r="A20" s="6" t="s">
        <v>49</v>
      </c>
      <c r="B20" s="7">
        <v>0.2</v>
      </c>
      <c r="C20" s="7">
        <v>0.2</v>
      </c>
      <c r="D20" s="7">
        <v>0.2</v>
      </c>
      <c r="E20" s="7">
        <v>0.8</v>
      </c>
      <c r="F20" s="7">
        <v>0.5</v>
      </c>
      <c r="G20" s="7">
        <v>0.8</v>
      </c>
      <c r="H20" s="7">
        <v>0.5</v>
      </c>
      <c r="I20" s="7">
        <v>0.4</v>
      </c>
      <c r="J20" s="7">
        <v>0.8</v>
      </c>
      <c r="K20" s="7">
        <v>0.4</v>
      </c>
      <c r="L20" s="7">
        <v>0.4</v>
      </c>
      <c r="M20" s="7">
        <v>0.4</v>
      </c>
      <c r="N20" s="7">
        <v>0.6</v>
      </c>
      <c r="O20" s="7">
        <v>0.5</v>
      </c>
      <c r="P20" s="7">
        <v>0.5</v>
      </c>
      <c r="Q20" s="7">
        <v>0.3</v>
      </c>
      <c r="R20" s="7">
        <v>0.9</v>
      </c>
      <c r="S20" s="7">
        <v>0.4</v>
      </c>
      <c r="T20" s="7">
        <v>0.3</v>
      </c>
      <c r="U20" s="7">
        <v>0.8</v>
      </c>
      <c r="V20" s="7">
        <v>0.3</v>
      </c>
      <c r="W20" s="7">
        <v>0.2</v>
      </c>
      <c r="X20" s="7">
        <v>0.2</v>
      </c>
      <c r="Y20">
        <v>1627.89</v>
      </c>
    </row>
    <row r="21" spans="1:25" x14ac:dyDescent="0.35">
      <c r="A21" s="5" t="s">
        <v>50</v>
      </c>
      <c r="B21" s="8">
        <v>0.8</v>
      </c>
      <c r="C21" s="8">
        <v>0.9</v>
      </c>
      <c r="D21" s="8">
        <v>0.6</v>
      </c>
      <c r="E21" s="8">
        <v>0.1</v>
      </c>
      <c r="F21" s="8">
        <v>0.4</v>
      </c>
      <c r="G21" s="8">
        <v>0.6</v>
      </c>
      <c r="H21" s="8">
        <v>0.9</v>
      </c>
      <c r="I21" s="8">
        <v>0.2</v>
      </c>
      <c r="J21" s="8">
        <v>0.4</v>
      </c>
      <c r="K21" s="8">
        <v>0.7</v>
      </c>
      <c r="L21" s="8">
        <v>0.1</v>
      </c>
      <c r="M21" s="8">
        <v>0.1</v>
      </c>
      <c r="N21" s="8">
        <v>0.5</v>
      </c>
      <c r="O21" s="8">
        <v>0.8</v>
      </c>
      <c r="P21" s="8">
        <v>0.9</v>
      </c>
      <c r="Q21" s="8">
        <v>0.1</v>
      </c>
      <c r="R21" s="8">
        <v>1</v>
      </c>
      <c r="S21" s="8">
        <v>0.1</v>
      </c>
      <c r="T21" s="8">
        <v>0.3</v>
      </c>
      <c r="U21" s="8">
        <v>0.9</v>
      </c>
      <c r="V21" s="8">
        <v>0.2</v>
      </c>
      <c r="W21" s="8">
        <v>0.1</v>
      </c>
      <c r="X21" s="8">
        <v>0.3</v>
      </c>
      <c r="Y21">
        <v>1264.3399999999999</v>
      </c>
    </row>
    <row r="23" spans="1:25" x14ac:dyDescent="0.3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5" x14ac:dyDescent="0.3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5" x14ac:dyDescent="0.3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5" x14ac:dyDescent="0.3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5" x14ac:dyDescent="0.3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5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5" x14ac:dyDescent="0.3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5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5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5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x14ac:dyDescent="0.3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3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2:24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x14ac:dyDescent="0.3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2:24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x14ac:dyDescent="0.3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4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2:24" x14ac:dyDescent="0.3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4" x14ac:dyDescent="0.3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4" x14ac:dyDescent="0.3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4" x14ac:dyDescent="0.3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2022-03-03T12:42:20Z</dcterms:modified>
</cp:coreProperties>
</file>