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3" documentId="8_{1A2B8329-2B9A-4605-A9F1-EDA8C4BCF0CC}" xr6:coauthVersionLast="47" xr6:coauthVersionMax="47" xr10:uidLastSave="{CCDBA31A-D6B4-4461-954C-F70C3F60E104}"/>
  <bookViews>
    <workbookView xWindow="-108" yWindow="-108" windowWidth="23256" windowHeight="12576" activeTab="10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  <sheet name="Лист7" sheetId="8" r:id="rId8"/>
    <sheet name="Лист8" sheetId="9" r:id="rId9"/>
    <sheet name="Лист9" sheetId="10" r:id="rId10"/>
    <sheet name="Проценты" sheetId="11" r:id="rId11"/>
  </sheets>
  <calcPr calcId="191029"/>
</workbook>
</file>

<file path=xl/calcChain.xml><?xml version="1.0" encoding="utf-8"?>
<calcChain xmlns="http://schemas.openxmlformats.org/spreadsheetml/2006/main">
  <c r="C4" i="11" l="1"/>
  <c r="C3" i="11"/>
  <c r="B4" i="11"/>
  <c r="B3" i="11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F14" i="10" l="1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14" i="10"/>
  <c r="Q7" i="10" l="1"/>
  <c r="K7" i="10"/>
  <c r="L7" i="10"/>
  <c r="M7" i="10"/>
  <c r="N7" i="10"/>
  <c r="O7" i="10"/>
  <c r="K8" i="10"/>
  <c r="L8" i="10"/>
  <c r="M8" i="10"/>
  <c r="N8" i="10"/>
  <c r="O8" i="10"/>
  <c r="K9" i="10"/>
  <c r="L9" i="10"/>
  <c r="M9" i="10"/>
  <c r="N9" i="10"/>
  <c r="O9" i="10"/>
  <c r="O6" i="10"/>
  <c r="N6" i="10"/>
  <c r="M6" i="10"/>
  <c r="L6" i="10"/>
  <c r="K6" i="10"/>
  <c r="H10" i="10"/>
  <c r="H7" i="10"/>
  <c r="H8" i="10"/>
  <c r="H9" i="10"/>
  <c r="H6" i="10"/>
  <c r="D10" i="10"/>
  <c r="E10" i="10"/>
  <c r="F10" i="10"/>
  <c r="G10" i="10"/>
  <c r="C10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F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14" i="9"/>
  <c r="Q7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O6" i="9"/>
  <c r="N6" i="9"/>
  <c r="M6" i="9"/>
  <c r="L6" i="9"/>
  <c r="K6" i="9"/>
  <c r="H10" i="9"/>
  <c r="H7" i="9"/>
  <c r="H8" i="9"/>
  <c r="H9" i="9"/>
  <c r="H6" i="9"/>
  <c r="D10" i="9"/>
  <c r="E10" i="9"/>
  <c r="F10" i="9"/>
  <c r="G10" i="9"/>
  <c r="C10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F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14" i="8"/>
  <c r="Q7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O6" i="8"/>
  <c r="N6" i="8"/>
  <c r="M6" i="8"/>
  <c r="L6" i="8"/>
  <c r="K6" i="8"/>
  <c r="H6" i="7"/>
  <c r="H10" i="8"/>
  <c r="H7" i="8"/>
  <c r="H8" i="8"/>
  <c r="H9" i="8"/>
  <c r="H6" i="8"/>
  <c r="D10" i="8"/>
  <c r="E10" i="8"/>
  <c r="F10" i="8"/>
  <c r="G10" i="8"/>
  <c r="C10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F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3" i="7"/>
  <c r="C6" i="7"/>
  <c r="D6" i="7"/>
  <c r="E6" i="7"/>
  <c r="F6" i="7"/>
  <c r="G6" i="7"/>
  <c r="C7" i="7"/>
  <c r="D7" i="7"/>
  <c r="E7" i="7"/>
  <c r="E9" i="7" s="1"/>
  <c r="F7" i="7"/>
  <c r="G7" i="7"/>
  <c r="C8" i="7"/>
  <c r="D8" i="7"/>
  <c r="D9" i="7" s="1"/>
  <c r="E8" i="7"/>
  <c r="F8" i="7"/>
  <c r="H8" i="7" s="1"/>
  <c r="G8" i="7"/>
  <c r="G9" i="7"/>
  <c r="H15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15" i="6"/>
  <c r="Q7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O6" i="6"/>
  <c r="N6" i="6"/>
  <c r="M6" i="6"/>
  <c r="L6" i="6"/>
  <c r="K6" i="6"/>
  <c r="H11" i="6"/>
  <c r="H7" i="6"/>
  <c r="H8" i="6"/>
  <c r="H9" i="6"/>
  <c r="H10" i="6"/>
  <c r="H6" i="6"/>
  <c r="D11" i="6"/>
  <c r="E11" i="6"/>
  <c r="F11" i="6"/>
  <c r="G11" i="6"/>
  <c r="C11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G6" i="6"/>
  <c r="F6" i="6"/>
  <c r="E6" i="6"/>
  <c r="D6" i="6"/>
  <c r="C6" i="6"/>
  <c r="H7" i="7" l="1"/>
  <c r="F9" i="7"/>
  <c r="N7" i="7" s="1"/>
  <c r="O7" i="7"/>
  <c r="N8" i="7"/>
  <c r="K6" i="7"/>
  <c r="M6" i="7"/>
  <c r="C9" i="7"/>
  <c r="K7" i="7" s="1"/>
  <c r="H9" i="7"/>
  <c r="O8" i="7" s="1"/>
  <c r="H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15" i="5"/>
  <c r="Q7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O6" i="5"/>
  <c r="N6" i="5"/>
  <c r="M6" i="5"/>
  <c r="L6" i="5"/>
  <c r="K6" i="5"/>
  <c r="H11" i="5"/>
  <c r="H7" i="5"/>
  <c r="H8" i="5"/>
  <c r="H9" i="5"/>
  <c r="H10" i="5"/>
  <c r="H6" i="5"/>
  <c r="D11" i="5"/>
  <c r="E11" i="5"/>
  <c r="F11" i="5"/>
  <c r="G11" i="5"/>
  <c r="C11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G6" i="5"/>
  <c r="F6" i="5"/>
  <c r="E6" i="5"/>
  <c r="D6" i="5"/>
  <c r="C6" i="5"/>
  <c r="H15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15" i="4"/>
  <c r="Q7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O6" i="4"/>
  <c r="N6" i="4"/>
  <c r="M6" i="4"/>
  <c r="L6" i="4"/>
  <c r="K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G6" i="4"/>
  <c r="F6" i="4"/>
  <c r="E6" i="4"/>
  <c r="D6" i="4"/>
  <c r="C6" i="4"/>
  <c r="H7" i="4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15" i="3"/>
  <c r="Q7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O6" i="3"/>
  <c r="N6" i="3"/>
  <c r="M6" i="3"/>
  <c r="L6" i="3"/>
  <c r="K6" i="3"/>
  <c r="H12" i="3"/>
  <c r="D12" i="3"/>
  <c r="E12" i="3"/>
  <c r="F12" i="3"/>
  <c r="G12" i="3"/>
  <c r="C12" i="3"/>
  <c r="H11" i="3"/>
  <c r="H7" i="3"/>
  <c r="H8" i="3"/>
  <c r="H9" i="3"/>
  <c r="H10" i="3"/>
  <c r="H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G6" i="3"/>
  <c r="F6" i="3"/>
  <c r="E6" i="3"/>
  <c r="D6" i="3"/>
  <c r="C6" i="3"/>
  <c r="K15" i="2"/>
  <c r="G15" i="2"/>
  <c r="F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15" i="2"/>
  <c r="Q7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O6" i="2"/>
  <c r="N6" i="2"/>
  <c r="M6" i="2"/>
  <c r="L6" i="2"/>
  <c r="K6" i="2"/>
  <c r="H11" i="2"/>
  <c r="H7" i="2"/>
  <c r="H8" i="2"/>
  <c r="H9" i="2"/>
  <c r="H10" i="2"/>
  <c r="H6" i="2"/>
  <c r="D11" i="2"/>
  <c r="E11" i="2"/>
  <c r="F11" i="2"/>
  <c r="G11" i="2"/>
  <c r="C11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G6" i="2"/>
  <c r="F6" i="2"/>
  <c r="E6" i="2"/>
  <c r="D6" i="2"/>
  <c r="C6" i="2"/>
  <c r="H15" i="3" l="1"/>
  <c r="Q7" i="7"/>
  <c r="M8" i="7"/>
  <c r="L7" i="7"/>
  <c r="N6" i="7"/>
  <c r="M7" i="7"/>
  <c r="L6" i="7"/>
  <c r="L8" i="7"/>
  <c r="K8" i="7"/>
  <c r="O6" i="7"/>
  <c r="H12" i="4"/>
  <c r="H9" i="4"/>
  <c r="H10" i="4"/>
  <c r="H11" i="4"/>
  <c r="H8" i="4"/>
  <c r="F12" i="4"/>
  <c r="G12" i="4"/>
  <c r="E12" i="4"/>
  <c r="D12" i="4"/>
  <c r="H6" i="4"/>
  <c r="C12" i="4"/>
</calcChain>
</file>

<file path=xl/sharedStrings.xml><?xml version="1.0" encoding="utf-8"?>
<sst xmlns="http://schemas.openxmlformats.org/spreadsheetml/2006/main" count="4186" uniqueCount="77">
  <si>
    <t>Отметка времени</t>
  </si>
  <si>
    <t>Укажите ваш пол</t>
  </si>
  <si>
    <t>Укажите ваш возраст</t>
  </si>
  <si>
    <t>В каком вузе вы учитесь?</t>
  </si>
  <si>
    <t>Используете ли вы феминитивы в своей речи?</t>
  </si>
  <si>
    <t>Используете ли вы в своей речи слово "учительница"?</t>
  </si>
  <si>
    <t>Используете ли вы в своей речи слово "студентка"?</t>
  </si>
  <si>
    <t>Используете ли вы в своей речи слово "блогерка"?</t>
  </si>
  <si>
    <t>Используете ли вы в своей речи слово "стоматологиня"?</t>
  </si>
  <si>
    <t xml:space="preserve">Используют ли ваши родственники в речи феминитивы?
 </t>
  </si>
  <si>
    <t>Насколько ваши родственники повлияли на ваше отношение к использованию феминитивов в речи?</t>
  </si>
  <si>
    <t xml:space="preserve">Используют ли ваши друзья в речи феминитивы?
</t>
  </si>
  <si>
    <t>Насколько ваши друзья повлияли на ваше отношение к использованию феминитивов в речи?</t>
  </si>
  <si>
    <t>Знакомы ли вы с данным блогером?</t>
  </si>
  <si>
    <t>Повлиял ли этот блогер на ваше отношение к использованию феминитивов в речи?</t>
  </si>
  <si>
    <t>Знакомы ли вы с этим блогером?</t>
  </si>
  <si>
    <t>Ж</t>
  </si>
  <si>
    <t>18-25</t>
  </si>
  <si>
    <t>НИУ ВШЭ</t>
  </si>
  <si>
    <t>Нет, не использую</t>
  </si>
  <si>
    <t>Да</t>
  </si>
  <si>
    <t>Нет</t>
  </si>
  <si>
    <t>Затрудняюсь ответить</t>
  </si>
  <si>
    <t>М</t>
  </si>
  <si>
    <t>Да, использую</t>
  </si>
  <si>
    <t>Да, используют</t>
  </si>
  <si>
    <t>Я не знаю этого блогера</t>
  </si>
  <si>
    <t>Скорее не повлияли, чем повлияли</t>
  </si>
  <si>
    <t>Нет, не используют</t>
  </si>
  <si>
    <t>Скорее повлияли, чем не повлияли</t>
  </si>
  <si>
    <t>Нет, совершенно не повлиял</t>
  </si>
  <si>
    <t>Совершенно не повлияли</t>
  </si>
  <si>
    <t>Скорее повлиял, чем не повлиял</t>
  </si>
  <si>
    <t>Да, очень сильно повлиял</t>
  </si>
  <si>
    <t>Скорее не повлиял, чем повлиял</t>
  </si>
  <si>
    <t xml:space="preserve">закончил </t>
  </si>
  <si>
    <t>Очень сильно повлияли</t>
  </si>
  <si>
    <t>Окончил ВШЭ</t>
  </si>
  <si>
    <t>до 18</t>
  </si>
  <si>
    <t>28-35</t>
  </si>
  <si>
    <t>Выпустилась из ВШЭ</t>
  </si>
  <si>
    <t>Я закончила НИУ ВШЭ</t>
  </si>
  <si>
    <t>Оцените по шкале от 1 до 5 ваше отношение к феминизму
где 1, а 5</t>
  </si>
  <si>
    <t>Оцените по шкале от 1 до 5 ваше отношение к использованию феминитивов в речи
где 1, а 5</t>
  </si>
  <si>
    <t>Оцените по шкале от 1 до 5 ваше отношение к использаванию слова "учительница"
где 1, а 5</t>
  </si>
  <si>
    <t>Оцените по шкале от 1 до 5 ваше отношение к использованию слова "студентка"
где 1, а 5</t>
  </si>
  <si>
    <t>Оцените по шкале от 1 до 5 ваше отношение к использованию слова "блогерка"
где 1, а 5</t>
  </si>
  <si>
    <t>Оцените по шкале от 1 до 5 ваше отношение к использованию слова "стоматологиня"
где 1, а 5</t>
  </si>
  <si>
    <t>Оцените ваше отношение к данному блогеру по шкале от 1 до 5
где 1, 5</t>
  </si>
  <si>
    <t>E</t>
  </si>
  <si>
    <t>G</t>
  </si>
  <si>
    <t>Общее</t>
  </si>
  <si>
    <t>Таблица сопряженности по 1 вопросу</t>
  </si>
  <si>
    <t>P-value</t>
  </si>
  <si>
    <t>Спирмен</t>
  </si>
  <si>
    <t>Ranks</t>
  </si>
  <si>
    <t>Выборка</t>
  </si>
  <si>
    <t>Спирмен из таблицы</t>
  </si>
  <si>
    <t>Зависимы</t>
  </si>
  <si>
    <t>Ожидаемые частоты</t>
  </si>
  <si>
    <t>Влияние положительно</t>
  </si>
  <si>
    <t>V</t>
  </si>
  <si>
    <t>Таблица сопряженности по 2 вопросу</t>
  </si>
  <si>
    <t>Y</t>
  </si>
  <si>
    <t>S</t>
  </si>
  <si>
    <t>Таблица сопряженности по 3 вопросу</t>
  </si>
  <si>
    <t>Независимы</t>
  </si>
  <si>
    <t>Q</t>
  </si>
  <si>
    <t>H</t>
  </si>
  <si>
    <t>Таблица сопряженности по 4 вопросу</t>
  </si>
  <si>
    <t>I</t>
  </si>
  <si>
    <t>J</t>
  </si>
  <si>
    <t>K</t>
  </si>
  <si>
    <t>Кол-во</t>
  </si>
  <si>
    <t>Мужчины</t>
  </si>
  <si>
    <t>Женщины</t>
  </si>
  <si>
    <t>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</si>
</sst>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90"/>
  <sheetViews>
    <sheetView workbookViewId="0">
      <pane ySplit="1" topLeftCell="A167" activePane="bottomLeft" state="frozen"/>
      <selection pane="bottomLeft" activeCell="K1" sqref="K1"/>
    </sheetView>
  </sheetViews>
  <sheetFormatPr defaultColWidth="12.6640625" defaultRowHeight="15.75" customHeight="1" x14ac:dyDescent="0.25"/>
  <cols>
    <col min="1" max="31" width="18.88671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42</v>
      </c>
      <c r="F1" s="1" t="s">
        <v>4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3" t="s">
        <v>48</v>
      </c>
      <c r="V1" s="1" t="s">
        <v>14</v>
      </c>
      <c r="W1" s="1" t="s">
        <v>15</v>
      </c>
      <c r="X1" s="3" t="s">
        <v>48</v>
      </c>
      <c r="Y1" s="1" t="s">
        <v>14</v>
      </c>
    </row>
    <row r="2" spans="1:25" x14ac:dyDescent="0.25">
      <c r="A2" s="2">
        <v>45060.542275451386</v>
      </c>
      <c r="B2" s="1" t="s">
        <v>16</v>
      </c>
      <c r="C2" s="1" t="s">
        <v>17</v>
      </c>
      <c r="D2" s="1" t="s">
        <v>18</v>
      </c>
      <c r="E2" s="1">
        <v>3</v>
      </c>
      <c r="F2" s="1" t="s">
        <v>19</v>
      </c>
      <c r="G2" s="1">
        <v>3</v>
      </c>
      <c r="H2" s="1">
        <v>5</v>
      </c>
      <c r="I2" s="1">
        <v>5</v>
      </c>
      <c r="J2" s="1">
        <v>4</v>
      </c>
      <c r="K2" s="1">
        <v>3</v>
      </c>
      <c r="L2" s="1" t="s">
        <v>20</v>
      </c>
      <c r="M2" s="1" t="s">
        <v>20</v>
      </c>
      <c r="N2" s="1" t="s">
        <v>21</v>
      </c>
      <c r="O2" s="1" t="s">
        <v>21</v>
      </c>
      <c r="P2" s="1" t="s">
        <v>28</v>
      </c>
      <c r="Q2" s="1" t="s">
        <v>31</v>
      </c>
      <c r="R2" s="1" t="s">
        <v>25</v>
      </c>
      <c r="S2" s="1" t="s">
        <v>27</v>
      </c>
      <c r="T2" s="1" t="s">
        <v>20</v>
      </c>
      <c r="U2" s="1">
        <v>3</v>
      </c>
      <c r="V2" s="1" t="s">
        <v>22</v>
      </c>
      <c r="W2" s="1" t="s">
        <v>21</v>
      </c>
      <c r="X2" s="1">
        <v>3</v>
      </c>
      <c r="Y2" s="1" t="s">
        <v>22</v>
      </c>
    </row>
    <row r="3" spans="1:25" x14ac:dyDescent="0.25">
      <c r="A3" s="2">
        <v>45061.876676666667</v>
      </c>
      <c r="B3" s="1" t="s">
        <v>23</v>
      </c>
      <c r="C3" s="1" t="s">
        <v>17</v>
      </c>
      <c r="D3" s="1" t="s">
        <v>18</v>
      </c>
      <c r="E3" s="1">
        <v>4</v>
      </c>
      <c r="F3" s="1" t="s">
        <v>24</v>
      </c>
      <c r="G3" s="1">
        <v>4</v>
      </c>
      <c r="H3" s="1">
        <v>5</v>
      </c>
      <c r="I3" s="1">
        <v>5</v>
      </c>
      <c r="J3" s="1">
        <v>4</v>
      </c>
      <c r="K3" s="1">
        <v>3</v>
      </c>
      <c r="L3" s="1" t="s">
        <v>20</v>
      </c>
      <c r="M3" s="1" t="s">
        <v>20</v>
      </c>
      <c r="N3" s="1" t="s">
        <v>21</v>
      </c>
      <c r="O3" s="1" t="s">
        <v>21</v>
      </c>
      <c r="P3" s="1" t="s">
        <v>25</v>
      </c>
      <c r="Q3" s="1" t="s">
        <v>22</v>
      </c>
      <c r="R3" s="1" t="s">
        <v>25</v>
      </c>
      <c r="S3" s="1" t="s">
        <v>22</v>
      </c>
      <c r="T3" s="1" t="s">
        <v>21</v>
      </c>
      <c r="U3" s="1" t="s">
        <v>26</v>
      </c>
      <c r="V3" s="1" t="s">
        <v>26</v>
      </c>
      <c r="W3" s="1" t="s">
        <v>21</v>
      </c>
      <c r="X3" s="1" t="s">
        <v>26</v>
      </c>
      <c r="Y3" s="1" t="s">
        <v>26</v>
      </c>
    </row>
    <row r="4" spans="1:25" x14ac:dyDescent="0.25">
      <c r="A4" s="2">
        <v>45061.877399756944</v>
      </c>
      <c r="B4" s="1" t="s">
        <v>16</v>
      </c>
      <c r="C4" s="1" t="s">
        <v>17</v>
      </c>
      <c r="D4" s="1" t="s">
        <v>18</v>
      </c>
      <c r="E4" s="1">
        <v>3</v>
      </c>
      <c r="F4" s="1" t="s">
        <v>24</v>
      </c>
      <c r="G4" s="1">
        <v>3</v>
      </c>
      <c r="H4" s="1">
        <v>5</v>
      </c>
      <c r="I4" s="1">
        <v>5</v>
      </c>
      <c r="J4" s="1">
        <v>5</v>
      </c>
      <c r="K4" s="1">
        <v>5</v>
      </c>
      <c r="L4" s="1" t="s">
        <v>20</v>
      </c>
      <c r="M4" s="1" t="s">
        <v>20</v>
      </c>
      <c r="N4" s="1" t="s">
        <v>21</v>
      </c>
      <c r="O4" s="1" t="s">
        <v>21</v>
      </c>
      <c r="P4" s="1" t="s">
        <v>25</v>
      </c>
      <c r="Q4" s="1" t="s">
        <v>27</v>
      </c>
      <c r="R4" s="1" t="s">
        <v>25</v>
      </c>
      <c r="S4" s="1" t="s">
        <v>27</v>
      </c>
      <c r="T4" s="1" t="s">
        <v>21</v>
      </c>
      <c r="U4" s="1" t="s">
        <v>26</v>
      </c>
      <c r="V4" s="1" t="s">
        <v>26</v>
      </c>
      <c r="W4" s="1" t="s">
        <v>21</v>
      </c>
      <c r="X4" s="1" t="s">
        <v>26</v>
      </c>
      <c r="Y4" s="1" t="s">
        <v>26</v>
      </c>
    </row>
    <row r="5" spans="1:25" x14ac:dyDescent="0.25">
      <c r="A5" s="2">
        <v>45061.879133750001</v>
      </c>
      <c r="B5" s="1" t="s">
        <v>23</v>
      </c>
      <c r="C5" s="1" t="s">
        <v>17</v>
      </c>
      <c r="D5" s="1" t="s">
        <v>18</v>
      </c>
      <c r="E5" s="1">
        <v>3</v>
      </c>
      <c r="F5" s="1" t="s">
        <v>19</v>
      </c>
      <c r="G5" s="1">
        <v>2</v>
      </c>
      <c r="H5" s="1">
        <v>5</v>
      </c>
      <c r="I5" s="1">
        <v>5</v>
      </c>
      <c r="J5" s="1">
        <v>2</v>
      </c>
      <c r="K5" s="1">
        <v>5</v>
      </c>
      <c r="L5" s="1" t="s">
        <v>20</v>
      </c>
      <c r="M5" s="1" t="s">
        <v>20</v>
      </c>
      <c r="N5" s="1" t="s">
        <v>21</v>
      </c>
      <c r="O5" s="1" t="s">
        <v>21</v>
      </c>
      <c r="P5" s="1" t="s">
        <v>28</v>
      </c>
      <c r="Q5" s="1" t="s">
        <v>27</v>
      </c>
      <c r="R5" s="1" t="s">
        <v>28</v>
      </c>
      <c r="S5" s="1" t="s">
        <v>27</v>
      </c>
      <c r="T5" s="1" t="s">
        <v>21</v>
      </c>
      <c r="U5" s="1" t="s">
        <v>26</v>
      </c>
      <c r="V5" s="1" t="s">
        <v>26</v>
      </c>
      <c r="W5" s="1" t="s">
        <v>21</v>
      </c>
      <c r="X5" s="1" t="s">
        <v>26</v>
      </c>
      <c r="Y5" s="1" t="s">
        <v>26</v>
      </c>
    </row>
    <row r="6" spans="1:25" x14ac:dyDescent="0.25">
      <c r="A6" s="2">
        <v>45061.879386145833</v>
      </c>
      <c r="B6" s="1" t="s">
        <v>16</v>
      </c>
      <c r="C6" s="1" t="s">
        <v>17</v>
      </c>
      <c r="D6" s="1" t="s">
        <v>18</v>
      </c>
      <c r="E6" s="1">
        <v>4</v>
      </c>
      <c r="F6" s="1" t="s">
        <v>19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 t="s">
        <v>20</v>
      </c>
      <c r="M6" s="1" t="s">
        <v>20</v>
      </c>
      <c r="N6" s="1" t="s">
        <v>21</v>
      </c>
      <c r="O6" s="1" t="s">
        <v>21</v>
      </c>
      <c r="P6" s="1" t="s">
        <v>28</v>
      </c>
      <c r="Q6" s="1" t="s">
        <v>29</v>
      </c>
      <c r="R6" s="1" t="s">
        <v>28</v>
      </c>
      <c r="S6" s="1" t="s">
        <v>22</v>
      </c>
      <c r="T6" s="1" t="s">
        <v>20</v>
      </c>
      <c r="U6" s="1">
        <v>3</v>
      </c>
      <c r="V6" s="1" t="s">
        <v>30</v>
      </c>
      <c r="W6" s="1" t="s">
        <v>21</v>
      </c>
      <c r="X6" s="1" t="s">
        <v>26</v>
      </c>
      <c r="Y6" s="1" t="s">
        <v>26</v>
      </c>
    </row>
    <row r="7" spans="1:25" x14ac:dyDescent="0.25">
      <c r="A7" s="2">
        <v>45061.880955729168</v>
      </c>
      <c r="B7" s="1" t="s">
        <v>23</v>
      </c>
      <c r="C7" s="1" t="s">
        <v>17</v>
      </c>
      <c r="D7" s="1" t="s">
        <v>18</v>
      </c>
      <c r="E7" s="1">
        <v>4</v>
      </c>
      <c r="F7" s="1" t="s">
        <v>19</v>
      </c>
      <c r="G7" s="1">
        <v>2</v>
      </c>
      <c r="H7" s="1">
        <v>5</v>
      </c>
      <c r="I7" s="1">
        <v>5</v>
      </c>
      <c r="J7" s="1">
        <v>4</v>
      </c>
      <c r="K7" s="1">
        <v>2</v>
      </c>
      <c r="L7" s="1" t="s">
        <v>20</v>
      </c>
      <c r="M7" s="1" t="s">
        <v>20</v>
      </c>
      <c r="N7" s="1" t="s">
        <v>20</v>
      </c>
      <c r="O7" s="1" t="s">
        <v>21</v>
      </c>
      <c r="P7" s="1" t="s">
        <v>28</v>
      </c>
      <c r="Q7" s="1" t="s">
        <v>31</v>
      </c>
      <c r="R7" s="1" t="s">
        <v>25</v>
      </c>
      <c r="S7" s="1" t="s">
        <v>27</v>
      </c>
      <c r="T7" s="1" t="s">
        <v>20</v>
      </c>
      <c r="U7" s="1">
        <v>3</v>
      </c>
      <c r="V7" s="1" t="s">
        <v>30</v>
      </c>
      <c r="W7" s="1" t="s">
        <v>21</v>
      </c>
      <c r="X7" s="1" t="s">
        <v>26</v>
      </c>
      <c r="Y7" s="1" t="s">
        <v>26</v>
      </c>
    </row>
    <row r="8" spans="1:25" x14ac:dyDescent="0.25">
      <c r="A8" s="2">
        <v>45061.882346354163</v>
      </c>
      <c r="B8" s="1" t="s">
        <v>16</v>
      </c>
      <c r="C8" s="1" t="s">
        <v>17</v>
      </c>
      <c r="D8" s="1" t="s">
        <v>18</v>
      </c>
      <c r="E8" s="1">
        <v>3</v>
      </c>
      <c r="F8" s="1" t="s">
        <v>24</v>
      </c>
      <c r="G8" s="1">
        <v>3</v>
      </c>
      <c r="H8" s="1">
        <v>4</v>
      </c>
      <c r="I8" s="1">
        <v>4</v>
      </c>
      <c r="J8" s="1">
        <v>3</v>
      </c>
      <c r="K8" s="1">
        <v>3</v>
      </c>
      <c r="L8" s="1" t="s">
        <v>20</v>
      </c>
      <c r="M8" s="1" t="s">
        <v>20</v>
      </c>
      <c r="N8" s="1" t="s">
        <v>20</v>
      </c>
      <c r="O8" s="1" t="s">
        <v>21</v>
      </c>
      <c r="P8" s="1" t="s">
        <v>28</v>
      </c>
      <c r="Q8" s="1" t="s">
        <v>31</v>
      </c>
      <c r="R8" s="1" t="s">
        <v>25</v>
      </c>
      <c r="S8" s="1" t="s">
        <v>27</v>
      </c>
      <c r="T8" s="1" t="s">
        <v>20</v>
      </c>
      <c r="U8" s="1">
        <v>2</v>
      </c>
      <c r="V8" s="1" t="s">
        <v>30</v>
      </c>
      <c r="W8" s="1" t="s">
        <v>21</v>
      </c>
      <c r="X8" s="1" t="s">
        <v>26</v>
      </c>
      <c r="Y8" s="1" t="s">
        <v>26</v>
      </c>
    </row>
    <row r="9" spans="1:25" x14ac:dyDescent="0.25">
      <c r="A9" s="2">
        <v>45061.886974548615</v>
      </c>
      <c r="B9" s="1" t="s">
        <v>23</v>
      </c>
      <c r="C9" s="1" t="s">
        <v>17</v>
      </c>
      <c r="D9" s="1" t="s">
        <v>18</v>
      </c>
      <c r="E9" s="1">
        <v>4</v>
      </c>
      <c r="F9" s="1" t="s">
        <v>19</v>
      </c>
      <c r="G9" s="1">
        <v>3</v>
      </c>
      <c r="H9" s="1">
        <v>5</v>
      </c>
      <c r="I9" s="1">
        <v>5</v>
      </c>
      <c r="J9" s="1">
        <v>3</v>
      </c>
      <c r="K9" s="1">
        <v>2</v>
      </c>
      <c r="L9" s="1" t="s">
        <v>20</v>
      </c>
      <c r="M9" s="1" t="s">
        <v>20</v>
      </c>
      <c r="N9" s="1" t="s">
        <v>21</v>
      </c>
      <c r="O9" s="1" t="s">
        <v>21</v>
      </c>
      <c r="P9" s="1" t="s">
        <v>25</v>
      </c>
      <c r="Q9" s="1" t="s">
        <v>31</v>
      </c>
      <c r="R9" s="1" t="s">
        <v>25</v>
      </c>
      <c r="S9" s="1" t="s">
        <v>31</v>
      </c>
      <c r="T9" s="1" t="s">
        <v>21</v>
      </c>
      <c r="U9" s="1" t="s">
        <v>26</v>
      </c>
      <c r="V9" s="1" t="s">
        <v>26</v>
      </c>
      <c r="W9" s="1" t="s">
        <v>21</v>
      </c>
      <c r="X9" s="1" t="s">
        <v>26</v>
      </c>
      <c r="Y9" s="1" t="s">
        <v>26</v>
      </c>
    </row>
    <row r="10" spans="1:25" x14ac:dyDescent="0.25">
      <c r="A10" s="2">
        <v>45061.888051759262</v>
      </c>
      <c r="B10" s="1" t="s">
        <v>16</v>
      </c>
      <c r="C10" s="1" t="s">
        <v>17</v>
      </c>
      <c r="D10" s="1" t="s">
        <v>18</v>
      </c>
      <c r="E10" s="1">
        <v>5</v>
      </c>
      <c r="F10" s="1" t="s">
        <v>24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28</v>
      </c>
      <c r="Q10" s="1" t="s">
        <v>31</v>
      </c>
      <c r="R10" s="1" t="s">
        <v>25</v>
      </c>
      <c r="S10" s="1" t="s">
        <v>27</v>
      </c>
      <c r="T10" s="1" t="s">
        <v>20</v>
      </c>
      <c r="U10" s="1">
        <v>4</v>
      </c>
      <c r="V10" s="1" t="s">
        <v>32</v>
      </c>
      <c r="W10" s="1" t="s">
        <v>20</v>
      </c>
      <c r="X10" s="1">
        <v>5</v>
      </c>
      <c r="Y10" s="1" t="s">
        <v>33</v>
      </c>
    </row>
    <row r="11" spans="1:25" x14ac:dyDescent="0.25">
      <c r="A11" s="2">
        <v>45061.895661539354</v>
      </c>
      <c r="B11" s="1" t="s">
        <v>23</v>
      </c>
      <c r="C11" s="1" t="s">
        <v>17</v>
      </c>
      <c r="D11" s="1" t="s">
        <v>18</v>
      </c>
      <c r="E11" s="1">
        <v>3</v>
      </c>
      <c r="F11" s="1" t="s">
        <v>19</v>
      </c>
      <c r="G11" s="1">
        <v>2</v>
      </c>
      <c r="H11" s="1">
        <v>3</v>
      </c>
      <c r="I11" s="1">
        <v>3</v>
      </c>
      <c r="J11" s="1">
        <v>2</v>
      </c>
      <c r="K11" s="1">
        <v>2</v>
      </c>
      <c r="L11" s="1" t="s">
        <v>20</v>
      </c>
      <c r="M11" s="1" t="s">
        <v>20</v>
      </c>
      <c r="N11" s="1" t="s">
        <v>21</v>
      </c>
      <c r="O11" s="1" t="s">
        <v>21</v>
      </c>
      <c r="P11" s="1" t="s">
        <v>28</v>
      </c>
      <c r="Q11" s="1" t="s">
        <v>31</v>
      </c>
      <c r="R11" s="1" t="s">
        <v>28</v>
      </c>
      <c r="S11" s="1" t="s">
        <v>27</v>
      </c>
      <c r="T11" s="1" t="s">
        <v>20</v>
      </c>
      <c r="U11" s="1">
        <v>2</v>
      </c>
      <c r="V11" s="1" t="s">
        <v>30</v>
      </c>
      <c r="W11" s="1" t="s">
        <v>21</v>
      </c>
      <c r="X11" s="1" t="s">
        <v>26</v>
      </c>
      <c r="Y11" s="1" t="s">
        <v>26</v>
      </c>
    </row>
    <row r="12" spans="1:25" x14ac:dyDescent="0.25">
      <c r="A12" s="2">
        <v>45061.901739166671</v>
      </c>
      <c r="B12" s="1" t="s">
        <v>16</v>
      </c>
      <c r="C12" s="1" t="s">
        <v>17</v>
      </c>
      <c r="D12" s="1" t="s">
        <v>18</v>
      </c>
      <c r="E12" s="1">
        <v>4</v>
      </c>
      <c r="F12" s="1" t="s">
        <v>24</v>
      </c>
      <c r="G12" s="1">
        <v>4</v>
      </c>
      <c r="H12" s="1">
        <v>5</v>
      </c>
      <c r="I12" s="1">
        <v>5</v>
      </c>
      <c r="J12" s="1">
        <v>4</v>
      </c>
      <c r="K12" s="1">
        <v>5</v>
      </c>
      <c r="L12" s="1" t="s">
        <v>20</v>
      </c>
      <c r="M12" s="1" t="s">
        <v>20</v>
      </c>
      <c r="N12" s="1" t="s">
        <v>21</v>
      </c>
      <c r="O12" s="1" t="s">
        <v>21</v>
      </c>
      <c r="P12" s="1" t="s">
        <v>22</v>
      </c>
      <c r="Q12" s="1" t="s">
        <v>31</v>
      </c>
      <c r="R12" s="1" t="s">
        <v>25</v>
      </c>
      <c r="S12" s="1" t="s">
        <v>22</v>
      </c>
      <c r="T12" s="1" t="s">
        <v>20</v>
      </c>
      <c r="U12" s="1">
        <v>3</v>
      </c>
      <c r="V12" s="1" t="s">
        <v>30</v>
      </c>
      <c r="W12" s="1" t="s">
        <v>21</v>
      </c>
      <c r="X12" s="1" t="s">
        <v>26</v>
      </c>
      <c r="Y12" s="1" t="s">
        <v>26</v>
      </c>
    </row>
    <row r="13" spans="1:25" x14ac:dyDescent="0.25">
      <c r="A13" s="2">
        <v>45061.903710046296</v>
      </c>
      <c r="B13" s="1" t="s">
        <v>16</v>
      </c>
      <c r="C13" s="1" t="s">
        <v>17</v>
      </c>
      <c r="D13" s="1" t="s">
        <v>18</v>
      </c>
      <c r="E13" s="1">
        <v>4</v>
      </c>
      <c r="F13" s="1" t="s">
        <v>19</v>
      </c>
      <c r="G13" s="1">
        <v>3</v>
      </c>
      <c r="H13" s="1">
        <v>4</v>
      </c>
      <c r="I13" s="1">
        <v>4</v>
      </c>
      <c r="J13" s="1">
        <v>4</v>
      </c>
      <c r="K13" s="1">
        <v>4</v>
      </c>
      <c r="L13" s="1" t="s">
        <v>20</v>
      </c>
      <c r="M13" s="1" t="s">
        <v>20</v>
      </c>
      <c r="N13" s="1" t="s">
        <v>21</v>
      </c>
      <c r="O13" s="1" t="s">
        <v>20</v>
      </c>
      <c r="P13" s="1" t="s">
        <v>25</v>
      </c>
      <c r="Q13" s="1" t="s">
        <v>29</v>
      </c>
      <c r="R13" s="1" t="s">
        <v>25</v>
      </c>
      <c r="S13" s="1" t="s">
        <v>29</v>
      </c>
      <c r="T13" s="1" t="s">
        <v>21</v>
      </c>
      <c r="U13" s="1" t="s">
        <v>26</v>
      </c>
      <c r="V13" s="1" t="s">
        <v>26</v>
      </c>
      <c r="W13" s="1" t="s">
        <v>21</v>
      </c>
      <c r="X13" s="1" t="s">
        <v>26</v>
      </c>
      <c r="Y13" s="1" t="s">
        <v>26</v>
      </c>
    </row>
    <row r="14" spans="1:25" x14ac:dyDescent="0.25">
      <c r="A14" s="2">
        <v>45061.905971921296</v>
      </c>
      <c r="B14" s="1" t="s">
        <v>16</v>
      </c>
      <c r="C14" s="1" t="s">
        <v>17</v>
      </c>
      <c r="D14" s="1" t="s">
        <v>18</v>
      </c>
      <c r="E14" s="1">
        <v>5</v>
      </c>
      <c r="F14" s="1" t="s">
        <v>19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 t="s">
        <v>20</v>
      </c>
      <c r="M14" s="1" t="s">
        <v>20</v>
      </c>
      <c r="N14" s="1" t="s">
        <v>21</v>
      </c>
      <c r="O14" s="1" t="s">
        <v>21</v>
      </c>
      <c r="P14" s="1" t="s">
        <v>22</v>
      </c>
      <c r="Q14" s="1" t="s">
        <v>22</v>
      </c>
      <c r="R14" s="1" t="s">
        <v>25</v>
      </c>
      <c r="S14" s="1" t="s">
        <v>22</v>
      </c>
      <c r="T14" s="1" t="s">
        <v>21</v>
      </c>
      <c r="U14" s="1" t="s">
        <v>26</v>
      </c>
      <c r="V14" s="1" t="s">
        <v>26</v>
      </c>
      <c r="W14" s="1" t="s">
        <v>21</v>
      </c>
      <c r="X14" s="1" t="s">
        <v>26</v>
      </c>
      <c r="Y14" s="1" t="s">
        <v>26</v>
      </c>
    </row>
    <row r="15" spans="1:25" x14ac:dyDescent="0.25">
      <c r="A15" s="2">
        <v>45061.906172175921</v>
      </c>
      <c r="B15" s="1" t="s">
        <v>16</v>
      </c>
      <c r="C15" s="1" t="s">
        <v>17</v>
      </c>
      <c r="D15" s="1" t="s">
        <v>18</v>
      </c>
      <c r="E15" s="1">
        <v>2</v>
      </c>
      <c r="F15" s="1" t="s">
        <v>19</v>
      </c>
      <c r="G15" s="1">
        <v>2</v>
      </c>
      <c r="H15" s="1">
        <v>5</v>
      </c>
      <c r="I15" s="1">
        <v>5</v>
      </c>
      <c r="J15" s="1">
        <v>2</v>
      </c>
      <c r="K15" s="1">
        <v>2</v>
      </c>
      <c r="L15" s="1" t="s">
        <v>20</v>
      </c>
      <c r="M15" s="1" t="s">
        <v>20</v>
      </c>
      <c r="N15" s="1" t="s">
        <v>21</v>
      </c>
      <c r="O15" s="1" t="s">
        <v>21</v>
      </c>
      <c r="P15" s="1" t="s">
        <v>28</v>
      </c>
      <c r="Q15" s="1" t="s">
        <v>31</v>
      </c>
      <c r="R15" s="1" t="s">
        <v>25</v>
      </c>
      <c r="S15" s="1" t="s">
        <v>31</v>
      </c>
      <c r="T15" s="1" t="s">
        <v>21</v>
      </c>
      <c r="U15" s="1" t="s">
        <v>26</v>
      </c>
      <c r="V15" s="1" t="s">
        <v>26</v>
      </c>
      <c r="W15" s="1" t="s">
        <v>21</v>
      </c>
      <c r="X15" s="1" t="s">
        <v>26</v>
      </c>
      <c r="Y15" s="1" t="s">
        <v>26</v>
      </c>
    </row>
    <row r="16" spans="1:25" x14ac:dyDescent="0.25">
      <c r="A16" s="2">
        <v>45061.908156226855</v>
      </c>
      <c r="B16" s="1" t="s">
        <v>16</v>
      </c>
      <c r="C16" s="1" t="s">
        <v>17</v>
      </c>
      <c r="D16" s="1" t="s">
        <v>18</v>
      </c>
      <c r="E16" s="1">
        <v>3</v>
      </c>
      <c r="F16" s="1" t="s">
        <v>19</v>
      </c>
      <c r="G16" s="1">
        <v>4</v>
      </c>
      <c r="H16" s="1">
        <v>5</v>
      </c>
      <c r="I16" s="1">
        <v>3</v>
      </c>
      <c r="J16" s="1">
        <v>2</v>
      </c>
      <c r="K16" s="1">
        <v>5</v>
      </c>
      <c r="L16" s="1" t="s">
        <v>20</v>
      </c>
      <c r="M16" s="1" t="s">
        <v>20</v>
      </c>
      <c r="N16" s="1" t="s">
        <v>21</v>
      </c>
      <c r="O16" s="1" t="s">
        <v>21</v>
      </c>
      <c r="P16" s="1" t="s">
        <v>25</v>
      </c>
      <c r="Q16" s="1" t="s">
        <v>31</v>
      </c>
      <c r="R16" s="1" t="s">
        <v>25</v>
      </c>
      <c r="S16" s="1" t="s">
        <v>31</v>
      </c>
      <c r="T16" s="1" t="s">
        <v>21</v>
      </c>
      <c r="U16" s="1" t="s">
        <v>26</v>
      </c>
      <c r="V16" s="1" t="s">
        <v>26</v>
      </c>
      <c r="W16" s="1" t="s">
        <v>21</v>
      </c>
      <c r="X16" s="1" t="s">
        <v>26</v>
      </c>
      <c r="Y16" s="1" t="s">
        <v>26</v>
      </c>
    </row>
    <row r="17" spans="1:25" x14ac:dyDescent="0.25">
      <c r="A17" s="2">
        <v>45061.908182847226</v>
      </c>
      <c r="B17" s="1" t="s">
        <v>23</v>
      </c>
      <c r="C17" s="1" t="s">
        <v>17</v>
      </c>
      <c r="D17" s="1" t="s">
        <v>18</v>
      </c>
      <c r="E17" s="1">
        <v>4</v>
      </c>
      <c r="F17" s="1" t="s">
        <v>19</v>
      </c>
      <c r="G17" s="1">
        <v>2</v>
      </c>
      <c r="H17" s="1">
        <v>3</v>
      </c>
      <c r="I17" s="1">
        <v>3</v>
      </c>
      <c r="J17" s="1">
        <v>5</v>
      </c>
      <c r="K17" s="1">
        <v>5</v>
      </c>
      <c r="L17" s="1" t="s">
        <v>20</v>
      </c>
      <c r="M17" s="1" t="s">
        <v>20</v>
      </c>
      <c r="N17" s="1" t="s">
        <v>21</v>
      </c>
      <c r="O17" s="1" t="s">
        <v>21</v>
      </c>
      <c r="P17" s="1" t="s">
        <v>28</v>
      </c>
      <c r="Q17" s="1" t="s">
        <v>31</v>
      </c>
      <c r="R17" s="1" t="s">
        <v>28</v>
      </c>
      <c r="S17" s="1" t="s">
        <v>31</v>
      </c>
      <c r="T17" s="1" t="s">
        <v>20</v>
      </c>
      <c r="U17" s="1">
        <v>3</v>
      </c>
      <c r="V17" s="1" t="s">
        <v>30</v>
      </c>
      <c r="W17" s="1" t="s">
        <v>21</v>
      </c>
      <c r="X17" s="1" t="s">
        <v>26</v>
      </c>
      <c r="Y17" s="1" t="s">
        <v>26</v>
      </c>
    </row>
    <row r="18" spans="1:25" x14ac:dyDescent="0.25">
      <c r="A18" s="2">
        <v>45061.908458888887</v>
      </c>
      <c r="B18" s="1" t="s">
        <v>16</v>
      </c>
      <c r="C18" s="1" t="s">
        <v>17</v>
      </c>
      <c r="D18" s="1" t="s">
        <v>18</v>
      </c>
      <c r="E18" s="1">
        <v>3</v>
      </c>
      <c r="F18" s="1" t="s">
        <v>24</v>
      </c>
      <c r="G18" s="1">
        <v>3</v>
      </c>
      <c r="H18" s="1">
        <v>5</v>
      </c>
      <c r="I18" s="1">
        <v>5</v>
      </c>
      <c r="J18" s="1">
        <v>2</v>
      </c>
      <c r="K18" s="1">
        <v>3</v>
      </c>
      <c r="L18" s="1" t="s">
        <v>20</v>
      </c>
      <c r="M18" s="1" t="s">
        <v>20</v>
      </c>
      <c r="N18" s="1" t="s">
        <v>21</v>
      </c>
      <c r="O18" s="1" t="s">
        <v>21</v>
      </c>
      <c r="P18" s="1" t="s">
        <v>28</v>
      </c>
      <c r="Q18" s="1" t="s">
        <v>31</v>
      </c>
      <c r="R18" s="1" t="s">
        <v>25</v>
      </c>
      <c r="S18" s="1" t="s">
        <v>31</v>
      </c>
      <c r="T18" s="1" t="s">
        <v>20</v>
      </c>
      <c r="U18" s="1">
        <v>5</v>
      </c>
      <c r="V18" s="1" t="s">
        <v>30</v>
      </c>
      <c r="W18" s="1" t="s">
        <v>21</v>
      </c>
      <c r="X18" s="1" t="s">
        <v>26</v>
      </c>
      <c r="Y18" s="1" t="s">
        <v>26</v>
      </c>
    </row>
    <row r="19" spans="1:25" x14ac:dyDescent="0.25">
      <c r="A19" s="2">
        <v>45061.93140494213</v>
      </c>
      <c r="B19" s="1" t="s">
        <v>16</v>
      </c>
      <c r="C19" s="1" t="s">
        <v>17</v>
      </c>
      <c r="D19" s="1" t="s">
        <v>18</v>
      </c>
      <c r="E19" s="1">
        <v>5</v>
      </c>
      <c r="F19" s="1" t="s">
        <v>24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28</v>
      </c>
      <c r="Q19" s="1" t="s">
        <v>31</v>
      </c>
      <c r="R19" s="1" t="s">
        <v>25</v>
      </c>
      <c r="S19" s="1" t="s">
        <v>22</v>
      </c>
      <c r="T19" s="1" t="s">
        <v>20</v>
      </c>
      <c r="U19" s="1">
        <v>3</v>
      </c>
      <c r="V19" s="1" t="s">
        <v>30</v>
      </c>
      <c r="W19" s="1" t="s">
        <v>20</v>
      </c>
      <c r="X19" s="1">
        <v>5</v>
      </c>
      <c r="Y19" s="1" t="s">
        <v>32</v>
      </c>
    </row>
    <row r="20" spans="1:25" x14ac:dyDescent="0.25">
      <c r="A20" s="2">
        <v>45061.938922083333</v>
      </c>
      <c r="B20" s="1" t="s">
        <v>23</v>
      </c>
      <c r="C20" s="1" t="s">
        <v>17</v>
      </c>
      <c r="D20" s="1" t="s">
        <v>18</v>
      </c>
      <c r="E20" s="1">
        <v>3</v>
      </c>
      <c r="F20" s="1" t="s">
        <v>24</v>
      </c>
      <c r="G20" s="1">
        <v>3</v>
      </c>
      <c r="H20" s="1">
        <v>4</v>
      </c>
      <c r="I20" s="1">
        <v>2</v>
      </c>
      <c r="J20" s="1">
        <v>2</v>
      </c>
      <c r="K20" s="1">
        <v>5</v>
      </c>
      <c r="L20" s="1" t="s">
        <v>20</v>
      </c>
      <c r="M20" s="1" t="s">
        <v>21</v>
      </c>
      <c r="N20" s="1" t="s">
        <v>21</v>
      </c>
      <c r="O20" s="1" t="s">
        <v>21</v>
      </c>
      <c r="P20" s="1" t="s">
        <v>25</v>
      </c>
      <c r="Q20" s="1" t="s">
        <v>22</v>
      </c>
      <c r="R20" s="1" t="s">
        <v>25</v>
      </c>
      <c r="S20" s="1" t="s">
        <v>22</v>
      </c>
      <c r="T20" s="1" t="s">
        <v>21</v>
      </c>
      <c r="U20" s="1" t="s">
        <v>26</v>
      </c>
      <c r="V20" s="1" t="s">
        <v>26</v>
      </c>
      <c r="W20" s="1" t="s">
        <v>21</v>
      </c>
      <c r="X20" s="1" t="s">
        <v>26</v>
      </c>
      <c r="Y20" s="1" t="s">
        <v>26</v>
      </c>
    </row>
    <row r="21" spans="1:25" x14ac:dyDescent="0.25">
      <c r="A21" s="2">
        <v>45061.943586331021</v>
      </c>
      <c r="B21" s="1" t="s">
        <v>23</v>
      </c>
      <c r="C21" s="1" t="s">
        <v>17</v>
      </c>
      <c r="D21" s="1" t="s">
        <v>18</v>
      </c>
      <c r="E21" s="1">
        <v>1</v>
      </c>
      <c r="F21" s="1" t="s">
        <v>19</v>
      </c>
      <c r="G21" s="1">
        <v>1</v>
      </c>
      <c r="H21" s="1">
        <v>5</v>
      </c>
      <c r="I21" s="1">
        <v>5</v>
      </c>
      <c r="J21" s="1">
        <v>3</v>
      </c>
      <c r="K21" s="1">
        <v>5</v>
      </c>
      <c r="L21" s="1" t="s">
        <v>20</v>
      </c>
      <c r="M21" s="1" t="s">
        <v>20</v>
      </c>
      <c r="N21" s="1" t="s">
        <v>21</v>
      </c>
      <c r="O21" s="1" t="s">
        <v>21</v>
      </c>
      <c r="P21" s="1" t="s">
        <v>28</v>
      </c>
      <c r="Q21" s="1" t="s">
        <v>31</v>
      </c>
      <c r="R21" s="1" t="s">
        <v>28</v>
      </c>
      <c r="S21" s="1" t="s">
        <v>27</v>
      </c>
      <c r="T21" s="1" t="s">
        <v>21</v>
      </c>
      <c r="U21" s="1" t="s">
        <v>26</v>
      </c>
      <c r="V21" s="1" t="s">
        <v>26</v>
      </c>
      <c r="W21" s="1" t="s">
        <v>21</v>
      </c>
      <c r="X21" s="1" t="s">
        <v>26</v>
      </c>
      <c r="Y21" s="1" t="s">
        <v>26</v>
      </c>
    </row>
    <row r="22" spans="1:25" x14ac:dyDescent="0.25">
      <c r="A22" s="2">
        <v>45062.125591562501</v>
      </c>
      <c r="B22" s="1" t="s">
        <v>16</v>
      </c>
      <c r="C22" s="1" t="s">
        <v>17</v>
      </c>
      <c r="D22" s="1" t="s">
        <v>18</v>
      </c>
      <c r="E22" s="1">
        <v>5</v>
      </c>
      <c r="F22" s="1" t="s">
        <v>24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28</v>
      </c>
      <c r="Q22" s="1" t="s">
        <v>31</v>
      </c>
      <c r="R22" s="1" t="s">
        <v>25</v>
      </c>
      <c r="S22" s="1" t="s">
        <v>29</v>
      </c>
      <c r="T22" s="1" t="s">
        <v>20</v>
      </c>
      <c r="U22" s="1">
        <v>4</v>
      </c>
      <c r="V22" s="1" t="s">
        <v>34</v>
      </c>
      <c r="W22" s="1" t="s">
        <v>20</v>
      </c>
      <c r="X22" s="1">
        <v>5</v>
      </c>
      <c r="Y22" s="1" t="s">
        <v>33</v>
      </c>
    </row>
    <row r="23" spans="1:25" x14ac:dyDescent="0.25">
      <c r="A23" s="2">
        <v>45062.128332835651</v>
      </c>
      <c r="B23" s="1" t="s">
        <v>23</v>
      </c>
      <c r="C23" s="1" t="s">
        <v>17</v>
      </c>
      <c r="D23" s="1" t="s">
        <v>35</v>
      </c>
      <c r="E23" s="1">
        <v>5</v>
      </c>
      <c r="F23" s="1" t="s">
        <v>24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28</v>
      </c>
      <c r="Q23" s="1" t="s">
        <v>31</v>
      </c>
      <c r="R23" s="1" t="s">
        <v>25</v>
      </c>
      <c r="S23" s="1" t="s">
        <v>36</v>
      </c>
      <c r="T23" s="1" t="s">
        <v>20</v>
      </c>
      <c r="U23" s="1">
        <v>2</v>
      </c>
      <c r="V23" s="1" t="s">
        <v>30</v>
      </c>
      <c r="W23" s="1" t="s">
        <v>20</v>
      </c>
      <c r="X23" s="1">
        <v>5</v>
      </c>
      <c r="Y23" s="1" t="s">
        <v>32</v>
      </c>
    </row>
    <row r="24" spans="1:25" x14ac:dyDescent="0.25">
      <c r="A24" s="2">
        <v>45062.335364791667</v>
      </c>
      <c r="B24" s="1" t="s">
        <v>23</v>
      </c>
      <c r="C24" s="1" t="s">
        <v>17</v>
      </c>
      <c r="D24" s="1" t="s">
        <v>18</v>
      </c>
      <c r="E24" s="1">
        <v>3</v>
      </c>
      <c r="F24" s="1" t="s">
        <v>19</v>
      </c>
      <c r="G24" s="1">
        <v>2</v>
      </c>
      <c r="H24" s="1">
        <v>3</v>
      </c>
      <c r="I24" s="1">
        <v>4</v>
      </c>
      <c r="J24" s="1">
        <v>2</v>
      </c>
      <c r="K24" s="1">
        <v>5</v>
      </c>
      <c r="L24" s="1" t="s">
        <v>20</v>
      </c>
      <c r="M24" s="1" t="s">
        <v>20</v>
      </c>
      <c r="N24" s="1" t="s">
        <v>21</v>
      </c>
      <c r="O24" s="1" t="s">
        <v>21</v>
      </c>
      <c r="P24" s="1" t="s">
        <v>22</v>
      </c>
      <c r="Q24" s="1" t="s">
        <v>31</v>
      </c>
      <c r="R24" s="1" t="s">
        <v>25</v>
      </c>
      <c r="S24" s="1" t="s">
        <v>31</v>
      </c>
      <c r="T24" s="1" t="s">
        <v>20</v>
      </c>
      <c r="U24" s="1">
        <v>2</v>
      </c>
      <c r="V24" s="1" t="s">
        <v>30</v>
      </c>
      <c r="W24" s="1" t="s">
        <v>21</v>
      </c>
      <c r="X24" s="1" t="s">
        <v>26</v>
      </c>
      <c r="Y24" s="1" t="s">
        <v>26</v>
      </c>
    </row>
    <row r="25" spans="1:25" x14ac:dyDescent="0.25">
      <c r="A25" s="2">
        <v>45062.339535706022</v>
      </c>
      <c r="B25" s="1" t="s">
        <v>23</v>
      </c>
      <c r="C25" s="1" t="s">
        <v>17</v>
      </c>
      <c r="D25" s="1" t="s">
        <v>37</v>
      </c>
      <c r="E25" s="1">
        <v>4</v>
      </c>
      <c r="F25" s="1" t="s">
        <v>19</v>
      </c>
      <c r="G25" s="1">
        <v>2</v>
      </c>
      <c r="H25" s="1">
        <v>3</v>
      </c>
      <c r="I25" s="1">
        <v>3</v>
      </c>
      <c r="J25" s="1">
        <v>5</v>
      </c>
      <c r="K25" s="1">
        <v>5</v>
      </c>
      <c r="L25" s="1" t="s">
        <v>20</v>
      </c>
      <c r="M25" s="1" t="s">
        <v>20</v>
      </c>
      <c r="N25" s="1" t="s">
        <v>21</v>
      </c>
      <c r="O25" s="1" t="s">
        <v>21</v>
      </c>
      <c r="P25" s="1" t="s">
        <v>28</v>
      </c>
      <c r="Q25" s="1" t="s">
        <v>31</v>
      </c>
      <c r="R25" s="1" t="s">
        <v>28</v>
      </c>
      <c r="S25" s="1" t="s">
        <v>31</v>
      </c>
      <c r="T25" s="1" t="s">
        <v>21</v>
      </c>
      <c r="U25" s="1">
        <v>3</v>
      </c>
      <c r="V25" s="1" t="s">
        <v>26</v>
      </c>
      <c r="W25" s="1" t="s">
        <v>21</v>
      </c>
      <c r="X25" s="1" t="s">
        <v>26</v>
      </c>
      <c r="Y25" s="1" t="s">
        <v>26</v>
      </c>
    </row>
    <row r="26" spans="1:25" x14ac:dyDescent="0.25">
      <c r="A26" s="2">
        <v>45062.362987800923</v>
      </c>
      <c r="B26" s="1" t="s">
        <v>16</v>
      </c>
      <c r="C26" s="1" t="s">
        <v>17</v>
      </c>
      <c r="D26" s="1" t="s">
        <v>18</v>
      </c>
      <c r="E26" s="1">
        <v>5</v>
      </c>
      <c r="F26" s="1" t="s">
        <v>24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 t="s">
        <v>20</v>
      </c>
      <c r="M26" s="1" t="s">
        <v>20</v>
      </c>
      <c r="N26" s="1" t="s">
        <v>21</v>
      </c>
      <c r="O26" s="1" t="s">
        <v>21</v>
      </c>
      <c r="P26" s="1" t="s">
        <v>25</v>
      </c>
      <c r="Q26" s="1" t="s">
        <v>31</v>
      </c>
      <c r="R26" s="1" t="s">
        <v>25</v>
      </c>
      <c r="S26" s="1" t="s">
        <v>31</v>
      </c>
      <c r="T26" s="1" t="s">
        <v>21</v>
      </c>
      <c r="U26" s="1" t="s">
        <v>26</v>
      </c>
      <c r="V26" s="1" t="s">
        <v>26</v>
      </c>
      <c r="W26" s="1" t="s">
        <v>21</v>
      </c>
      <c r="X26" s="1" t="s">
        <v>26</v>
      </c>
      <c r="Y26" s="1" t="s">
        <v>26</v>
      </c>
    </row>
    <row r="27" spans="1:25" x14ac:dyDescent="0.25">
      <c r="A27" s="2">
        <v>45062.368113055556</v>
      </c>
      <c r="B27" s="1" t="s">
        <v>16</v>
      </c>
      <c r="C27" s="1" t="s">
        <v>17</v>
      </c>
      <c r="D27" s="1" t="s">
        <v>18</v>
      </c>
      <c r="E27" s="1">
        <v>4</v>
      </c>
      <c r="F27" s="1" t="s">
        <v>24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 t="s">
        <v>20</v>
      </c>
      <c r="M27" s="1" t="s">
        <v>20</v>
      </c>
      <c r="N27" s="1" t="s">
        <v>20</v>
      </c>
      <c r="O27" s="1" t="s">
        <v>21</v>
      </c>
      <c r="P27" s="1" t="s">
        <v>28</v>
      </c>
      <c r="Q27" s="1" t="s">
        <v>27</v>
      </c>
      <c r="R27" s="1" t="s">
        <v>25</v>
      </c>
      <c r="S27" s="1" t="s">
        <v>29</v>
      </c>
      <c r="T27" s="1" t="s">
        <v>20</v>
      </c>
      <c r="U27" s="1">
        <v>3</v>
      </c>
      <c r="V27" s="1" t="s">
        <v>22</v>
      </c>
      <c r="W27" s="1" t="s">
        <v>21</v>
      </c>
      <c r="X27" s="1" t="s">
        <v>26</v>
      </c>
      <c r="Y27" s="1" t="s">
        <v>26</v>
      </c>
    </row>
    <row r="28" spans="1:25" x14ac:dyDescent="0.25">
      <c r="A28" s="2">
        <v>45062.416964814816</v>
      </c>
      <c r="B28" s="1" t="s">
        <v>23</v>
      </c>
      <c r="C28" s="1" t="s">
        <v>17</v>
      </c>
      <c r="D28" s="1" t="s">
        <v>18</v>
      </c>
      <c r="E28" s="1">
        <v>5</v>
      </c>
      <c r="F28" s="1" t="s">
        <v>24</v>
      </c>
      <c r="G28" s="1">
        <v>3</v>
      </c>
      <c r="H28" s="1">
        <v>5</v>
      </c>
      <c r="I28" s="1">
        <v>5</v>
      </c>
      <c r="J28" s="1">
        <v>4</v>
      </c>
      <c r="K28" s="1">
        <v>4</v>
      </c>
      <c r="L28" s="1" t="s">
        <v>20</v>
      </c>
      <c r="M28" s="1" t="s">
        <v>20</v>
      </c>
      <c r="N28" s="1" t="s">
        <v>20</v>
      </c>
      <c r="O28" s="1" t="s">
        <v>21</v>
      </c>
      <c r="P28" s="1" t="s">
        <v>22</v>
      </c>
      <c r="Q28" s="1" t="s">
        <v>31</v>
      </c>
      <c r="R28" s="1" t="s">
        <v>25</v>
      </c>
      <c r="S28" s="1" t="s">
        <v>29</v>
      </c>
      <c r="T28" s="1" t="s">
        <v>20</v>
      </c>
      <c r="U28" s="1">
        <v>5</v>
      </c>
      <c r="V28" s="1" t="s">
        <v>22</v>
      </c>
      <c r="W28" s="1" t="s">
        <v>21</v>
      </c>
      <c r="X28" s="1" t="s">
        <v>26</v>
      </c>
      <c r="Y28" s="1" t="s">
        <v>26</v>
      </c>
    </row>
    <row r="29" spans="1:25" x14ac:dyDescent="0.25">
      <c r="A29" s="2">
        <v>45062.459525798608</v>
      </c>
      <c r="B29" s="1" t="s">
        <v>23</v>
      </c>
      <c r="C29" s="1" t="s">
        <v>17</v>
      </c>
      <c r="D29" s="1" t="s">
        <v>18</v>
      </c>
      <c r="E29" s="1">
        <v>3</v>
      </c>
      <c r="F29" s="1" t="s">
        <v>19</v>
      </c>
      <c r="G29" s="1">
        <v>2</v>
      </c>
      <c r="H29" s="1">
        <v>5</v>
      </c>
      <c r="I29" s="1">
        <v>5</v>
      </c>
      <c r="J29" s="1">
        <v>2</v>
      </c>
      <c r="K29" s="1">
        <v>5</v>
      </c>
      <c r="L29" s="1" t="s">
        <v>20</v>
      </c>
      <c r="M29" s="1" t="s">
        <v>20</v>
      </c>
      <c r="N29" s="1" t="s">
        <v>21</v>
      </c>
      <c r="O29" s="1" t="s">
        <v>21</v>
      </c>
      <c r="P29" s="1" t="s">
        <v>28</v>
      </c>
      <c r="Q29" s="1" t="s">
        <v>31</v>
      </c>
      <c r="R29" s="1" t="s">
        <v>28</v>
      </c>
      <c r="S29" s="1" t="s">
        <v>31</v>
      </c>
      <c r="T29" s="1" t="s">
        <v>20</v>
      </c>
      <c r="U29" s="1">
        <v>5</v>
      </c>
      <c r="V29" s="1" t="s">
        <v>30</v>
      </c>
      <c r="W29" s="1" t="s">
        <v>21</v>
      </c>
      <c r="X29" s="1" t="s">
        <v>26</v>
      </c>
      <c r="Y29" s="1" t="s">
        <v>26</v>
      </c>
    </row>
    <row r="30" spans="1:25" x14ac:dyDescent="0.25">
      <c r="A30" s="2">
        <v>45062.512292141204</v>
      </c>
      <c r="B30" s="1" t="s">
        <v>16</v>
      </c>
      <c r="C30" s="1" t="s">
        <v>17</v>
      </c>
      <c r="D30" s="1" t="s">
        <v>18</v>
      </c>
      <c r="E30" s="1">
        <v>5</v>
      </c>
      <c r="F30" s="1" t="s">
        <v>24</v>
      </c>
      <c r="G30" s="1">
        <v>5</v>
      </c>
      <c r="H30" s="1">
        <v>5</v>
      </c>
      <c r="I30" s="1">
        <v>5</v>
      </c>
      <c r="J30" s="1">
        <v>3</v>
      </c>
      <c r="K30" s="1">
        <v>5</v>
      </c>
      <c r="L30" s="1" t="s">
        <v>20</v>
      </c>
      <c r="M30" s="1" t="s">
        <v>20</v>
      </c>
      <c r="N30" s="1" t="s">
        <v>21</v>
      </c>
      <c r="O30" s="1" t="s">
        <v>20</v>
      </c>
      <c r="P30" s="1" t="s">
        <v>28</v>
      </c>
      <c r="Q30" s="1" t="s">
        <v>29</v>
      </c>
      <c r="R30" s="1" t="s">
        <v>25</v>
      </c>
      <c r="S30" s="1" t="s">
        <v>27</v>
      </c>
      <c r="T30" s="1" t="s">
        <v>20</v>
      </c>
      <c r="U30" s="1">
        <v>3</v>
      </c>
      <c r="V30" s="1" t="s">
        <v>32</v>
      </c>
      <c r="W30" s="1" t="s">
        <v>20</v>
      </c>
      <c r="X30" s="1">
        <v>4</v>
      </c>
      <c r="Y30" s="1" t="s">
        <v>32</v>
      </c>
    </row>
    <row r="31" spans="1:25" x14ac:dyDescent="0.25">
      <c r="A31" s="2">
        <v>45062.512826585647</v>
      </c>
      <c r="B31" s="1" t="s">
        <v>16</v>
      </c>
      <c r="C31" s="1" t="s">
        <v>17</v>
      </c>
      <c r="D31" s="1" t="s">
        <v>18</v>
      </c>
      <c r="E31" s="1">
        <v>4</v>
      </c>
      <c r="F31" s="1" t="s">
        <v>22</v>
      </c>
      <c r="G31" s="1">
        <v>3</v>
      </c>
      <c r="H31" s="1">
        <v>4</v>
      </c>
      <c r="I31" s="1">
        <v>5</v>
      </c>
      <c r="J31" s="1">
        <v>3</v>
      </c>
      <c r="K31" s="1">
        <v>3</v>
      </c>
      <c r="L31" s="1" t="s">
        <v>20</v>
      </c>
      <c r="M31" s="1" t="s">
        <v>20</v>
      </c>
      <c r="N31" s="1" t="s">
        <v>21</v>
      </c>
      <c r="O31" s="1" t="s">
        <v>21</v>
      </c>
      <c r="P31" s="1" t="s">
        <v>28</v>
      </c>
      <c r="Q31" s="1" t="s">
        <v>22</v>
      </c>
      <c r="R31" s="1" t="s">
        <v>25</v>
      </c>
      <c r="S31" s="1" t="s">
        <v>22</v>
      </c>
      <c r="T31" s="1" t="s">
        <v>21</v>
      </c>
      <c r="U31" s="1" t="s">
        <v>26</v>
      </c>
      <c r="V31" s="1" t="s">
        <v>26</v>
      </c>
      <c r="W31" s="1" t="s">
        <v>21</v>
      </c>
      <c r="X31" s="1" t="s">
        <v>26</v>
      </c>
      <c r="Y31" s="1" t="s">
        <v>26</v>
      </c>
    </row>
    <row r="32" spans="1:25" x14ac:dyDescent="0.25">
      <c r="A32" s="2">
        <v>45062.518527731481</v>
      </c>
      <c r="B32" s="1" t="s">
        <v>16</v>
      </c>
      <c r="C32" s="1" t="s">
        <v>17</v>
      </c>
      <c r="D32" s="1" t="s">
        <v>18</v>
      </c>
      <c r="E32" s="1">
        <v>5</v>
      </c>
      <c r="F32" s="1" t="s">
        <v>24</v>
      </c>
      <c r="G32" s="1">
        <v>5</v>
      </c>
      <c r="H32" s="1">
        <v>5</v>
      </c>
      <c r="I32" s="1">
        <v>5</v>
      </c>
      <c r="J32" s="1">
        <v>5</v>
      </c>
      <c r="K32" s="1">
        <v>5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28</v>
      </c>
      <c r="Q32" s="1" t="s">
        <v>31</v>
      </c>
      <c r="R32" s="1" t="s">
        <v>25</v>
      </c>
      <c r="S32" s="1" t="s">
        <v>27</v>
      </c>
      <c r="T32" s="1" t="s">
        <v>21</v>
      </c>
      <c r="U32" s="1" t="s">
        <v>26</v>
      </c>
      <c r="V32" s="1" t="s">
        <v>26</v>
      </c>
      <c r="W32" s="1" t="s">
        <v>21</v>
      </c>
      <c r="X32" s="1" t="s">
        <v>26</v>
      </c>
      <c r="Y32" s="1" t="s">
        <v>26</v>
      </c>
    </row>
    <row r="33" spans="1:25" x14ac:dyDescent="0.25">
      <c r="A33" s="2">
        <v>45062.529678194449</v>
      </c>
      <c r="B33" s="1" t="s">
        <v>16</v>
      </c>
      <c r="C33" s="1" t="s">
        <v>17</v>
      </c>
      <c r="D33" s="1" t="s">
        <v>18</v>
      </c>
      <c r="E33" s="1">
        <v>3</v>
      </c>
      <c r="F33" s="1" t="s">
        <v>19</v>
      </c>
      <c r="G33" s="1">
        <v>3</v>
      </c>
      <c r="H33" s="1">
        <v>5</v>
      </c>
      <c r="I33" s="1">
        <v>5</v>
      </c>
      <c r="J33" s="1">
        <v>4</v>
      </c>
      <c r="K33" s="1">
        <v>3</v>
      </c>
      <c r="L33" s="1" t="s">
        <v>20</v>
      </c>
      <c r="M33" s="1" t="s">
        <v>20</v>
      </c>
      <c r="N33" s="1" t="s">
        <v>21</v>
      </c>
      <c r="O33" s="1" t="s">
        <v>21</v>
      </c>
      <c r="P33" s="1" t="s">
        <v>25</v>
      </c>
      <c r="Q33" s="1" t="s">
        <v>31</v>
      </c>
      <c r="R33" s="1" t="s">
        <v>25</v>
      </c>
      <c r="S33" s="1" t="s">
        <v>27</v>
      </c>
      <c r="T33" s="1" t="s">
        <v>21</v>
      </c>
      <c r="U33" s="1" t="s">
        <v>26</v>
      </c>
      <c r="V33" s="1" t="s">
        <v>26</v>
      </c>
      <c r="W33" s="1" t="s">
        <v>21</v>
      </c>
      <c r="X33" s="1" t="s">
        <v>26</v>
      </c>
      <c r="Y33" s="1" t="s">
        <v>26</v>
      </c>
    </row>
    <row r="34" spans="1:25" x14ac:dyDescent="0.25">
      <c r="A34" s="2">
        <v>45062.543576620374</v>
      </c>
      <c r="B34" s="1" t="s">
        <v>16</v>
      </c>
      <c r="C34" s="1" t="s">
        <v>17</v>
      </c>
      <c r="D34" s="1" t="s">
        <v>18</v>
      </c>
      <c r="E34" s="1">
        <v>5</v>
      </c>
      <c r="F34" s="1" t="s">
        <v>24</v>
      </c>
      <c r="G34" s="1">
        <v>4</v>
      </c>
      <c r="H34" s="1">
        <v>5</v>
      </c>
      <c r="I34" s="1">
        <v>5</v>
      </c>
      <c r="J34" s="1">
        <v>4</v>
      </c>
      <c r="K34" s="1">
        <v>5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22</v>
      </c>
      <c r="Q34" s="1" t="s">
        <v>27</v>
      </c>
      <c r="R34" s="1" t="s">
        <v>25</v>
      </c>
      <c r="S34" s="1" t="s">
        <v>27</v>
      </c>
      <c r="T34" s="1" t="s">
        <v>20</v>
      </c>
      <c r="U34" s="1">
        <v>5</v>
      </c>
      <c r="V34" s="1" t="s">
        <v>30</v>
      </c>
      <c r="W34" s="1" t="s">
        <v>21</v>
      </c>
      <c r="X34" s="1" t="s">
        <v>26</v>
      </c>
      <c r="Y34" s="1" t="s">
        <v>26</v>
      </c>
    </row>
    <row r="35" spans="1:25" x14ac:dyDescent="0.25">
      <c r="A35" s="2">
        <v>45062.552226990738</v>
      </c>
      <c r="B35" s="1" t="s">
        <v>16</v>
      </c>
      <c r="C35" s="1" t="s">
        <v>17</v>
      </c>
      <c r="D35" s="1" t="s">
        <v>18</v>
      </c>
      <c r="E35" s="1">
        <v>4</v>
      </c>
      <c r="F35" s="1" t="s">
        <v>24</v>
      </c>
      <c r="G35" s="1">
        <v>3</v>
      </c>
      <c r="H35" s="1">
        <v>4</v>
      </c>
      <c r="I35" s="1">
        <v>5</v>
      </c>
      <c r="J35" s="1">
        <v>2</v>
      </c>
      <c r="K35" s="1">
        <v>5</v>
      </c>
      <c r="L35" s="1" t="s">
        <v>20</v>
      </c>
      <c r="M35" s="1" t="s">
        <v>20</v>
      </c>
      <c r="N35" s="1" t="s">
        <v>21</v>
      </c>
      <c r="O35" s="1" t="s">
        <v>21</v>
      </c>
      <c r="P35" s="1" t="s">
        <v>25</v>
      </c>
      <c r="Q35" s="1" t="s">
        <v>31</v>
      </c>
      <c r="R35" s="1" t="s">
        <v>25</v>
      </c>
      <c r="S35" s="1" t="s">
        <v>31</v>
      </c>
      <c r="T35" s="1" t="s">
        <v>20</v>
      </c>
      <c r="U35" s="1">
        <v>3</v>
      </c>
      <c r="V35" s="1" t="s">
        <v>30</v>
      </c>
      <c r="W35" s="1" t="s">
        <v>21</v>
      </c>
      <c r="X35" s="1" t="s">
        <v>26</v>
      </c>
      <c r="Y35" s="1" t="s">
        <v>26</v>
      </c>
    </row>
    <row r="36" spans="1:25" x14ac:dyDescent="0.25">
      <c r="A36" s="2">
        <v>45062.574897222221</v>
      </c>
      <c r="B36" s="1" t="s">
        <v>16</v>
      </c>
      <c r="C36" s="1" t="s">
        <v>17</v>
      </c>
      <c r="D36" s="1" t="s">
        <v>18</v>
      </c>
      <c r="E36" s="1">
        <v>5</v>
      </c>
      <c r="F36" s="1" t="s">
        <v>19</v>
      </c>
      <c r="G36" s="1">
        <v>3</v>
      </c>
      <c r="H36" s="1">
        <v>5</v>
      </c>
      <c r="I36" s="1">
        <v>5</v>
      </c>
      <c r="J36" s="1">
        <v>3</v>
      </c>
      <c r="K36" s="1">
        <v>3</v>
      </c>
      <c r="L36" s="1" t="s">
        <v>20</v>
      </c>
      <c r="M36" s="1" t="s">
        <v>20</v>
      </c>
      <c r="N36" s="1" t="s">
        <v>21</v>
      </c>
      <c r="O36" s="1" t="s">
        <v>21</v>
      </c>
      <c r="P36" s="1" t="s">
        <v>25</v>
      </c>
      <c r="Q36" s="1" t="s">
        <v>31</v>
      </c>
      <c r="R36" s="1" t="s">
        <v>25</v>
      </c>
      <c r="S36" s="1" t="s">
        <v>29</v>
      </c>
      <c r="T36" s="1" t="s">
        <v>20</v>
      </c>
      <c r="U36" s="1">
        <v>3</v>
      </c>
      <c r="V36" s="1" t="s">
        <v>22</v>
      </c>
      <c r="W36" s="1" t="s">
        <v>21</v>
      </c>
      <c r="X36" s="1" t="s">
        <v>26</v>
      </c>
      <c r="Y36" s="1" t="s">
        <v>26</v>
      </c>
    </row>
    <row r="37" spans="1:25" x14ac:dyDescent="0.25">
      <c r="A37" s="2">
        <v>45062.577947858794</v>
      </c>
      <c r="B37" s="1" t="s">
        <v>16</v>
      </c>
      <c r="C37" s="1" t="s">
        <v>17</v>
      </c>
      <c r="D37" s="1" t="s">
        <v>18</v>
      </c>
      <c r="E37" s="1">
        <v>4</v>
      </c>
      <c r="F37" s="1" t="s">
        <v>19</v>
      </c>
      <c r="G37" s="1">
        <v>2</v>
      </c>
      <c r="H37" s="1">
        <v>5</v>
      </c>
      <c r="I37" s="1">
        <v>5</v>
      </c>
      <c r="J37" s="1">
        <v>2</v>
      </c>
      <c r="K37" s="1">
        <v>5</v>
      </c>
      <c r="L37" s="1" t="s">
        <v>20</v>
      </c>
      <c r="M37" s="1" t="s">
        <v>21</v>
      </c>
      <c r="N37" s="1" t="s">
        <v>21</v>
      </c>
      <c r="O37" s="1" t="s">
        <v>21</v>
      </c>
      <c r="P37" s="1" t="s">
        <v>22</v>
      </c>
      <c r="Q37" s="1" t="s">
        <v>31</v>
      </c>
      <c r="R37" s="1" t="s">
        <v>25</v>
      </c>
      <c r="S37" s="1" t="s">
        <v>31</v>
      </c>
      <c r="T37" s="1" t="s">
        <v>21</v>
      </c>
      <c r="U37" s="1" t="s">
        <v>26</v>
      </c>
      <c r="V37" s="1" t="s">
        <v>26</v>
      </c>
      <c r="W37" s="1" t="s">
        <v>21</v>
      </c>
      <c r="X37" s="1" t="s">
        <v>26</v>
      </c>
      <c r="Y37" s="1" t="s">
        <v>26</v>
      </c>
    </row>
    <row r="38" spans="1:25" x14ac:dyDescent="0.25">
      <c r="A38" s="2">
        <v>45062.591962604165</v>
      </c>
      <c r="B38" s="1" t="s">
        <v>16</v>
      </c>
      <c r="C38" s="1" t="s">
        <v>17</v>
      </c>
      <c r="D38" s="1" t="s">
        <v>18</v>
      </c>
      <c r="E38" s="1">
        <v>5</v>
      </c>
      <c r="F38" s="1" t="s">
        <v>24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25</v>
      </c>
      <c r="Q38" s="1" t="s">
        <v>31</v>
      </c>
      <c r="R38" s="1" t="s">
        <v>25</v>
      </c>
      <c r="S38" s="1" t="s">
        <v>29</v>
      </c>
      <c r="T38" s="1" t="s">
        <v>20</v>
      </c>
      <c r="U38" s="1">
        <v>3</v>
      </c>
      <c r="V38" s="1" t="s">
        <v>30</v>
      </c>
      <c r="W38" s="1" t="s">
        <v>21</v>
      </c>
      <c r="X38" s="1" t="s">
        <v>26</v>
      </c>
      <c r="Y38" s="1" t="s">
        <v>26</v>
      </c>
    </row>
    <row r="39" spans="1:25" x14ac:dyDescent="0.25">
      <c r="A39" s="2">
        <v>45062.637073773149</v>
      </c>
      <c r="B39" s="1" t="s">
        <v>23</v>
      </c>
      <c r="C39" s="1" t="s">
        <v>17</v>
      </c>
      <c r="D39" s="1" t="s">
        <v>18</v>
      </c>
      <c r="E39" s="1">
        <v>1</v>
      </c>
      <c r="F39" s="1" t="s">
        <v>19</v>
      </c>
      <c r="G39" s="1">
        <v>1</v>
      </c>
      <c r="H39" s="1">
        <v>3</v>
      </c>
      <c r="I39" s="1">
        <v>3</v>
      </c>
      <c r="J39" s="1">
        <v>5</v>
      </c>
      <c r="K39" s="1">
        <v>5</v>
      </c>
      <c r="L39" s="1" t="s">
        <v>20</v>
      </c>
      <c r="M39" s="1" t="s">
        <v>20</v>
      </c>
      <c r="N39" s="1" t="s">
        <v>21</v>
      </c>
      <c r="O39" s="1" t="s">
        <v>21</v>
      </c>
      <c r="P39" s="1" t="s">
        <v>28</v>
      </c>
      <c r="Q39" s="1" t="s">
        <v>27</v>
      </c>
      <c r="R39" s="1" t="s">
        <v>28</v>
      </c>
      <c r="S39" s="1" t="s">
        <v>27</v>
      </c>
      <c r="T39" s="1" t="s">
        <v>20</v>
      </c>
      <c r="U39" s="1">
        <v>5</v>
      </c>
      <c r="V39" s="1" t="s">
        <v>22</v>
      </c>
      <c r="W39" s="1" t="s">
        <v>21</v>
      </c>
      <c r="X39" s="1" t="s">
        <v>26</v>
      </c>
      <c r="Y39" s="1" t="s">
        <v>26</v>
      </c>
    </row>
    <row r="40" spans="1:25" x14ac:dyDescent="0.25">
      <c r="A40" s="2">
        <v>45062.738285972227</v>
      </c>
      <c r="B40" s="1" t="s">
        <v>16</v>
      </c>
      <c r="C40" s="1" t="s">
        <v>38</v>
      </c>
      <c r="D40" s="1" t="s">
        <v>18</v>
      </c>
      <c r="E40" s="1">
        <v>5</v>
      </c>
      <c r="F40" s="1" t="s">
        <v>24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25</v>
      </c>
      <c r="Q40" s="1" t="s">
        <v>27</v>
      </c>
      <c r="R40" s="1" t="s">
        <v>25</v>
      </c>
      <c r="S40" s="1" t="s">
        <v>22</v>
      </c>
      <c r="T40" s="1" t="s">
        <v>20</v>
      </c>
      <c r="U40" s="1">
        <v>2</v>
      </c>
      <c r="V40" s="1" t="s">
        <v>30</v>
      </c>
      <c r="W40" s="1" t="s">
        <v>21</v>
      </c>
      <c r="X40" s="1" t="s">
        <v>26</v>
      </c>
      <c r="Y40" s="1" t="s">
        <v>26</v>
      </c>
    </row>
    <row r="41" spans="1:25" x14ac:dyDescent="0.25">
      <c r="A41" s="2">
        <v>45062.745696921294</v>
      </c>
      <c r="B41" s="1" t="s">
        <v>16</v>
      </c>
      <c r="C41" s="1" t="s">
        <v>38</v>
      </c>
      <c r="D41" s="1" t="s">
        <v>18</v>
      </c>
      <c r="E41" s="1">
        <v>5</v>
      </c>
      <c r="F41" s="1" t="s">
        <v>24</v>
      </c>
      <c r="G41" s="1">
        <v>4</v>
      </c>
      <c r="H41" s="1">
        <v>5</v>
      </c>
      <c r="I41" s="1">
        <v>5</v>
      </c>
      <c r="J41" s="1">
        <v>3</v>
      </c>
      <c r="K41" s="1">
        <v>3</v>
      </c>
      <c r="L41" s="1" t="s">
        <v>20</v>
      </c>
      <c r="M41" s="1" t="s">
        <v>20</v>
      </c>
      <c r="N41" s="1" t="s">
        <v>21</v>
      </c>
      <c r="O41" s="1" t="s">
        <v>21</v>
      </c>
      <c r="P41" s="1" t="s">
        <v>28</v>
      </c>
      <c r="Q41" s="1" t="s">
        <v>22</v>
      </c>
      <c r="R41" s="1" t="s">
        <v>25</v>
      </c>
      <c r="S41" s="1" t="s">
        <v>29</v>
      </c>
      <c r="T41" s="1" t="s">
        <v>20</v>
      </c>
      <c r="U41" s="1">
        <v>2</v>
      </c>
      <c r="V41" s="1" t="s">
        <v>30</v>
      </c>
      <c r="W41" s="1" t="s">
        <v>21</v>
      </c>
      <c r="X41" s="1" t="s">
        <v>26</v>
      </c>
      <c r="Y41" s="1" t="s">
        <v>26</v>
      </c>
    </row>
    <row r="42" spans="1:25" x14ac:dyDescent="0.25">
      <c r="A42" s="2">
        <v>45062.761870439819</v>
      </c>
      <c r="B42" s="1" t="s">
        <v>16</v>
      </c>
      <c r="C42" s="1" t="s">
        <v>17</v>
      </c>
      <c r="D42" s="1" t="s">
        <v>18</v>
      </c>
      <c r="E42" s="1">
        <v>5</v>
      </c>
      <c r="F42" s="1" t="s">
        <v>24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22</v>
      </c>
      <c r="Q42" s="1" t="s">
        <v>27</v>
      </c>
      <c r="R42" s="1" t="s">
        <v>25</v>
      </c>
      <c r="S42" s="1" t="s">
        <v>27</v>
      </c>
      <c r="T42" s="1" t="s">
        <v>20</v>
      </c>
      <c r="U42" s="1">
        <v>3</v>
      </c>
      <c r="V42" s="1" t="s">
        <v>30</v>
      </c>
      <c r="W42" s="1" t="s">
        <v>21</v>
      </c>
      <c r="X42" s="1" t="s">
        <v>26</v>
      </c>
      <c r="Y42" s="1" t="s">
        <v>26</v>
      </c>
    </row>
    <row r="43" spans="1:25" x14ac:dyDescent="0.25">
      <c r="A43" s="2">
        <v>45062.776466249998</v>
      </c>
      <c r="B43" s="1" t="s">
        <v>23</v>
      </c>
      <c r="C43" s="1" t="s">
        <v>17</v>
      </c>
      <c r="D43" s="1" t="s">
        <v>18</v>
      </c>
      <c r="E43" s="1">
        <v>4</v>
      </c>
      <c r="F43" s="1" t="s">
        <v>19</v>
      </c>
      <c r="G43" s="1">
        <v>2</v>
      </c>
      <c r="H43" s="1">
        <v>5</v>
      </c>
      <c r="I43" s="1">
        <v>5</v>
      </c>
      <c r="J43" s="1">
        <v>2</v>
      </c>
      <c r="K43" s="1">
        <v>5</v>
      </c>
      <c r="L43" s="1" t="s">
        <v>20</v>
      </c>
      <c r="M43" s="1" t="s">
        <v>20</v>
      </c>
      <c r="N43" s="1" t="s">
        <v>21</v>
      </c>
      <c r="O43" s="1" t="s">
        <v>21</v>
      </c>
      <c r="P43" s="1" t="s">
        <v>28</v>
      </c>
      <c r="Q43" s="1" t="s">
        <v>22</v>
      </c>
      <c r="R43" s="1" t="s">
        <v>28</v>
      </c>
      <c r="S43" s="1" t="s">
        <v>22</v>
      </c>
      <c r="T43" s="1" t="s">
        <v>20</v>
      </c>
      <c r="U43" s="1">
        <v>3</v>
      </c>
      <c r="V43" s="1" t="s">
        <v>30</v>
      </c>
      <c r="W43" s="1" t="s">
        <v>21</v>
      </c>
      <c r="X43" s="1" t="s">
        <v>26</v>
      </c>
      <c r="Y43" s="1" t="s">
        <v>26</v>
      </c>
    </row>
    <row r="44" spans="1:25" x14ac:dyDescent="0.25">
      <c r="A44" s="2">
        <v>45062.830366388887</v>
      </c>
      <c r="B44" s="1" t="s">
        <v>16</v>
      </c>
      <c r="C44" s="1" t="s">
        <v>17</v>
      </c>
      <c r="D44" s="1" t="s">
        <v>18</v>
      </c>
      <c r="E44" s="1">
        <v>5</v>
      </c>
      <c r="F44" s="1" t="s">
        <v>24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25</v>
      </c>
      <c r="Q44" s="1" t="s">
        <v>31</v>
      </c>
      <c r="R44" s="1" t="s">
        <v>25</v>
      </c>
      <c r="S44" s="1" t="s">
        <v>29</v>
      </c>
      <c r="T44" s="1" t="s">
        <v>20</v>
      </c>
      <c r="U44" s="1">
        <v>4</v>
      </c>
      <c r="V44" s="1" t="s">
        <v>33</v>
      </c>
      <c r="W44" s="1" t="s">
        <v>20</v>
      </c>
      <c r="X44" s="1">
        <v>4</v>
      </c>
      <c r="Y44" s="1" t="s">
        <v>32</v>
      </c>
    </row>
    <row r="45" spans="1:25" x14ac:dyDescent="0.25">
      <c r="A45" s="2">
        <v>45062.83182475694</v>
      </c>
      <c r="B45" s="1" t="s">
        <v>23</v>
      </c>
      <c r="C45" s="1" t="s">
        <v>17</v>
      </c>
      <c r="D45" s="1" t="s">
        <v>18</v>
      </c>
      <c r="E45" s="1">
        <v>2</v>
      </c>
      <c r="F45" s="1" t="s">
        <v>19</v>
      </c>
      <c r="G45" s="1">
        <v>3</v>
      </c>
      <c r="H45" s="1">
        <v>4</v>
      </c>
      <c r="I45" s="1">
        <v>4</v>
      </c>
      <c r="J45" s="1">
        <v>2</v>
      </c>
      <c r="K45" s="1">
        <v>2</v>
      </c>
      <c r="L45" s="1" t="s">
        <v>20</v>
      </c>
      <c r="M45" s="1" t="s">
        <v>20</v>
      </c>
      <c r="N45" s="1" t="s">
        <v>21</v>
      </c>
      <c r="O45" s="1" t="s">
        <v>21</v>
      </c>
      <c r="P45" s="1" t="s">
        <v>25</v>
      </c>
      <c r="Q45" s="1" t="s">
        <v>27</v>
      </c>
      <c r="R45" s="1" t="s">
        <v>25</v>
      </c>
      <c r="S45" s="1" t="s">
        <v>27</v>
      </c>
      <c r="T45" s="1" t="s">
        <v>21</v>
      </c>
      <c r="U45" s="1" t="s">
        <v>26</v>
      </c>
      <c r="V45" s="1" t="s">
        <v>26</v>
      </c>
      <c r="W45" s="1" t="s">
        <v>21</v>
      </c>
      <c r="X45" s="1" t="s">
        <v>26</v>
      </c>
      <c r="Y45" s="1" t="s">
        <v>26</v>
      </c>
    </row>
    <row r="46" spans="1:25" x14ac:dyDescent="0.25">
      <c r="A46" s="2">
        <v>45062.839345150467</v>
      </c>
      <c r="B46" s="1" t="s">
        <v>16</v>
      </c>
      <c r="C46" s="1" t="s">
        <v>17</v>
      </c>
      <c r="D46" s="1" t="s">
        <v>18</v>
      </c>
      <c r="E46" s="1">
        <v>5</v>
      </c>
      <c r="F46" s="1" t="s">
        <v>19</v>
      </c>
      <c r="G46" s="1">
        <v>3</v>
      </c>
      <c r="H46" s="1">
        <v>3</v>
      </c>
      <c r="I46" s="1">
        <v>3</v>
      </c>
      <c r="J46" s="1">
        <v>5</v>
      </c>
      <c r="K46" s="1">
        <v>5</v>
      </c>
      <c r="L46" s="1" t="s">
        <v>20</v>
      </c>
      <c r="M46" s="1" t="s">
        <v>20</v>
      </c>
      <c r="N46" s="1" t="s">
        <v>21</v>
      </c>
      <c r="O46" s="1" t="s">
        <v>21</v>
      </c>
      <c r="P46" s="1" t="s">
        <v>28</v>
      </c>
      <c r="Q46" s="1" t="s">
        <v>31</v>
      </c>
      <c r="R46" s="1" t="s">
        <v>28</v>
      </c>
      <c r="S46" s="1" t="s">
        <v>27</v>
      </c>
      <c r="T46" s="1" t="s">
        <v>20</v>
      </c>
      <c r="U46" s="1">
        <v>3</v>
      </c>
      <c r="V46" s="1" t="s">
        <v>30</v>
      </c>
      <c r="W46" s="1" t="s">
        <v>20</v>
      </c>
      <c r="X46" s="1">
        <v>3</v>
      </c>
      <c r="Y46" s="1" t="s">
        <v>30</v>
      </c>
    </row>
    <row r="47" spans="1:25" x14ac:dyDescent="0.25">
      <c r="A47" s="2">
        <v>45062.840058738424</v>
      </c>
      <c r="B47" s="1" t="s">
        <v>16</v>
      </c>
      <c r="C47" s="1" t="s">
        <v>17</v>
      </c>
      <c r="D47" s="1" t="s">
        <v>18</v>
      </c>
      <c r="E47" s="1">
        <v>4</v>
      </c>
      <c r="F47" s="1" t="s">
        <v>24</v>
      </c>
      <c r="G47" s="1">
        <v>2</v>
      </c>
      <c r="H47" s="1">
        <v>5</v>
      </c>
      <c r="I47" s="1">
        <v>5</v>
      </c>
      <c r="J47" s="1">
        <v>2</v>
      </c>
      <c r="K47" s="1">
        <v>5</v>
      </c>
      <c r="L47" s="1" t="s">
        <v>20</v>
      </c>
      <c r="M47" s="1" t="s">
        <v>20</v>
      </c>
      <c r="N47" s="1" t="s">
        <v>21</v>
      </c>
      <c r="O47" s="1" t="s">
        <v>21</v>
      </c>
      <c r="P47" s="1" t="s">
        <v>25</v>
      </c>
      <c r="Q47" s="1" t="s">
        <v>31</v>
      </c>
      <c r="R47" s="1" t="s">
        <v>25</v>
      </c>
      <c r="S47" s="1" t="s">
        <v>31</v>
      </c>
      <c r="T47" s="1" t="s">
        <v>21</v>
      </c>
      <c r="U47" s="1" t="s">
        <v>26</v>
      </c>
      <c r="V47" s="1" t="s">
        <v>26</v>
      </c>
      <c r="W47" s="1" t="s">
        <v>21</v>
      </c>
      <c r="X47" s="1" t="s">
        <v>26</v>
      </c>
      <c r="Y47" s="1" t="s">
        <v>26</v>
      </c>
    </row>
    <row r="48" spans="1:25" x14ac:dyDescent="0.25">
      <c r="A48" s="2">
        <v>45062.843654363431</v>
      </c>
      <c r="B48" s="1" t="s">
        <v>16</v>
      </c>
      <c r="C48" s="1" t="s">
        <v>17</v>
      </c>
      <c r="D48" s="1" t="s">
        <v>18</v>
      </c>
      <c r="E48" s="1">
        <v>4</v>
      </c>
      <c r="F48" s="1" t="s">
        <v>22</v>
      </c>
      <c r="G48" s="1">
        <v>4</v>
      </c>
      <c r="H48" s="1">
        <v>5</v>
      </c>
      <c r="I48" s="1">
        <v>5</v>
      </c>
      <c r="J48" s="1">
        <v>5</v>
      </c>
      <c r="K48" s="1">
        <v>4</v>
      </c>
      <c r="L48" s="1" t="s">
        <v>20</v>
      </c>
      <c r="M48" s="1" t="s">
        <v>20</v>
      </c>
      <c r="N48" s="1" t="s">
        <v>20</v>
      </c>
      <c r="O48" s="1" t="s">
        <v>21</v>
      </c>
      <c r="P48" s="1" t="s">
        <v>28</v>
      </c>
      <c r="Q48" s="1" t="s">
        <v>31</v>
      </c>
      <c r="R48" s="1" t="s">
        <v>22</v>
      </c>
      <c r="S48" s="1" t="s">
        <v>27</v>
      </c>
      <c r="T48" s="1" t="s">
        <v>20</v>
      </c>
      <c r="U48" s="1">
        <v>3</v>
      </c>
      <c r="V48" s="1" t="s">
        <v>30</v>
      </c>
      <c r="W48" s="1" t="s">
        <v>21</v>
      </c>
      <c r="X48" s="1" t="s">
        <v>26</v>
      </c>
      <c r="Y48" s="1" t="s">
        <v>26</v>
      </c>
    </row>
    <row r="49" spans="1:25" x14ac:dyDescent="0.25">
      <c r="A49" s="2">
        <v>45062.843910243057</v>
      </c>
      <c r="B49" s="1" t="s">
        <v>23</v>
      </c>
      <c r="C49" s="1" t="s">
        <v>17</v>
      </c>
      <c r="D49" s="1" t="s">
        <v>18</v>
      </c>
      <c r="E49" s="1">
        <v>3</v>
      </c>
      <c r="F49" s="1" t="s">
        <v>24</v>
      </c>
      <c r="G49" s="1">
        <v>3</v>
      </c>
      <c r="H49" s="1">
        <v>5</v>
      </c>
      <c r="I49" s="1">
        <v>5</v>
      </c>
      <c r="J49" s="1">
        <v>4</v>
      </c>
      <c r="K49" s="1">
        <v>2</v>
      </c>
      <c r="L49" s="1" t="s">
        <v>20</v>
      </c>
      <c r="M49" s="1" t="s">
        <v>20</v>
      </c>
      <c r="N49" s="1" t="s">
        <v>21</v>
      </c>
      <c r="O49" s="1" t="s">
        <v>21</v>
      </c>
      <c r="P49" s="1" t="s">
        <v>25</v>
      </c>
      <c r="Q49" s="1" t="s">
        <v>27</v>
      </c>
      <c r="R49" s="1" t="s">
        <v>25</v>
      </c>
      <c r="S49" s="1" t="s">
        <v>27</v>
      </c>
      <c r="T49" s="1" t="s">
        <v>21</v>
      </c>
      <c r="U49" s="1" t="s">
        <v>26</v>
      </c>
      <c r="V49" s="1" t="s">
        <v>26</v>
      </c>
      <c r="W49" s="1" t="s">
        <v>21</v>
      </c>
      <c r="X49" s="1" t="s">
        <v>26</v>
      </c>
      <c r="Y49" s="1" t="s">
        <v>26</v>
      </c>
    </row>
    <row r="50" spans="1:25" x14ac:dyDescent="0.25">
      <c r="A50" s="2">
        <v>45062.847482060184</v>
      </c>
      <c r="B50" s="1" t="s">
        <v>16</v>
      </c>
      <c r="C50" s="1" t="s">
        <v>17</v>
      </c>
      <c r="D50" s="1" t="s">
        <v>18</v>
      </c>
      <c r="E50" s="1">
        <v>5</v>
      </c>
      <c r="F50" s="1" t="s">
        <v>24</v>
      </c>
      <c r="G50" s="1">
        <v>4</v>
      </c>
      <c r="H50" s="1">
        <v>5</v>
      </c>
      <c r="I50" s="1">
        <v>5</v>
      </c>
      <c r="J50" s="1">
        <v>2</v>
      </c>
      <c r="K50" s="1">
        <v>5</v>
      </c>
      <c r="L50" s="1" t="s">
        <v>20</v>
      </c>
      <c r="M50" s="1" t="s">
        <v>20</v>
      </c>
      <c r="N50" s="1" t="s">
        <v>21</v>
      </c>
      <c r="O50" s="1" t="s">
        <v>21</v>
      </c>
      <c r="P50" s="1" t="s">
        <v>25</v>
      </c>
      <c r="Q50" s="1" t="s">
        <v>31</v>
      </c>
      <c r="R50" s="1" t="s">
        <v>25</v>
      </c>
      <c r="S50" s="1" t="s">
        <v>27</v>
      </c>
      <c r="T50" s="1" t="s">
        <v>21</v>
      </c>
      <c r="U50" s="1" t="s">
        <v>26</v>
      </c>
      <c r="V50" s="1" t="s">
        <v>26</v>
      </c>
      <c r="W50" s="1" t="s">
        <v>21</v>
      </c>
      <c r="X50" s="1" t="s">
        <v>26</v>
      </c>
      <c r="Y50" s="1" t="s">
        <v>26</v>
      </c>
    </row>
    <row r="51" spans="1:25" x14ac:dyDescent="0.25">
      <c r="A51" s="2">
        <v>45062.847872569444</v>
      </c>
      <c r="B51" s="1" t="s">
        <v>23</v>
      </c>
      <c r="C51" s="1" t="s">
        <v>17</v>
      </c>
      <c r="D51" s="1" t="s">
        <v>18</v>
      </c>
      <c r="E51" s="1">
        <v>1</v>
      </c>
      <c r="F51" s="1" t="s">
        <v>19</v>
      </c>
      <c r="G51" s="1">
        <v>1</v>
      </c>
      <c r="H51" s="1">
        <v>4</v>
      </c>
      <c r="I51" s="1">
        <v>5</v>
      </c>
      <c r="J51" s="1">
        <v>5</v>
      </c>
      <c r="K51" s="1">
        <v>5</v>
      </c>
      <c r="L51" s="1" t="s">
        <v>20</v>
      </c>
      <c r="M51" s="1" t="s">
        <v>20</v>
      </c>
      <c r="N51" s="1" t="s">
        <v>21</v>
      </c>
      <c r="O51" s="1" t="s">
        <v>21</v>
      </c>
      <c r="P51" s="1" t="s">
        <v>28</v>
      </c>
      <c r="Q51" s="1" t="s">
        <v>27</v>
      </c>
      <c r="R51" s="1" t="s">
        <v>28</v>
      </c>
      <c r="S51" s="1" t="s">
        <v>27</v>
      </c>
      <c r="T51" s="1" t="s">
        <v>21</v>
      </c>
      <c r="U51" s="1" t="s">
        <v>26</v>
      </c>
      <c r="V51" s="1" t="s">
        <v>26</v>
      </c>
      <c r="W51" s="1" t="s">
        <v>21</v>
      </c>
      <c r="X51" s="1" t="s">
        <v>26</v>
      </c>
      <c r="Y51" s="1" t="s">
        <v>26</v>
      </c>
    </row>
    <row r="52" spans="1:25" x14ac:dyDescent="0.25">
      <c r="A52" s="2">
        <v>45062.854266134258</v>
      </c>
      <c r="B52" s="1" t="s">
        <v>16</v>
      </c>
      <c r="C52" s="1" t="s">
        <v>17</v>
      </c>
      <c r="D52" s="1" t="s">
        <v>18</v>
      </c>
      <c r="E52" s="1">
        <v>3</v>
      </c>
      <c r="F52" s="1" t="s">
        <v>19</v>
      </c>
      <c r="G52" s="1">
        <v>3</v>
      </c>
      <c r="H52" s="1">
        <v>5</v>
      </c>
      <c r="I52" s="1">
        <v>5</v>
      </c>
      <c r="J52" s="1">
        <v>2</v>
      </c>
      <c r="K52" s="1">
        <v>2</v>
      </c>
      <c r="L52" s="1" t="s">
        <v>20</v>
      </c>
      <c r="M52" s="1" t="s">
        <v>20</v>
      </c>
      <c r="N52" s="1" t="s">
        <v>21</v>
      </c>
      <c r="O52" s="1" t="s">
        <v>21</v>
      </c>
      <c r="P52" s="1" t="s">
        <v>28</v>
      </c>
      <c r="Q52" s="1" t="s">
        <v>31</v>
      </c>
      <c r="R52" s="1" t="s">
        <v>28</v>
      </c>
      <c r="S52" s="1" t="s">
        <v>31</v>
      </c>
      <c r="T52" s="1" t="s">
        <v>21</v>
      </c>
      <c r="U52" s="1" t="s">
        <v>26</v>
      </c>
      <c r="V52" s="1" t="s">
        <v>26</v>
      </c>
      <c r="W52" s="1" t="s">
        <v>21</v>
      </c>
      <c r="X52" s="1" t="s">
        <v>26</v>
      </c>
      <c r="Y52" s="1" t="s">
        <v>26</v>
      </c>
    </row>
    <row r="53" spans="1:25" x14ac:dyDescent="0.25">
      <c r="A53" s="2">
        <v>45062.857651759259</v>
      </c>
      <c r="B53" s="1" t="s">
        <v>16</v>
      </c>
      <c r="C53" s="1" t="s">
        <v>17</v>
      </c>
      <c r="D53" s="1" t="s">
        <v>18</v>
      </c>
      <c r="E53" s="1">
        <v>4</v>
      </c>
      <c r="F53" s="1" t="s">
        <v>22</v>
      </c>
      <c r="G53" s="1">
        <v>3</v>
      </c>
      <c r="H53" s="1">
        <v>5</v>
      </c>
      <c r="I53" s="1">
        <v>5</v>
      </c>
      <c r="J53" s="1">
        <v>4</v>
      </c>
      <c r="K53" s="1">
        <v>2</v>
      </c>
      <c r="L53" s="1" t="s">
        <v>20</v>
      </c>
      <c r="M53" s="1" t="s">
        <v>20</v>
      </c>
      <c r="N53" s="1" t="s">
        <v>21</v>
      </c>
      <c r="O53" s="1" t="s">
        <v>21</v>
      </c>
      <c r="P53" s="1" t="s">
        <v>25</v>
      </c>
      <c r="Q53" s="1" t="s">
        <v>27</v>
      </c>
      <c r="R53" s="1" t="s">
        <v>25</v>
      </c>
      <c r="S53" s="1" t="s">
        <v>27</v>
      </c>
      <c r="T53" s="1" t="s">
        <v>20</v>
      </c>
      <c r="U53" s="1">
        <v>3</v>
      </c>
      <c r="V53" s="1" t="s">
        <v>30</v>
      </c>
      <c r="W53" s="1" t="s">
        <v>21</v>
      </c>
      <c r="X53" s="1" t="s">
        <v>26</v>
      </c>
      <c r="Y53" s="1" t="s">
        <v>26</v>
      </c>
    </row>
    <row r="54" spans="1:25" x14ac:dyDescent="0.25">
      <c r="A54" s="2">
        <v>45062.857859282405</v>
      </c>
      <c r="B54" s="1" t="s">
        <v>16</v>
      </c>
      <c r="C54" s="1" t="s">
        <v>17</v>
      </c>
      <c r="D54" s="1" t="s">
        <v>18</v>
      </c>
      <c r="E54" s="1">
        <v>5</v>
      </c>
      <c r="F54" s="1" t="s">
        <v>24</v>
      </c>
      <c r="G54" s="1">
        <v>4</v>
      </c>
      <c r="H54" s="1">
        <v>5</v>
      </c>
      <c r="I54" s="1">
        <v>5</v>
      </c>
      <c r="J54" s="1">
        <v>5</v>
      </c>
      <c r="K54" s="1">
        <v>5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22</v>
      </c>
      <c r="Q54" s="1" t="s">
        <v>27</v>
      </c>
      <c r="R54" s="1" t="s">
        <v>25</v>
      </c>
      <c r="S54" s="1" t="s">
        <v>29</v>
      </c>
      <c r="T54" s="1" t="s">
        <v>20</v>
      </c>
      <c r="U54" s="1">
        <v>3</v>
      </c>
      <c r="V54" s="1" t="s">
        <v>30</v>
      </c>
      <c r="W54" s="1" t="s">
        <v>21</v>
      </c>
      <c r="X54" s="1" t="s">
        <v>26</v>
      </c>
      <c r="Y54" s="1" t="s">
        <v>26</v>
      </c>
    </row>
    <row r="55" spans="1:25" x14ac:dyDescent="0.25">
      <c r="A55" s="2">
        <v>45062.860280000001</v>
      </c>
      <c r="B55" s="1" t="s">
        <v>16</v>
      </c>
      <c r="C55" s="1" t="s">
        <v>17</v>
      </c>
      <c r="D55" s="1" t="s">
        <v>18</v>
      </c>
      <c r="E55" s="1">
        <v>3</v>
      </c>
      <c r="F55" s="1" t="s">
        <v>19</v>
      </c>
      <c r="G55" s="1">
        <v>1</v>
      </c>
      <c r="H55" s="1">
        <v>5</v>
      </c>
      <c r="I55" s="1">
        <v>5</v>
      </c>
      <c r="J55" s="1">
        <v>5</v>
      </c>
      <c r="K55" s="1">
        <v>5</v>
      </c>
      <c r="L55" s="1" t="s">
        <v>20</v>
      </c>
      <c r="M55" s="1" t="s">
        <v>20</v>
      </c>
      <c r="N55" s="1" t="s">
        <v>21</v>
      </c>
      <c r="O55" s="1" t="s">
        <v>21</v>
      </c>
      <c r="P55" s="1" t="s">
        <v>28</v>
      </c>
      <c r="Q55" s="1" t="s">
        <v>31</v>
      </c>
      <c r="R55" s="1" t="s">
        <v>28</v>
      </c>
      <c r="S55" s="1" t="s">
        <v>31</v>
      </c>
      <c r="T55" s="1" t="s">
        <v>21</v>
      </c>
      <c r="U55" s="1" t="s">
        <v>26</v>
      </c>
      <c r="V55" s="1" t="s">
        <v>26</v>
      </c>
      <c r="W55" s="1" t="s">
        <v>21</v>
      </c>
      <c r="X55" s="1" t="s">
        <v>26</v>
      </c>
      <c r="Y55" s="1" t="s">
        <v>26</v>
      </c>
    </row>
    <row r="56" spans="1:25" x14ac:dyDescent="0.25">
      <c r="A56" s="2">
        <v>45062.88990519676</v>
      </c>
      <c r="B56" s="1" t="s">
        <v>16</v>
      </c>
      <c r="C56" s="1" t="s">
        <v>17</v>
      </c>
      <c r="D56" s="1" t="s">
        <v>18</v>
      </c>
      <c r="E56" s="1">
        <v>5</v>
      </c>
      <c r="F56" s="1" t="s">
        <v>24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25</v>
      </c>
      <c r="Q56" s="1" t="s">
        <v>22</v>
      </c>
      <c r="R56" s="1" t="s">
        <v>25</v>
      </c>
      <c r="S56" s="1" t="s">
        <v>22</v>
      </c>
      <c r="T56" s="1" t="s">
        <v>20</v>
      </c>
      <c r="U56" s="1">
        <v>2</v>
      </c>
      <c r="V56" s="1" t="s">
        <v>30</v>
      </c>
      <c r="W56" s="1" t="s">
        <v>20</v>
      </c>
      <c r="X56" s="1">
        <v>3</v>
      </c>
      <c r="Y56" s="1" t="s">
        <v>30</v>
      </c>
    </row>
    <row r="57" spans="1:25" x14ac:dyDescent="0.25">
      <c r="A57" s="2">
        <v>45062.896017465275</v>
      </c>
      <c r="B57" s="1" t="s">
        <v>16</v>
      </c>
      <c r="C57" s="1" t="s">
        <v>17</v>
      </c>
      <c r="D57" s="1" t="s">
        <v>18</v>
      </c>
      <c r="E57" s="1">
        <v>5</v>
      </c>
      <c r="F57" s="1" t="s">
        <v>19</v>
      </c>
      <c r="G57" s="1">
        <v>3</v>
      </c>
      <c r="H57" s="1">
        <v>5</v>
      </c>
      <c r="I57" s="1">
        <v>5</v>
      </c>
      <c r="J57" s="1">
        <v>3</v>
      </c>
      <c r="K57" s="1">
        <v>3</v>
      </c>
      <c r="L57" s="1" t="s">
        <v>20</v>
      </c>
      <c r="M57" s="1" t="s">
        <v>20</v>
      </c>
      <c r="N57" s="1" t="s">
        <v>21</v>
      </c>
      <c r="O57" s="1" t="s">
        <v>21</v>
      </c>
      <c r="P57" s="1" t="s">
        <v>28</v>
      </c>
      <c r="Q57" s="1" t="s">
        <v>31</v>
      </c>
      <c r="R57" s="1" t="s">
        <v>25</v>
      </c>
      <c r="S57" s="1" t="s">
        <v>31</v>
      </c>
      <c r="T57" s="1" t="s">
        <v>20</v>
      </c>
      <c r="U57" s="1">
        <v>4</v>
      </c>
      <c r="V57" s="1" t="s">
        <v>30</v>
      </c>
      <c r="W57" s="1" t="s">
        <v>21</v>
      </c>
      <c r="X57" s="1" t="s">
        <v>26</v>
      </c>
      <c r="Y57" s="1" t="s">
        <v>26</v>
      </c>
    </row>
    <row r="58" spans="1:25" x14ac:dyDescent="0.25">
      <c r="A58" s="2">
        <v>45062.896369351853</v>
      </c>
      <c r="B58" s="1" t="s">
        <v>23</v>
      </c>
      <c r="C58" s="1" t="s">
        <v>17</v>
      </c>
      <c r="D58" s="1" t="s">
        <v>18</v>
      </c>
      <c r="E58" s="1">
        <v>3</v>
      </c>
      <c r="F58" s="1" t="s">
        <v>24</v>
      </c>
      <c r="G58" s="1">
        <v>4</v>
      </c>
      <c r="H58" s="1">
        <v>5</v>
      </c>
      <c r="I58" s="1">
        <v>5</v>
      </c>
      <c r="J58" s="1">
        <v>4</v>
      </c>
      <c r="K58" s="1">
        <v>3</v>
      </c>
      <c r="L58" s="1" t="s">
        <v>20</v>
      </c>
      <c r="M58" s="1" t="s">
        <v>20</v>
      </c>
      <c r="N58" s="1" t="s">
        <v>20</v>
      </c>
      <c r="O58" s="1" t="s">
        <v>21</v>
      </c>
      <c r="P58" s="1" t="s">
        <v>28</v>
      </c>
      <c r="Q58" s="1" t="s">
        <v>27</v>
      </c>
      <c r="R58" s="1" t="s">
        <v>28</v>
      </c>
      <c r="S58" s="1" t="s">
        <v>27</v>
      </c>
      <c r="T58" s="1" t="s">
        <v>20</v>
      </c>
      <c r="U58" s="1">
        <v>2</v>
      </c>
      <c r="V58" s="1" t="s">
        <v>34</v>
      </c>
      <c r="W58" s="1" t="s">
        <v>21</v>
      </c>
      <c r="X58" s="1" t="s">
        <v>26</v>
      </c>
      <c r="Y58" s="1" t="s">
        <v>26</v>
      </c>
    </row>
    <row r="59" spans="1:25" x14ac:dyDescent="0.25">
      <c r="A59" s="2">
        <v>45062.896427025466</v>
      </c>
      <c r="B59" s="1" t="s">
        <v>16</v>
      </c>
      <c r="C59" s="1" t="s">
        <v>17</v>
      </c>
      <c r="D59" s="1" t="s">
        <v>18</v>
      </c>
      <c r="E59" s="1">
        <v>4</v>
      </c>
      <c r="F59" s="1" t="s">
        <v>24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28</v>
      </c>
      <c r="Q59" s="1" t="s">
        <v>27</v>
      </c>
      <c r="R59" s="1" t="s">
        <v>25</v>
      </c>
      <c r="S59" s="1" t="s">
        <v>27</v>
      </c>
      <c r="T59" s="1" t="s">
        <v>20</v>
      </c>
      <c r="U59" s="1">
        <v>2</v>
      </c>
      <c r="V59" s="1" t="s">
        <v>30</v>
      </c>
      <c r="W59" s="1" t="s">
        <v>21</v>
      </c>
      <c r="X59" s="1" t="s">
        <v>26</v>
      </c>
      <c r="Y59" s="1" t="s">
        <v>26</v>
      </c>
    </row>
    <row r="60" spans="1:25" x14ac:dyDescent="0.25">
      <c r="A60" s="2">
        <v>45062.899621504628</v>
      </c>
      <c r="B60" s="1" t="s">
        <v>16</v>
      </c>
      <c r="C60" s="1" t="s">
        <v>17</v>
      </c>
      <c r="D60" s="1" t="s">
        <v>18</v>
      </c>
      <c r="E60" s="1">
        <v>3</v>
      </c>
      <c r="F60" s="1" t="s">
        <v>19</v>
      </c>
      <c r="G60" s="1">
        <v>1</v>
      </c>
      <c r="H60" s="1">
        <v>5</v>
      </c>
      <c r="I60" s="1">
        <v>5</v>
      </c>
      <c r="J60" s="1">
        <v>5</v>
      </c>
      <c r="K60" s="1">
        <v>5</v>
      </c>
      <c r="L60" s="1" t="s">
        <v>20</v>
      </c>
      <c r="M60" s="1" t="s">
        <v>20</v>
      </c>
      <c r="N60" s="1" t="s">
        <v>21</v>
      </c>
      <c r="O60" s="1" t="s">
        <v>21</v>
      </c>
      <c r="P60" s="1" t="s">
        <v>28</v>
      </c>
      <c r="Q60" s="1" t="s">
        <v>31</v>
      </c>
      <c r="R60" s="1" t="s">
        <v>28</v>
      </c>
      <c r="S60" s="1" t="s">
        <v>31</v>
      </c>
      <c r="T60" s="1" t="s">
        <v>20</v>
      </c>
      <c r="U60" s="1">
        <v>5</v>
      </c>
      <c r="V60" s="1" t="s">
        <v>30</v>
      </c>
      <c r="W60" s="1" t="s">
        <v>21</v>
      </c>
      <c r="X60" s="1">
        <v>5</v>
      </c>
      <c r="Y60" s="1" t="s">
        <v>30</v>
      </c>
    </row>
    <row r="61" spans="1:25" x14ac:dyDescent="0.25">
      <c r="A61" s="2">
        <v>45062.900030439814</v>
      </c>
      <c r="B61" s="1" t="s">
        <v>16</v>
      </c>
      <c r="C61" s="1" t="s">
        <v>17</v>
      </c>
      <c r="D61" s="1" t="s">
        <v>18</v>
      </c>
      <c r="E61" s="1">
        <v>3</v>
      </c>
      <c r="F61" s="1" t="s">
        <v>19</v>
      </c>
      <c r="G61" s="1">
        <v>2</v>
      </c>
      <c r="H61" s="1">
        <v>3</v>
      </c>
      <c r="I61" s="1">
        <v>3</v>
      </c>
      <c r="J61" s="1">
        <v>5</v>
      </c>
      <c r="K61" s="1">
        <v>5</v>
      </c>
      <c r="L61" s="1" t="s">
        <v>20</v>
      </c>
      <c r="M61" s="1" t="s">
        <v>20</v>
      </c>
      <c r="N61" s="1" t="s">
        <v>21</v>
      </c>
      <c r="O61" s="1" t="s">
        <v>21</v>
      </c>
      <c r="P61" s="1" t="s">
        <v>28</v>
      </c>
      <c r="Q61" s="1" t="s">
        <v>31</v>
      </c>
      <c r="R61" s="1" t="s">
        <v>28</v>
      </c>
      <c r="S61" s="1" t="s">
        <v>31</v>
      </c>
      <c r="T61" s="1" t="s">
        <v>20</v>
      </c>
      <c r="U61" s="1">
        <v>3</v>
      </c>
      <c r="V61" s="1" t="s">
        <v>30</v>
      </c>
      <c r="W61" s="1" t="s">
        <v>21</v>
      </c>
      <c r="X61" s="1" t="s">
        <v>26</v>
      </c>
      <c r="Y61" s="1" t="s">
        <v>26</v>
      </c>
    </row>
    <row r="62" spans="1:25" x14ac:dyDescent="0.25">
      <c r="A62" s="2">
        <v>45062.903133796295</v>
      </c>
      <c r="B62" s="1" t="s">
        <v>16</v>
      </c>
      <c r="C62" s="1" t="s">
        <v>17</v>
      </c>
      <c r="D62" s="1" t="s">
        <v>18</v>
      </c>
      <c r="E62" s="1">
        <v>4</v>
      </c>
      <c r="F62" s="1" t="s">
        <v>22</v>
      </c>
      <c r="G62" s="1">
        <v>3</v>
      </c>
      <c r="H62" s="1">
        <v>5</v>
      </c>
      <c r="I62" s="1">
        <v>5</v>
      </c>
      <c r="J62" s="1">
        <v>5</v>
      </c>
      <c r="K62" s="1">
        <v>5</v>
      </c>
      <c r="L62" s="1" t="s">
        <v>20</v>
      </c>
      <c r="M62" s="1" t="s">
        <v>20</v>
      </c>
      <c r="N62" s="1" t="s">
        <v>21</v>
      </c>
      <c r="O62" s="1" t="s">
        <v>21</v>
      </c>
      <c r="P62" s="1" t="s">
        <v>22</v>
      </c>
      <c r="Q62" s="1" t="s">
        <v>27</v>
      </c>
      <c r="R62" s="1" t="s">
        <v>28</v>
      </c>
      <c r="S62" s="1" t="s">
        <v>29</v>
      </c>
      <c r="T62" s="1" t="s">
        <v>21</v>
      </c>
      <c r="U62" s="1" t="s">
        <v>26</v>
      </c>
      <c r="V62" s="1" t="s">
        <v>26</v>
      </c>
      <c r="W62" s="1" t="s">
        <v>21</v>
      </c>
      <c r="X62" s="1" t="s">
        <v>26</v>
      </c>
      <c r="Y62" s="1" t="s">
        <v>26</v>
      </c>
    </row>
    <row r="63" spans="1:25" x14ac:dyDescent="0.25">
      <c r="A63" s="2">
        <v>45062.908290405088</v>
      </c>
      <c r="B63" s="1" t="s">
        <v>16</v>
      </c>
      <c r="C63" s="1" t="s">
        <v>17</v>
      </c>
      <c r="D63" s="1" t="s">
        <v>18</v>
      </c>
      <c r="E63" s="1">
        <v>5</v>
      </c>
      <c r="F63" s="1" t="s">
        <v>24</v>
      </c>
      <c r="G63" s="1">
        <v>5</v>
      </c>
      <c r="H63" s="1">
        <v>5</v>
      </c>
      <c r="I63" s="1">
        <v>5</v>
      </c>
      <c r="J63" s="1">
        <v>5</v>
      </c>
      <c r="K63" s="1">
        <v>4</v>
      </c>
      <c r="L63" s="1" t="s">
        <v>20</v>
      </c>
      <c r="M63" s="1" t="s">
        <v>20</v>
      </c>
      <c r="N63" s="1" t="s">
        <v>20</v>
      </c>
      <c r="O63" s="1" t="s">
        <v>21</v>
      </c>
      <c r="P63" s="1" t="s">
        <v>25</v>
      </c>
      <c r="Q63" s="1" t="s">
        <v>27</v>
      </c>
      <c r="R63" s="1" t="s">
        <v>25</v>
      </c>
      <c r="S63" s="1" t="s">
        <v>27</v>
      </c>
      <c r="T63" s="1" t="s">
        <v>21</v>
      </c>
      <c r="U63" s="1" t="s">
        <v>26</v>
      </c>
      <c r="V63" s="1" t="s">
        <v>26</v>
      </c>
      <c r="W63" s="1" t="s">
        <v>21</v>
      </c>
      <c r="X63" s="1" t="s">
        <v>26</v>
      </c>
      <c r="Y63" s="1" t="s">
        <v>26</v>
      </c>
    </row>
    <row r="64" spans="1:25" x14ac:dyDescent="0.25">
      <c r="A64" s="2">
        <v>45062.922952685185</v>
      </c>
      <c r="B64" s="1" t="s">
        <v>16</v>
      </c>
      <c r="C64" s="1" t="s">
        <v>17</v>
      </c>
      <c r="D64" s="1" t="s">
        <v>18</v>
      </c>
      <c r="E64" s="1">
        <v>4</v>
      </c>
      <c r="F64" s="1" t="s">
        <v>24</v>
      </c>
      <c r="G64" s="1">
        <v>4</v>
      </c>
      <c r="H64" s="1">
        <v>5</v>
      </c>
      <c r="I64" s="1">
        <v>5</v>
      </c>
      <c r="J64" s="1">
        <v>3</v>
      </c>
      <c r="K64" s="1">
        <v>3</v>
      </c>
      <c r="L64" s="1" t="s">
        <v>20</v>
      </c>
      <c r="M64" s="1" t="s">
        <v>20</v>
      </c>
      <c r="N64" s="1" t="s">
        <v>21</v>
      </c>
      <c r="O64" s="1" t="s">
        <v>21</v>
      </c>
      <c r="P64" s="1" t="s">
        <v>25</v>
      </c>
      <c r="Q64" s="1" t="s">
        <v>27</v>
      </c>
      <c r="R64" s="1" t="s">
        <v>25</v>
      </c>
      <c r="S64" s="1" t="s">
        <v>27</v>
      </c>
      <c r="T64" s="1" t="s">
        <v>21</v>
      </c>
      <c r="U64" s="1" t="s">
        <v>26</v>
      </c>
      <c r="V64" s="1" t="s">
        <v>26</v>
      </c>
      <c r="W64" s="1" t="s">
        <v>20</v>
      </c>
      <c r="X64" s="1">
        <v>3</v>
      </c>
      <c r="Y64" s="1" t="s">
        <v>32</v>
      </c>
    </row>
    <row r="65" spans="1:25" x14ac:dyDescent="0.25">
      <c r="A65" s="2">
        <v>45062.927546157407</v>
      </c>
      <c r="B65" s="1" t="s">
        <v>16</v>
      </c>
      <c r="C65" s="1" t="s">
        <v>17</v>
      </c>
      <c r="D65" s="1" t="s">
        <v>18</v>
      </c>
      <c r="E65" s="1">
        <v>5</v>
      </c>
      <c r="F65" s="1" t="s">
        <v>24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28</v>
      </c>
      <c r="Q65" s="1" t="s">
        <v>27</v>
      </c>
      <c r="R65" s="1" t="s">
        <v>22</v>
      </c>
      <c r="S65" s="1" t="s">
        <v>22</v>
      </c>
      <c r="T65" s="1" t="s">
        <v>20</v>
      </c>
      <c r="U65" s="1">
        <v>5</v>
      </c>
      <c r="V65" s="1" t="s">
        <v>32</v>
      </c>
      <c r="W65" s="1" t="s">
        <v>20</v>
      </c>
      <c r="X65" s="1">
        <v>4</v>
      </c>
      <c r="Y65" s="1" t="s">
        <v>34</v>
      </c>
    </row>
    <row r="66" spans="1:25" x14ac:dyDescent="0.25">
      <c r="A66" s="2">
        <v>45062.928669976856</v>
      </c>
      <c r="B66" s="1" t="s">
        <v>16</v>
      </c>
      <c r="C66" s="1" t="s">
        <v>17</v>
      </c>
      <c r="D66" s="1" t="s">
        <v>18</v>
      </c>
      <c r="E66" s="1">
        <v>5</v>
      </c>
      <c r="F66" s="1" t="s">
        <v>24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22</v>
      </c>
      <c r="Q66" s="1" t="s">
        <v>31</v>
      </c>
      <c r="R66" s="1" t="s">
        <v>25</v>
      </c>
      <c r="S66" s="1" t="s">
        <v>31</v>
      </c>
      <c r="T66" s="1" t="s">
        <v>21</v>
      </c>
      <c r="U66" s="1" t="s">
        <v>26</v>
      </c>
      <c r="V66" s="1" t="s">
        <v>26</v>
      </c>
      <c r="W66" s="1" t="s">
        <v>21</v>
      </c>
      <c r="X66" s="1" t="s">
        <v>26</v>
      </c>
      <c r="Y66" s="1" t="s">
        <v>26</v>
      </c>
    </row>
    <row r="67" spans="1:25" x14ac:dyDescent="0.25">
      <c r="A67" s="2">
        <v>45062.934522824071</v>
      </c>
      <c r="B67" s="1" t="s">
        <v>16</v>
      </c>
      <c r="C67" s="1" t="s">
        <v>17</v>
      </c>
      <c r="D67" s="1" t="s">
        <v>18</v>
      </c>
      <c r="E67" s="1">
        <v>3</v>
      </c>
      <c r="F67" s="1" t="s">
        <v>19</v>
      </c>
      <c r="G67" s="1">
        <v>3</v>
      </c>
      <c r="H67" s="1">
        <v>4</v>
      </c>
      <c r="I67" s="1">
        <v>4</v>
      </c>
      <c r="J67" s="1">
        <v>2</v>
      </c>
      <c r="K67" s="1">
        <v>2</v>
      </c>
      <c r="L67" s="1" t="s">
        <v>20</v>
      </c>
      <c r="M67" s="1" t="s">
        <v>20</v>
      </c>
      <c r="N67" s="1" t="s">
        <v>21</v>
      </c>
      <c r="O67" s="1" t="s">
        <v>21</v>
      </c>
      <c r="P67" s="1" t="s">
        <v>28</v>
      </c>
      <c r="Q67" s="1" t="s">
        <v>31</v>
      </c>
      <c r="R67" s="1" t="s">
        <v>28</v>
      </c>
      <c r="S67" s="1" t="s">
        <v>31</v>
      </c>
      <c r="T67" s="1" t="s">
        <v>21</v>
      </c>
      <c r="U67" s="1" t="s">
        <v>26</v>
      </c>
      <c r="V67" s="1" t="s">
        <v>26</v>
      </c>
      <c r="W67" s="1" t="s">
        <v>21</v>
      </c>
      <c r="X67" s="1" t="s">
        <v>26</v>
      </c>
      <c r="Y67" s="1" t="s">
        <v>26</v>
      </c>
    </row>
    <row r="68" spans="1:25" x14ac:dyDescent="0.25">
      <c r="A68" s="2">
        <v>45062.937901909725</v>
      </c>
      <c r="B68" s="1" t="s">
        <v>16</v>
      </c>
      <c r="C68" s="1" t="s">
        <v>39</v>
      </c>
      <c r="D68" s="1" t="s">
        <v>40</v>
      </c>
      <c r="E68" s="1">
        <v>4</v>
      </c>
      <c r="F68" s="1" t="s">
        <v>24</v>
      </c>
      <c r="G68" s="1">
        <v>4</v>
      </c>
      <c r="H68" s="1">
        <v>5</v>
      </c>
      <c r="I68" s="1">
        <v>5</v>
      </c>
      <c r="J68" s="1">
        <v>4</v>
      </c>
      <c r="K68" s="1">
        <v>5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22</v>
      </c>
      <c r="Q68" s="1" t="s">
        <v>31</v>
      </c>
      <c r="R68" s="1" t="s">
        <v>25</v>
      </c>
      <c r="S68" s="1" t="s">
        <v>27</v>
      </c>
      <c r="T68" s="1" t="s">
        <v>20</v>
      </c>
      <c r="U68" s="1">
        <v>3</v>
      </c>
      <c r="V68" s="1" t="s">
        <v>22</v>
      </c>
      <c r="W68" s="1" t="s">
        <v>21</v>
      </c>
      <c r="X68" s="1" t="s">
        <v>26</v>
      </c>
      <c r="Y68" s="1" t="s">
        <v>26</v>
      </c>
    </row>
    <row r="69" spans="1:25" x14ac:dyDescent="0.25">
      <c r="A69" s="2">
        <v>45062.940449236106</v>
      </c>
      <c r="B69" s="1" t="s">
        <v>16</v>
      </c>
      <c r="C69" s="1" t="s">
        <v>17</v>
      </c>
      <c r="D69" s="1" t="s">
        <v>18</v>
      </c>
      <c r="E69" s="1">
        <v>5</v>
      </c>
      <c r="F69" s="1" t="s">
        <v>24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25</v>
      </c>
      <c r="Q69" s="1" t="s">
        <v>31</v>
      </c>
      <c r="R69" s="1" t="s">
        <v>25</v>
      </c>
      <c r="S69" s="1" t="s">
        <v>29</v>
      </c>
      <c r="T69" s="1" t="s">
        <v>20</v>
      </c>
      <c r="U69" s="1">
        <v>4</v>
      </c>
      <c r="V69" s="1" t="s">
        <v>32</v>
      </c>
      <c r="W69" s="1" t="s">
        <v>21</v>
      </c>
      <c r="X69" s="1" t="s">
        <v>26</v>
      </c>
      <c r="Y69" s="1" t="s">
        <v>26</v>
      </c>
    </row>
    <row r="70" spans="1:25" x14ac:dyDescent="0.25">
      <c r="A70" s="2">
        <v>45062.946017395836</v>
      </c>
      <c r="B70" s="1" t="s">
        <v>16</v>
      </c>
      <c r="C70" s="1" t="s">
        <v>17</v>
      </c>
      <c r="D70" s="1" t="s">
        <v>18</v>
      </c>
      <c r="E70" s="1">
        <v>3</v>
      </c>
      <c r="F70" s="1" t="s">
        <v>24</v>
      </c>
      <c r="G70" s="1">
        <v>3</v>
      </c>
      <c r="H70" s="1">
        <v>5</v>
      </c>
      <c r="I70" s="1">
        <v>5</v>
      </c>
      <c r="J70" s="1">
        <v>3</v>
      </c>
      <c r="K70" s="1">
        <v>2</v>
      </c>
      <c r="L70" s="1" t="s">
        <v>20</v>
      </c>
      <c r="M70" s="1" t="s">
        <v>20</v>
      </c>
      <c r="N70" s="1" t="s">
        <v>21</v>
      </c>
      <c r="O70" s="1" t="s">
        <v>21</v>
      </c>
      <c r="P70" s="1" t="s">
        <v>28</v>
      </c>
      <c r="Q70" s="1" t="s">
        <v>27</v>
      </c>
      <c r="R70" s="1" t="s">
        <v>25</v>
      </c>
      <c r="S70" s="1" t="s">
        <v>29</v>
      </c>
      <c r="T70" s="1" t="s">
        <v>20</v>
      </c>
      <c r="U70" s="1">
        <v>4</v>
      </c>
      <c r="V70" s="1" t="s">
        <v>22</v>
      </c>
      <c r="W70" s="1" t="s">
        <v>21</v>
      </c>
      <c r="X70" s="1" t="s">
        <v>26</v>
      </c>
      <c r="Y70" s="1" t="s">
        <v>26</v>
      </c>
    </row>
    <row r="71" spans="1:25" x14ac:dyDescent="0.25">
      <c r="A71" s="2">
        <v>45062.947478796297</v>
      </c>
      <c r="B71" s="1" t="s">
        <v>16</v>
      </c>
      <c r="C71" s="1" t="s">
        <v>17</v>
      </c>
      <c r="D71" s="1" t="s">
        <v>18</v>
      </c>
      <c r="E71" s="1">
        <v>5</v>
      </c>
      <c r="F71" s="1" t="s">
        <v>24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28</v>
      </c>
      <c r="Q71" s="1" t="s">
        <v>31</v>
      </c>
      <c r="R71" s="1" t="s">
        <v>25</v>
      </c>
      <c r="S71" s="1" t="s">
        <v>29</v>
      </c>
      <c r="T71" s="1" t="s">
        <v>20</v>
      </c>
      <c r="U71" s="1">
        <v>4</v>
      </c>
      <c r="V71" s="1" t="s">
        <v>32</v>
      </c>
      <c r="W71" s="1" t="s">
        <v>21</v>
      </c>
      <c r="X71" s="1" t="s">
        <v>26</v>
      </c>
      <c r="Y71" s="1" t="s">
        <v>26</v>
      </c>
    </row>
    <row r="72" spans="1:25" x14ac:dyDescent="0.25">
      <c r="A72" s="2">
        <v>45062.953352685188</v>
      </c>
      <c r="B72" s="1" t="s">
        <v>16</v>
      </c>
      <c r="C72" s="1" t="s">
        <v>17</v>
      </c>
      <c r="D72" s="1" t="s">
        <v>18</v>
      </c>
      <c r="E72" s="1">
        <v>5</v>
      </c>
      <c r="F72" s="1" t="s">
        <v>24</v>
      </c>
      <c r="G72" s="1">
        <v>5</v>
      </c>
      <c r="H72" s="1">
        <v>5</v>
      </c>
      <c r="I72" s="1">
        <v>5</v>
      </c>
      <c r="J72" s="1">
        <v>4</v>
      </c>
      <c r="K72" s="1">
        <v>4</v>
      </c>
      <c r="L72" s="1" t="s">
        <v>20</v>
      </c>
      <c r="M72" s="1" t="s">
        <v>20</v>
      </c>
      <c r="N72" s="1" t="s">
        <v>20</v>
      </c>
      <c r="O72" s="1" t="s">
        <v>21</v>
      </c>
      <c r="P72" s="1" t="s">
        <v>25</v>
      </c>
      <c r="Q72" s="1" t="s">
        <v>27</v>
      </c>
      <c r="R72" s="1" t="s">
        <v>25</v>
      </c>
      <c r="S72" s="1" t="s">
        <v>27</v>
      </c>
      <c r="T72" s="1" t="s">
        <v>20</v>
      </c>
      <c r="U72" s="1">
        <v>3</v>
      </c>
      <c r="V72" s="1" t="s">
        <v>30</v>
      </c>
      <c r="W72" s="1" t="s">
        <v>21</v>
      </c>
      <c r="X72" s="1" t="s">
        <v>26</v>
      </c>
      <c r="Y72" s="1" t="s">
        <v>26</v>
      </c>
    </row>
    <row r="73" spans="1:25" x14ac:dyDescent="0.25">
      <c r="A73" s="2">
        <v>45062.957579537033</v>
      </c>
      <c r="B73" s="1" t="s">
        <v>16</v>
      </c>
      <c r="C73" s="1" t="s">
        <v>17</v>
      </c>
      <c r="D73" s="1" t="s">
        <v>18</v>
      </c>
      <c r="E73" s="1">
        <v>4</v>
      </c>
      <c r="F73" s="1" t="s">
        <v>22</v>
      </c>
      <c r="G73" s="1">
        <v>3</v>
      </c>
      <c r="H73" s="1">
        <v>5</v>
      </c>
      <c r="I73" s="1">
        <v>5</v>
      </c>
      <c r="J73" s="1">
        <v>3</v>
      </c>
      <c r="K73" s="1">
        <v>3</v>
      </c>
      <c r="L73" s="1" t="s">
        <v>20</v>
      </c>
      <c r="M73" s="1" t="s">
        <v>20</v>
      </c>
      <c r="N73" s="1" t="s">
        <v>21</v>
      </c>
      <c r="O73" s="1" t="s">
        <v>21</v>
      </c>
      <c r="P73" s="1" t="s">
        <v>28</v>
      </c>
      <c r="Q73" s="1" t="s">
        <v>27</v>
      </c>
      <c r="R73" s="1" t="s">
        <v>25</v>
      </c>
      <c r="S73" s="1" t="s">
        <v>29</v>
      </c>
      <c r="T73" s="1" t="s">
        <v>21</v>
      </c>
      <c r="U73" s="1" t="s">
        <v>26</v>
      </c>
      <c r="V73" s="1" t="s">
        <v>26</v>
      </c>
      <c r="W73" s="1" t="s">
        <v>21</v>
      </c>
      <c r="X73" s="1" t="s">
        <v>26</v>
      </c>
      <c r="Y73" s="1" t="s">
        <v>26</v>
      </c>
    </row>
    <row r="74" spans="1:25" x14ac:dyDescent="0.25">
      <c r="A74" s="2">
        <v>45062.968820034723</v>
      </c>
      <c r="B74" s="1" t="s">
        <v>23</v>
      </c>
      <c r="C74" s="1" t="s">
        <v>17</v>
      </c>
      <c r="D74" s="1" t="s">
        <v>18</v>
      </c>
      <c r="E74" s="1">
        <v>3</v>
      </c>
      <c r="F74" s="1" t="s">
        <v>24</v>
      </c>
      <c r="G74" s="1">
        <v>3</v>
      </c>
      <c r="H74" s="1">
        <v>4</v>
      </c>
      <c r="I74" s="1">
        <v>4</v>
      </c>
      <c r="J74" s="1">
        <v>3</v>
      </c>
      <c r="K74" s="1">
        <v>2</v>
      </c>
      <c r="L74" s="1" t="s">
        <v>20</v>
      </c>
      <c r="M74" s="1" t="s">
        <v>20</v>
      </c>
      <c r="N74" s="1" t="s">
        <v>21</v>
      </c>
      <c r="O74" s="1" t="s">
        <v>21</v>
      </c>
      <c r="P74" s="1" t="s">
        <v>25</v>
      </c>
      <c r="Q74" s="1" t="s">
        <v>31</v>
      </c>
      <c r="R74" s="1" t="s">
        <v>25</v>
      </c>
      <c r="S74" s="1" t="s">
        <v>31</v>
      </c>
      <c r="T74" s="1" t="s">
        <v>21</v>
      </c>
      <c r="U74" s="1" t="s">
        <v>26</v>
      </c>
      <c r="V74" s="1" t="s">
        <v>26</v>
      </c>
      <c r="W74" s="1" t="s">
        <v>21</v>
      </c>
      <c r="X74" s="1" t="s">
        <v>26</v>
      </c>
      <c r="Y74" s="1" t="s">
        <v>26</v>
      </c>
    </row>
    <row r="75" spans="1:25" x14ac:dyDescent="0.25">
      <c r="A75" s="2">
        <v>45062.98319806713</v>
      </c>
      <c r="B75" s="1" t="s">
        <v>23</v>
      </c>
      <c r="C75" s="1" t="s">
        <v>17</v>
      </c>
      <c r="D75" s="1" t="s">
        <v>18</v>
      </c>
      <c r="E75" s="1">
        <v>5</v>
      </c>
      <c r="F75" s="1" t="s">
        <v>24</v>
      </c>
      <c r="G75" s="1">
        <v>4</v>
      </c>
      <c r="H75" s="1">
        <v>5</v>
      </c>
      <c r="I75" s="1">
        <v>5</v>
      </c>
      <c r="J75" s="1">
        <v>5</v>
      </c>
      <c r="K75" s="1">
        <v>3</v>
      </c>
      <c r="L75" s="1" t="s">
        <v>20</v>
      </c>
      <c r="M75" s="1" t="s">
        <v>20</v>
      </c>
      <c r="N75" s="1" t="s">
        <v>20</v>
      </c>
      <c r="O75" s="1" t="s">
        <v>21</v>
      </c>
      <c r="P75" s="1" t="s">
        <v>28</v>
      </c>
      <c r="Q75" s="1" t="s">
        <v>27</v>
      </c>
      <c r="R75" s="1" t="s">
        <v>25</v>
      </c>
      <c r="S75" s="1" t="s">
        <v>29</v>
      </c>
      <c r="T75" s="1" t="s">
        <v>20</v>
      </c>
      <c r="U75" s="1">
        <v>3</v>
      </c>
      <c r="V75" s="1" t="s">
        <v>34</v>
      </c>
      <c r="W75" s="1" t="s">
        <v>21</v>
      </c>
      <c r="X75" s="1" t="s">
        <v>26</v>
      </c>
      <c r="Y75" s="1" t="s">
        <v>26</v>
      </c>
    </row>
    <row r="76" spans="1:25" x14ac:dyDescent="0.25">
      <c r="A76" s="2">
        <v>45062.989245856486</v>
      </c>
      <c r="B76" s="1" t="s">
        <v>16</v>
      </c>
      <c r="C76" s="1" t="s">
        <v>17</v>
      </c>
      <c r="D76" s="1" t="s">
        <v>18</v>
      </c>
      <c r="E76" s="1">
        <v>3</v>
      </c>
      <c r="F76" s="1" t="s">
        <v>24</v>
      </c>
      <c r="G76" s="1">
        <v>2</v>
      </c>
      <c r="H76" s="1">
        <v>5</v>
      </c>
      <c r="I76" s="1">
        <v>5</v>
      </c>
      <c r="J76" s="1">
        <v>2</v>
      </c>
      <c r="K76" s="1">
        <v>5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25</v>
      </c>
      <c r="Q76" s="1" t="s">
        <v>22</v>
      </c>
      <c r="R76" s="1" t="s">
        <v>25</v>
      </c>
      <c r="S76" s="1" t="s">
        <v>36</v>
      </c>
      <c r="T76" s="1" t="s">
        <v>21</v>
      </c>
      <c r="U76" s="1" t="s">
        <v>26</v>
      </c>
      <c r="V76" s="1" t="s">
        <v>26</v>
      </c>
      <c r="W76" s="1" t="s">
        <v>21</v>
      </c>
      <c r="X76" s="1" t="s">
        <v>26</v>
      </c>
      <c r="Y76" s="1" t="s">
        <v>26</v>
      </c>
    </row>
    <row r="77" spans="1:25" x14ac:dyDescent="0.25">
      <c r="A77" s="2">
        <v>45062.990201458335</v>
      </c>
      <c r="B77" s="1" t="s">
        <v>23</v>
      </c>
      <c r="C77" s="1" t="s">
        <v>17</v>
      </c>
      <c r="D77" s="1" t="s">
        <v>18</v>
      </c>
      <c r="E77" s="1">
        <v>3</v>
      </c>
      <c r="F77" s="1" t="s">
        <v>19</v>
      </c>
      <c r="G77" s="1">
        <v>1</v>
      </c>
      <c r="H77" s="1">
        <v>5</v>
      </c>
      <c r="I77" s="1">
        <v>5</v>
      </c>
      <c r="J77" s="1">
        <v>5</v>
      </c>
      <c r="K77" s="1">
        <v>5</v>
      </c>
      <c r="L77" s="1" t="s">
        <v>20</v>
      </c>
      <c r="M77" s="1" t="s">
        <v>20</v>
      </c>
      <c r="N77" s="1" t="s">
        <v>21</v>
      </c>
      <c r="O77" s="1" t="s">
        <v>21</v>
      </c>
      <c r="P77" s="1" t="s">
        <v>28</v>
      </c>
      <c r="Q77" s="1" t="s">
        <v>27</v>
      </c>
      <c r="R77" s="1" t="s">
        <v>28</v>
      </c>
      <c r="S77" s="1" t="s">
        <v>31</v>
      </c>
      <c r="T77" s="1" t="s">
        <v>20</v>
      </c>
      <c r="U77" s="1">
        <v>5</v>
      </c>
      <c r="V77" s="1" t="s">
        <v>30</v>
      </c>
      <c r="W77" s="1" t="s">
        <v>21</v>
      </c>
      <c r="X77" s="1" t="s">
        <v>26</v>
      </c>
      <c r="Y77" s="1" t="s">
        <v>26</v>
      </c>
    </row>
    <row r="78" spans="1:25" x14ac:dyDescent="0.25">
      <c r="A78" s="2">
        <v>45062.998694560185</v>
      </c>
      <c r="B78" s="1" t="s">
        <v>23</v>
      </c>
      <c r="C78" s="1" t="s">
        <v>17</v>
      </c>
      <c r="D78" s="1" t="s">
        <v>18</v>
      </c>
      <c r="E78" s="1">
        <v>3</v>
      </c>
      <c r="F78" s="1" t="s">
        <v>19</v>
      </c>
      <c r="G78" s="1">
        <v>2</v>
      </c>
      <c r="H78" s="1">
        <v>3</v>
      </c>
      <c r="I78" s="1">
        <v>3</v>
      </c>
      <c r="J78" s="1">
        <v>5</v>
      </c>
      <c r="K78" s="1">
        <v>5</v>
      </c>
      <c r="L78" s="1" t="s">
        <v>20</v>
      </c>
      <c r="M78" s="1" t="s">
        <v>20</v>
      </c>
      <c r="N78" s="1" t="s">
        <v>21</v>
      </c>
      <c r="O78" s="1" t="s">
        <v>21</v>
      </c>
      <c r="P78" s="1" t="s">
        <v>28</v>
      </c>
      <c r="Q78" s="1" t="s">
        <v>31</v>
      </c>
      <c r="R78" s="1" t="s">
        <v>28</v>
      </c>
      <c r="S78" s="1" t="s">
        <v>31</v>
      </c>
      <c r="T78" s="1" t="s">
        <v>20</v>
      </c>
      <c r="U78" s="1">
        <v>2</v>
      </c>
      <c r="V78" s="1" t="s">
        <v>32</v>
      </c>
      <c r="W78" s="1" t="s">
        <v>21</v>
      </c>
      <c r="X78" s="1" t="s">
        <v>26</v>
      </c>
      <c r="Y78" s="1" t="s">
        <v>26</v>
      </c>
    </row>
    <row r="79" spans="1:25" x14ac:dyDescent="0.25">
      <c r="A79" s="2">
        <v>45063.010759791665</v>
      </c>
      <c r="B79" s="1" t="s">
        <v>16</v>
      </c>
      <c r="C79" s="1" t="s">
        <v>17</v>
      </c>
      <c r="D79" s="1" t="s">
        <v>18</v>
      </c>
      <c r="E79" s="1">
        <v>5</v>
      </c>
      <c r="F79" s="1" t="s">
        <v>24</v>
      </c>
      <c r="G79" s="1">
        <v>4</v>
      </c>
      <c r="H79" s="1">
        <v>5</v>
      </c>
      <c r="I79" s="1">
        <v>5</v>
      </c>
      <c r="J79" s="1">
        <v>5</v>
      </c>
      <c r="K79" s="1">
        <v>2</v>
      </c>
      <c r="L79" s="1" t="s">
        <v>20</v>
      </c>
      <c r="M79" s="1" t="s">
        <v>20</v>
      </c>
      <c r="N79" s="1" t="s">
        <v>20</v>
      </c>
      <c r="O79" s="1" t="s">
        <v>21</v>
      </c>
      <c r="P79" s="1" t="s">
        <v>28</v>
      </c>
      <c r="Q79" s="1" t="s">
        <v>31</v>
      </c>
      <c r="R79" s="1" t="s">
        <v>25</v>
      </c>
      <c r="S79" s="1" t="s">
        <v>29</v>
      </c>
      <c r="T79" s="1" t="s">
        <v>20</v>
      </c>
      <c r="U79" s="1">
        <v>3</v>
      </c>
      <c r="V79" s="1" t="s">
        <v>30</v>
      </c>
      <c r="W79" s="1" t="s">
        <v>21</v>
      </c>
      <c r="X79" s="1" t="s">
        <v>26</v>
      </c>
      <c r="Y79" s="1" t="s">
        <v>26</v>
      </c>
    </row>
    <row r="80" spans="1:25" x14ac:dyDescent="0.25">
      <c r="A80" s="2">
        <v>45063.108600381944</v>
      </c>
      <c r="B80" s="1" t="s">
        <v>16</v>
      </c>
      <c r="C80" s="1" t="s">
        <v>17</v>
      </c>
      <c r="D80" s="1" t="s">
        <v>18</v>
      </c>
      <c r="E80" s="1">
        <v>4</v>
      </c>
      <c r="F80" s="1" t="s">
        <v>19</v>
      </c>
      <c r="G80" s="1">
        <v>1</v>
      </c>
      <c r="H80" s="1">
        <v>5</v>
      </c>
      <c r="I80" s="1">
        <v>5</v>
      </c>
      <c r="J80" s="1">
        <v>5</v>
      </c>
      <c r="K80" s="1">
        <v>5</v>
      </c>
      <c r="L80" s="1" t="s">
        <v>20</v>
      </c>
      <c r="M80" s="1" t="s">
        <v>20</v>
      </c>
      <c r="N80" s="1" t="s">
        <v>21</v>
      </c>
      <c r="O80" s="1" t="s">
        <v>21</v>
      </c>
      <c r="P80" s="1" t="s">
        <v>28</v>
      </c>
      <c r="Q80" s="1" t="s">
        <v>31</v>
      </c>
      <c r="R80" s="1" t="s">
        <v>25</v>
      </c>
      <c r="S80" s="1" t="s">
        <v>27</v>
      </c>
      <c r="T80" s="1" t="s">
        <v>20</v>
      </c>
      <c r="U80" s="1">
        <v>2</v>
      </c>
      <c r="V80" s="1" t="s">
        <v>30</v>
      </c>
      <c r="W80" s="1" t="s">
        <v>21</v>
      </c>
      <c r="X80" s="1" t="s">
        <v>26</v>
      </c>
      <c r="Y80" s="1" t="s">
        <v>26</v>
      </c>
    </row>
    <row r="81" spans="1:25" x14ac:dyDescent="0.25">
      <c r="A81" s="2">
        <v>45063.325658368056</v>
      </c>
      <c r="B81" s="1" t="s">
        <v>16</v>
      </c>
      <c r="C81" s="1" t="s">
        <v>17</v>
      </c>
      <c r="D81" s="1" t="s">
        <v>18</v>
      </c>
      <c r="E81" s="1">
        <v>4</v>
      </c>
      <c r="F81" s="1" t="s">
        <v>24</v>
      </c>
      <c r="G81" s="1">
        <v>3</v>
      </c>
      <c r="H81" s="1">
        <v>4</v>
      </c>
      <c r="I81" s="1">
        <v>5</v>
      </c>
      <c r="J81" s="1">
        <v>3</v>
      </c>
      <c r="K81" s="1">
        <v>3</v>
      </c>
      <c r="L81" s="1" t="s">
        <v>20</v>
      </c>
      <c r="M81" s="1" t="s">
        <v>20</v>
      </c>
      <c r="N81" s="1" t="s">
        <v>21</v>
      </c>
      <c r="O81" s="1" t="s">
        <v>21</v>
      </c>
      <c r="P81" s="1" t="s">
        <v>28</v>
      </c>
      <c r="Q81" s="1" t="s">
        <v>31</v>
      </c>
      <c r="R81" s="1" t="s">
        <v>25</v>
      </c>
      <c r="S81" s="1" t="s">
        <v>27</v>
      </c>
      <c r="T81" s="1" t="s">
        <v>21</v>
      </c>
      <c r="U81" s="1" t="s">
        <v>26</v>
      </c>
      <c r="V81" s="1" t="s">
        <v>26</v>
      </c>
      <c r="W81" s="1" t="s">
        <v>21</v>
      </c>
      <c r="X81" s="1" t="s">
        <v>26</v>
      </c>
      <c r="Y81" s="1" t="s">
        <v>26</v>
      </c>
    </row>
    <row r="82" spans="1:25" x14ac:dyDescent="0.25">
      <c r="A82" s="2">
        <v>45063.380442094909</v>
      </c>
      <c r="B82" s="1" t="s">
        <v>16</v>
      </c>
      <c r="C82" s="1" t="s">
        <v>17</v>
      </c>
      <c r="D82" s="1" t="s">
        <v>18</v>
      </c>
      <c r="E82" s="1">
        <v>5</v>
      </c>
      <c r="F82" s="1" t="s">
        <v>24</v>
      </c>
      <c r="G82" s="1">
        <v>4</v>
      </c>
      <c r="H82" s="1">
        <v>5</v>
      </c>
      <c r="I82" s="1">
        <v>5</v>
      </c>
      <c r="J82" s="1">
        <v>4</v>
      </c>
      <c r="K82" s="1">
        <v>4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28</v>
      </c>
      <c r="Q82" s="1" t="s">
        <v>31</v>
      </c>
      <c r="R82" s="1" t="s">
        <v>25</v>
      </c>
      <c r="S82" s="1" t="s">
        <v>29</v>
      </c>
      <c r="T82" s="1" t="s">
        <v>20</v>
      </c>
      <c r="U82" s="1">
        <v>3</v>
      </c>
      <c r="V82" s="1" t="s">
        <v>34</v>
      </c>
      <c r="W82" s="1" t="s">
        <v>21</v>
      </c>
      <c r="X82" s="1" t="s">
        <v>26</v>
      </c>
      <c r="Y82" s="1" t="s">
        <v>26</v>
      </c>
    </row>
    <row r="83" spans="1:25" x14ac:dyDescent="0.25">
      <c r="A83" s="2">
        <v>45063.431376770837</v>
      </c>
      <c r="B83" s="1" t="s">
        <v>23</v>
      </c>
      <c r="C83" s="1" t="s">
        <v>17</v>
      </c>
      <c r="D83" s="1" t="s">
        <v>18</v>
      </c>
      <c r="E83" s="1">
        <v>3</v>
      </c>
      <c r="F83" s="1" t="s">
        <v>19</v>
      </c>
      <c r="G83" s="1">
        <v>1</v>
      </c>
      <c r="H83" s="1">
        <v>5</v>
      </c>
      <c r="I83" s="1">
        <v>5</v>
      </c>
      <c r="J83" s="1">
        <v>5</v>
      </c>
      <c r="K83" s="1">
        <v>5</v>
      </c>
      <c r="L83" s="1" t="s">
        <v>20</v>
      </c>
      <c r="M83" s="1" t="s">
        <v>20</v>
      </c>
      <c r="N83" s="1" t="s">
        <v>21</v>
      </c>
      <c r="O83" s="1" t="s">
        <v>21</v>
      </c>
      <c r="P83" s="1" t="s">
        <v>28</v>
      </c>
      <c r="Q83" s="1" t="s">
        <v>31</v>
      </c>
      <c r="R83" s="1" t="s">
        <v>28</v>
      </c>
      <c r="S83" s="1" t="s">
        <v>31</v>
      </c>
      <c r="T83" s="1" t="s">
        <v>21</v>
      </c>
      <c r="U83" s="1" t="s">
        <v>26</v>
      </c>
      <c r="V83" s="1" t="s">
        <v>26</v>
      </c>
      <c r="W83" s="1" t="s">
        <v>21</v>
      </c>
      <c r="X83" s="1" t="s">
        <v>26</v>
      </c>
      <c r="Y83" s="1" t="s">
        <v>26</v>
      </c>
    </row>
    <row r="84" spans="1:25" x14ac:dyDescent="0.25">
      <c r="A84" s="2">
        <v>45063.466612337965</v>
      </c>
      <c r="B84" s="1" t="s">
        <v>16</v>
      </c>
      <c r="C84" s="1" t="s">
        <v>17</v>
      </c>
      <c r="D84" s="1" t="s">
        <v>18</v>
      </c>
      <c r="E84" s="1">
        <v>4</v>
      </c>
      <c r="F84" s="1" t="s">
        <v>22</v>
      </c>
      <c r="G84" s="1">
        <v>4</v>
      </c>
      <c r="H84" s="1">
        <v>5</v>
      </c>
      <c r="I84" s="1">
        <v>5</v>
      </c>
      <c r="J84" s="1">
        <v>3</v>
      </c>
      <c r="K84" s="1">
        <v>2</v>
      </c>
      <c r="L84" s="1" t="s">
        <v>20</v>
      </c>
      <c r="M84" s="1" t="s">
        <v>20</v>
      </c>
      <c r="N84" s="1" t="s">
        <v>21</v>
      </c>
      <c r="O84" s="1" t="s">
        <v>21</v>
      </c>
      <c r="P84" s="1" t="s">
        <v>22</v>
      </c>
      <c r="Q84" s="1" t="s">
        <v>31</v>
      </c>
      <c r="R84" s="1" t="s">
        <v>25</v>
      </c>
      <c r="S84" s="1" t="s">
        <v>31</v>
      </c>
      <c r="T84" s="1" t="s">
        <v>20</v>
      </c>
      <c r="U84" s="1">
        <v>5</v>
      </c>
      <c r="V84" s="1" t="s">
        <v>30</v>
      </c>
      <c r="W84" s="1" t="s">
        <v>21</v>
      </c>
      <c r="X84" s="1" t="s">
        <v>26</v>
      </c>
      <c r="Y84" s="1" t="s">
        <v>26</v>
      </c>
    </row>
    <row r="85" spans="1:25" x14ac:dyDescent="0.25">
      <c r="A85" s="2">
        <v>45063.485831145837</v>
      </c>
      <c r="B85" s="1" t="s">
        <v>16</v>
      </c>
      <c r="C85" s="1" t="s">
        <v>17</v>
      </c>
      <c r="D85" s="1" t="s">
        <v>18</v>
      </c>
      <c r="E85" s="1">
        <v>4</v>
      </c>
      <c r="F85" s="1" t="s">
        <v>19</v>
      </c>
      <c r="G85" s="1">
        <v>3</v>
      </c>
      <c r="H85" s="1">
        <v>5</v>
      </c>
      <c r="I85" s="1">
        <v>5</v>
      </c>
      <c r="J85" s="1">
        <v>3</v>
      </c>
      <c r="K85" s="1">
        <v>3</v>
      </c>
      <c r="L85" s="1" t="s">
        <v>20</v>
      </c>
      <c r="M85" s="1" t="s">
        <v>20</v>
      </c>
      <c r="N85" s="1" t="s">
        <v>21</v>
      </c>
      <c r="O85" s="1" t="s">
        <v>21</v>
      </c>
      <c r="P85" s="1" t="s">
        <v>28</v>
      </c>
      <c r="Q85" s="1" t="s">
        <v>31</v>
      </c>
      <c r="R85" s="1" t="s">
        <v>25</v>
      </c>
      <c r="S85" s="1" t="s">
        <v>27</v>
      </c>
      <c r="T85" s="1" t="s">
        <v>20</v>
      </c>
      <c r="U85" s="1">
        <v>3</v>
      </c>
      <c r="V85" s="1" t="s">
        <v>30</v>
      </c>
      <c r="W85" s="1" t="s">
        <v>21</v>
      </c>
      <c r="X85" s="1" t="s">
        <v>26</v>
      </c>
      <c r="Y85" s="1" t="s">
        <v>26</v>
      </c>
    </row>
    <row r="86" spans="1:25" x14ac:dyDescent="0.25">
      <c r="A86" s="2">
        <v>45063.501321828706</v>
      </c>
      <c r="B86" s="1" t="s">
        <v>16</v>
      </c>
      <c r="C86" s="1" t="s">
        <v>17</v>
      </c>
      <c r="D86" s="1" t="s">
        <v>41</v>
      </c>
      <c r="E86" s="1">
        <v>5</v>
      </c>
      <c r="F86" s="1" t="s">
        <v>24</v>
      </c>
      <c r="G86" s="1">
        <v>5</v>
      </c>
      <c r="H86" s="1">
        <v>5</v>
      </c>
      <c r="I86" s="1">
        <v>5</v>
      </c>
      <c r="J86" s="1">
        <v>5</v>
      </c>
      <c r="K86" s="1">
        <v>4</v>
      </c>
      <c r="L86" s="1" t="s">
        <v>20</v>
      </c>
      <c r="M86" s="1" t="s">
        <v>20</v>
      </c>
      <c r="N86" s="1" t="s">
        <v>20</v>
      </c>
      <c r="O86" s="1" t="s">
        <v>21</v>
      </c>
      <c r="P86" s="1" t="s">
        <v>28</v>
      </c>
      <c r="Q86" s="1" t="s">
        <v>31</v>
      </c>
      <c r="R86" s="1" t="s">
        <v>25</v>
      </c>
      <c r="S86" s="1" t="s">
        <v>29</v>
      </c>
      <c r="T86" s="1" t="s">
        <v>20</v>
      </c>
      <c r="U86" s="1">
        <v>3</v>
      </c>
      <c r="V86" s="1" t="s">
        <v>30</v>
      </c>
      <c r="W86" s="1" t="s">
        <v>21</v>
      </c>
      <c r="X86" s="1" t="s">
        <v>26</v>
      </c>
      <c r="Y86" s="1" t="s">
        <v>26</v>
      </c>
    </row>
    <row r="87" spans="1:25" x14ac:dyDescent="0.25">
      <c r="A87" s="2">
        <v>45063.519200891205</v>
      </c>
      <c r="B87" s="1" t="s">
        <v>23</v>
      </c>
      <c r="C87" s="1" t="s">
        <v>17</v>
      </c>
      <c r="D87" s="1" t="s">
        <v>18</v>
      </c>
      <c r="E87" s="1">
        <v>1</v>
      </c>
      <c r="F87" s="1" t="s">
        <v>19</v>
      </c>
      <c r="G87" s="1">
        <v>3</v>
      </c>
      <c r="H87" s="1">
        <v>5</v>
      </c>
      <c r="I87" s="1">
        <v>5</v>
      </c>
      <c r="J87" s="1">
        <v>5</v>
      </c>
      <c r="K87" s="1">
        <v>5</v>
      </c>
      <c r="L87" s="1" t="s">
        <v>20</v>
      </c>
      <c r="M87" s="1" t="s">
        <v>20</v>
      </c>
      <c r="N87" s="1" t="s">
        <v>21</v>
      </c>
      <c r="O87" s="1" t="s">
        <v>21</v>
      </c>
      <c r="P87" s="1" t="s">
        <v>25</v>
      </c>
      <c r="Q87" s="1" t="s">
        <v>29</v>
      </c>
      <c r="R87" s="1" t="s">
        <v>25</v>
      </c>
      <c r="S87" s="1" t="s">
        <v>29</v>
      </c>
      <c r="T87" s="1" t="s">
        <v>21</v>
      </c>
      <c r="U87" s="1">
        <v>5</v>
      </c>
      <c r="V87" s="1" t="s">
        <v>26</v>
      </c>
      <c r="W87" s="1" t="s">
        <v>21</v>
      </c>
      <c r="X87" s="1" t="s">
        <v>26</v>
      </c>
      <c r="Y87" s="1" t="s">
        <v>26</v>
      </c>
    </row>
    <row r="88" spans="1:25" x14ac:dyDescent="0.25">
      <c r="A88" s="2">
        <v>45063.52356209491</v>
      </c>
      <c r="B88" s="1" t="s">
        <v>16</v>
      </c>
      <c r="C88" s="1" t="s">
        <v>17</v>
      </c>
      <c r="D88" s="1" t="s">
        <v>18</v>
      </c>
      <c r="E88" s="1">
        <v>3</v>
      </c>
      <c r="F88" s="1" t="s">
        <v>24</v>
      </c>
      <c r="G88" s="1">
        <v>2</v>
      </c>
      <c r="H88" s="1">
        <v>5</v>
      </c>
      <c r="I88" s="1">
        <v>5</v>
      </c>
      <c r="J88" s="1">
        <v>3</v>
      </c>
      <c r="K88" s="1">
        <v>3</v>
      </c>
      <c r="L88" s="1" t="s">
        <v>20</v>
      </c>
      <c r="M88" s="1" t="s">
        <v>20</v>
      </c>
      <c r="N88" s="1" t="s">
        <v>20</v>
      </c>
      <c r="O88" s="1" t="s">
        <v>21</v>
      </c>
      <c r="P88" s="1" t="s">
        <v>25</v>
      </c>
      <c r="Q88" s="1" t="s">
        <v>22</v>
      </c>
      <c r="R88" s="1" t="s">
        <v>25</v>
      </c>
      <c r="S88" s="1" t="s">
        <v>29</v>
      </c>
      <c r="T88" s="1" t="s">
        <v>20</v>
      </c>
      <c r="U88" s="1">
        <v>5</v>
      </c>
      <c r="V88" s="1" t="s">
        <v>30</v>
      </c>
      <c r="W88" s="1" t="s">
        <v>21</v>
      </c>
      <c r="X88" s="1" t="s">
        <v>26</v>
      </c>
      <c r="Y88" s="1" t="s">
        <v>26</v>
      </c>
    </row>
    <row r="89" spans="1:25" x14ac:dyDescent="0.25">
      <c r="A89" s="2">
        <v>45063.572295787038</v>
      </c>
      <c r="B89" s="1" t="s">
        <v>16</v>
      </c>
      <c r="C89" s="1" t="s">
        <v>17</v>
      </c>
      <c r="D89" s="1" t="s">
        <v>18</v>
      </c>
      <c r="E89" s="1">
        <v>5</v>
      </c>
      <c r="F89" s="1" t="s">
        <v>24</v>
      </c>
      <c r="G89" s="1">
        <v>5</v>
      </c>
      <c r="H89" s="1">
        <v>5</v>
      </c>
      <c r="I89" s="1">
        <v>5</v>
      </c>
      <c r="J89" s="1">
        <v>5</v>
      </c>
      <c r="K89" s="1">
        <v>5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22</v>
      </c>
      <c r="Q89" s="1" t="s">
        <v>27</v>
      </c>
      <c r="R89" s="1" t="s">
        <v>25</v>
      </c>
      <c r="S89" s="1" t="s">
        <v>27</v>
      </c>
      <c r="T89" s="1" t="s">
        <v>20</v>
      </c>
      <c r="U89" s="1">
        <v>4</v>
      </c>
      <c r="V89" s="1" t="s">
        <v>22</v>
      </c>
      <c r="W89" s="1" t="s">
        <v>20</v>
      </c>
      <c r="X89" s="1">
        <v>5</v>
      </c>
      <c r="Y89" s="1" t="s">
        <v>34</v>
      </c>
    </row>
    <row r="90" spans="1:25" x14ac:dyDescent="0.25">
      <c r="A90" s="2">
        <v>45063.572928437497</v>
      </c>
      <c r="B90" s="1" t="s">
        <v>16</v>
      </c>
      <c r="C90" s="1" t="s">
        <v>17</v>
      </c>
      <c r="D90" s="1" t="s">
        <v>18</v>
      </c>
      <c r="E90" s="1">
        <v>5</v>
      </c>
      <c r="F90" s="1" t="s">
        <v>24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22</v>
      </c>
      <c r="Q90" s="1" t="s">
        <v>31</v>
      </c>
      <c r="R90" s="1" t="s">
        <v>25</v>
      </c>
      <c r="S90" s="1" t="s">
        <v>29</v>
      </c>
      <c r="T90" s="1" t="s">
        <v>20</v>
      </c>
      <c r="U90" s="1">
        <v>3</v>
      </c>
      <c r="V90" s="1" t="s">
        <v>30</v>
      </c>
      <c r="W90" s="1" t="s">
        <v>21</v>
      </c>
      <c r="X90" s="1" t="s">
        <v>26</v>
      </c>
      <c r="Y90" s="1" t="s">
        <v>26</v>
      </c>
    </row>
    <row r="91" spans="1:25" x14ac:dyDescent="0.25">
      <c r="A91" s="2">
        <v>45063.584260960648</v>
      </c>
      <c r="B91" s="1" t="s">
        <v>16</v>
      </c>
      <c r="C91" s="1" t="s">
        <v>17</v>
      </c>
      <c r="D91" s="1" t="s">
        <v>18</v>
      </c>
      <c r="E91" s="1">
        <v>5</v>
      </c>
      <c r="F91" s="1" t="s">
        <v>24</v>
      </c>
      <c r="G91" s="1">
        <v>4</v>
      </c>
      <c r="H91" s="1">
        <v>5</v>
      </c>
      <c r="I91" s="1">
        <v>5</v>
      </c>
      <c r="J91" s="1">
        <v>5</v>
      </c>
      <c r="K91" s="1">
        <v>4</v>
      </c>
      <c r="L91" s="1" t="s">
        <v>20</v>
      </c>
      <c r="M91" s="1" t="s">
        <v>20</v>
      </c>
      <c r="N91" s="1" t="s">
        <v>20</v>
      </c>
      <c r="O91" s="1" t="s">
        <v>21</v>
      </c>
      <c r="P91" s="1" t="s">
        <v>28</v>
      </c>
      <c r="Q91" s="1" t="s">
        <v>27</v>
      </c>
      <c r="R91" s="1" t="s">
        <v>25</v>
      </c>
      <c r="S91" s="1" t="s">
        <v>29</v>
      </c>
      <c r="T91" s="1" t="s">
        <v>20</v>
      </c>
      <c r="U91" s="1">
        <v>5</v>
      </c>
      <c r="V91" s="1" t="s">
        <v>32</v>
      </c>
      <c r="W91" s="1" t="s">
        <v>21</v>
      </c>
      <c r="X91" s="1" t="s">
        <v>26</v>
      </c>
      <c r="Y91" s="1" t="s">
        <v>26</v>
      </c>
    </row>
    <row r="92" spans="1:25" x14ac:dyDescent="0.25">
      <c r="A92" s="2">
        <v>45063.612763483798</v>
      </c>
      <c r="B92" s="1" t="s">
        <v>16</v>
      </c>
      <c r="C92" s="1" t="s">
        <v>17</v>
      </c>
      <c r="D92" s="1" t="s">
        <v>18</v>
      </c>
      <c r="E92" s="1">
        <v>5</v>
      </c>
      <c r="F92" s="1" t="s">
        <v>24</v>
      </c>
      <c r="G92" s="1">
        <v>3</v>
      </c>
      <c r="H92" s="1">
        <v>5</v>
      </c>
      <c r="I92" s="1">
        <v>5</v>
      </c>
      <c r="J92" s="1">
        <v>5</v>
      </c>
      <c r="K92" s="1">
        <v>3</v>
      </c>
      <c r="L92" s="1" t="s">
        <v>20</v>
      </c>
      <c r="M92" s="1" t="s">
        <v>20</v>
      </c>
      <c r="N92" s="1" t="s">
        <v>20</v>
      </c>
      <c r="O92" s="1" t="s">
        <v>21</v>
      </c>
      <c r="P92" s="1" t="s">
        <v>25</v>
      </c>
      <c r="Q92" s="1" t="s">
        <v>31</v>
      </c>
      <c r="R92" s="1" t="s">
        <v>25</v>
      </c>
      <c r="S92" s="1" t="s">
        <v>29</v>
      </c>
      <c r="T92" s="1" t="s">
        <v>20</v>
      </c>
      <c r="U92" s="1">
        <v>5</v>
      </c>
      <c r="V92" s="1" t="s">
        <v>22</v>
      </c>
      <c r="W92" s="1" t="s">
        <v>21</v>
      </c>
      <c r="X92" s="1" t="s">
        <v>26</v>
      </c>
      <c r="Y92" s="1" t="s">
        <v>26</v>
      </c>
    </row>
    <row r="93" spans="1:25" x14ac:dyDescent="0.25">
      <c r="A93" s="2">
        <v>45063.814261458334</v>
      </c>
      <c r="B93" s="1" t="s">
        <v>16</v>
      </c>
      <c r="C93" s="1" t="s">
        <v>17</v>
      </c>
      <c r="D93" s="1" t="s">
        <v>18</v>
      </c>
      <c r="E93" s="1">
        <v>5</v>
      </c>
      <c r="F93" s="1" t="s">
        <v>24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 t="s">
        <v>20</v>
      </c>
      <c r="M93" s="1" t="s">
        <v>20</v>
      </c>
      <c r="N93" s="1" t="s">
        <v>20</v>
      </c>
      <c r="O93" s="1" t="s">
        <v>21</v>
      </c>
      <c r="P93" s="1" t="s">
        <v>25</v>
      </c>
      <c r="Q93" s="1" t="s">
        <v>27</v>
      </c>
      <c r="R93" s="1" t="s">
        <v>25</v>
      </c>
      <c r="S93" s="1" t="s">
        <v>29</v>
      </c>
      <c r="T93" s="1" t="s">
        <v>21</v>
      </c>
      <c r="U93" s="1" t="s">
        <v>26</v>
      </c>
      <c r="V93" s="1" t="s">
        <v>26</v>
      </c>
      <c r="W93" s="1" t="s">
        <v>21</v>
      </c>
      <c r="X93" s="1" t="s">
        <v>26</v>
      </c>
      <c r="Y93" s="1" t="s">
        <v>26</v>
      </c>
    </row>
    <row r="94" spans="1:25" x14ac:dyDescent="0.25">
      <c r="A94" s="2">
        <v>45063.862057523147</v>
      </c>
      <c r="B94" s="1" t="s">
        <v>16</v>
      </c>
      <c r="C94" s="1" t="s">
        <v>17</v>
      </c>
      <c r="D94" s="1" t="s">
        <v>18</v>
      </c>
      <c r="E94" s="1">
        <v>1</v>
      </c>
      <c r="F94" s="1" t="s">
        <v>19</v>
      </c>
      <c r="G94" s="1">
        <v>2</v>
      </c>
      <c r="H94" s="1">
        <v>3</v>
      </c>
      <c r="I94" s="1">
        <v>3</v>
      </c>
      <c r="J94" s="1">
        <v>5</v>
      </c>
      <c r="K94" s="1">
        <v>5</v>
      </c>
      <c r="L94" s="1" t="s">
        <v>20</v>
      </c>
      <c r="M94" s="1" t="s">
        <v>20</v>
      </c>
      <c r="N94" s="1" t="s">
        <v>21</v>
      </c>
      <c r="O94" s="1" t="s">
        <v>21</v>
      </c>
      <c r="P94" s="1" t="s">
        <v>22</v>
      </c>
      <c r="Q94" s="1" t="s">
        <v>22</v>
      </c>
      <c r="R94" s="1" t="s">
        <v>25</v>
      </c>
      <c r="S94" s="1" t="s">
        <v>22</v>
      </c>
      <c r="T94" s="1" t="s">
        <v>21</v>
      </c>
      <c r="U94" s="1" t="s">
        <v>26</v>
      </c>
      <c r="V94" s="1" t="s">
        <v>26</v>
      </c>
      <c r="W94" s="1" t="s">
        <v>21</v>
      </c>
      <c r="X94" s="1" t="s">
        <v>26</v>
      </c>
      <c r="Y94" s="1" t="s">
        <v>26</v>
      </c>
    </row>
    <row r="95" spans="1:25" x14ac:dyDescent="0.25">
      <c r="A95" s="2">
        <v>45063.921294074069</v>
      </c>
      <c r="B95" s="1" t="s">
        <v>16</v>
      </c>
      <c r="C95" s="1" t="s">
        <v>17</v>
      </c>
      <c r="D95" s="1" t="s">
        <v>18</v>
      </c>
      <c r="E95" s="1">
        <v>5</v>
      </c>
      <c r="F95" s="1" t="s">
        <v>24</v>
      </c>
      <c r="G95" s="1">
        <v>3</v>
      </c>
      <c r="H95" s="1">
        <v>5</v>
      </c>
      <c r="I95" s="1">
        <v>5</v>
      </c>
      <c r="J95" s="1">
        <v>4</v>
      </c>
      <c r="K95" s="1">
        <v>3</v>
      </c>
      <c r="L95" s="1" t="s">
        <v>20</v>
      </c>
      <c r="M95" s="1" t="s">
        <v>20</v>
      </c>
      <c r="N95" s="1" t="s">
        <v>21</v>
      </c>
      <c r="O95" s="1" t="s">
        <v>21</v>
      </c>
      <c r="P95" s="1" t="s">
        <v>22</v>
      </c>
      <c r="Q95" s="1" t="s">
        <v>29</v>
      </c>
      <c r="R95" s="1" t="s">
        <v>25</v>
      </c>
      <c r="S95" s="1" t="s">
        <v>29</v>
      </c>
      <c r="T95" s="1" t="s">
        <v>21</v>
      </c>
      <c r="U95" s="1" t="s">
        <v>26</v>
      </c>
      <c r="V95" s="1" t="s">
        <v>26</v>
      </c>
      <c r="W95" s="1" t="s">
        <v>21</v>
      </c>
      <c r="X95" s="1" t="s">
        <v>26</v>
      </c>
      <c r="Y95" s="1" t="s">
        <v>26</v>
      </c>
    </row>
    <row r="96" spans="1:25" x14ac:dyDescent="0.25">
      <c r="A96" s="2">
        <v>45063.932237581015</v>
      </c>
      <c r="B96" s="1" t="s">
        <v>16</v>
      </c>
      <c r="C96" s="1" t="s">
        <v>17</v>
      </c>
      <c r="D96" s="1" t="s">
        <v>18</v>
      </c>
      <c r="E96" s="1">
        <v>3</v>
      </c>
      <c r="F96" s="1" t="s">
        <v>22</v>
      </c>
      <c r="G96" s="1">
        <v>3</v>
      </c>
      <c r="H96" s="1">
        <v>5</v>
      </c>
      <c r="I96" s="1">
        <v>5</v>
      </c>
      <c r="J96" s="1">
        <v>3</v>
      </c>
      <c r="K96" s="1">
        <v>2</v>
      </c>
      <c r="L96" s="1" t="s">
        <v>20</v>
      </c>
      <c r="M96" s="1" t="s">
        <v>20</v>
      </c>
      <c r="N96" s="1" t="s">
        <v>21</v>
      </c>
      <c r="O96" s="1" t="s">
        <v>21</v>
      </c>
      <c r="P96" s="1" t="s">
        <v>22</v>
      </c>
      <c r="Q96" s="1" t="s">
        <v>22</v>
      </c>
      <c r="R96" s="1" t="s">
        <v>25</v>
      </c>
      <c r="S96" s="1" t="s">
        <v>22</v>
      </c>
      <c r="T96" s="1" t="s">
        <v>21</v>
      </c>
      <c r="U96" s="1" t="s">
        <v>26</v>
      </c>
      <c r="V96" s="1" t="s">
        <v>26</v>
      </c>
      <c r="W96" s="1" t="s">
        <v>21</v>
      </c>
      <c r="X96" s="1" t="s">
        <v>26</v>
      </c>
      <c r="Y96" s="1" t="s">
        <v>26</v>
      </c>
    </row>
    <row r="97" spans="1:25" x14ac:dyDescent="0.25">
      <c r="A97" s="2">
        <v>45064.042838263893</v>
      </c>
      <c r="B97" s="1" t="s">
        <v>16</v>
      </c>
      <c r="C97" s="1" t="s">
        <v>17</v>
      </c>
      <c r="D97" s="1" t="s">
        <v>18</v>
      </c>
      <c r="E97" s="1">
        <v>4</v>
      </c>
      <c r="F97" s="1" t="s">
        <v>24</v>
      </c>
      <c r="G97" s="1">
        <v>4</v>
      </c>
      <c r="H97" s="1">
        <v>5</v>
      </c>
      <c r="I97" s="1">
        <v>5</v>
      </c>
      <c r="J97" s="1">
        <v>4</v>
      </c>
      <c r="K97" s="1">
        <v>3</v>
      </c>
      <c r="L97" s="1" t="s">
        <v>20</v>
      </c>
      <c r="M97" s="1" t="s">
        <v>20</v>
      </c>
      <c r="N97" s="1" t="s">
        <v>20</v>
      </c>
      <c r="O97" s="1" t="s">
        <v>21</v>
      </c>
      <c r="P97" s="1" t="s">
        <v>28</v>
      </c>
      <c r="Q97" s="1" t="s">
        <v>31</v>
      </c>
      <c r="R97" s="1" t="s">
        <v>25</v>
      </c>
      <c r="S97" s="1" t="s">
        <v>31</v>
      </c>
      <c r="T97" s="1" t="s">
        <v>20</v>
      </c>
      <c r="U97" s="1">
        <v>3</v>
      </c>
      <c r="V97" s="1" t="s">
        <v>30</v>
      </c>
      <c r="W97" s="1" t="s">
        <v>21</v>
      </c>
      <c r="X97" s="1" t="s">
        <v>26</v>
      </c>
      <c r="Y97" s="1" t="s">
        <v>26</v>
      </c>
    </row>
    <row r="98" spans="1:25" x14ac:dyDescent="0.25">
      <c r="A98" s="2">
        <v>45064.062477939813</v>
      </c>
      <c r="B98" s="1" t="s">
        <v>16</v>
      </c>
      <c r="C98" s="1" t="s">
        <v>17</v>
      </c>
      <c r="D98" s="1" t="s">
        <v>18</v>
      </c>
      <c r="E98" s="1">
        <v>5</v>
      </c>
      <c r="F98" s="1" t="s">
        <v>24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 t="s">
        <v>20</v>
      </c>
      <c r="M98" s="1" t="s">
        <v>20</v>
      </c>
      <c r="N98" s="1" t="s">
        <v>21</v>
      </c>
      <c r="O98" s="1" t="s">
        <v>21</v>
      </c>
      <c r="P98" s="1" t="s">
        <v>25</v>
      </c>
      <c r="Q98" s="1" t="s">
        <v>27</v>
      </c>
      <c r="R98" s="1" t="s">
        <v>28</v>
      </c>
      <c r="S98" s="1" t="s">
        <v>31</v>
      </c>
      <c r="T98" s="1" t="s">
        <v>20</v>
      </c>
      <c r="U98" s="1">
        <v>5</v>
      </c>
      <c r="V98" s="1" t="s">
        <v>30</v>
      </c>
      <c r="W98" s="1" t="s">
        <v>20</v>
      </c>
      <c r="X98" s="1">
        <v>5</v>
      </c>
      <c r="Y98" s="1" t="s">
        <v>30</v>
      </c>
    </row>
    <row r="99" spans="1:25" x14ac:dyDescent="0.25">
      <c r="A99" s="2">
        <v>45064.064035543983</v>
      </c>
      <c r="B99" s="1" t="s">
        <v>23</v>
      </c>
      <c r="C99" s="1" t="s">
        <v>17</v>
      </c>
      <c r="D99" s="1" t="s">
        <v>18</v>
      </c>
      <c r="E99" s="1">
        <v>3</v>
      </c>
      <c r="F99" s="1" t="s">
        <v>24</v>
      </c>
      <c r="G99" s="1">
        <v>3</v>
      </c>
      <c r="H99" s="1">
        <v>5</v>
      </c>
      <c r="I99" s="1">
        <v>5</v>
      </c>
      <c r="J99" s="1">
        <v>5</v>
      </c>
      <c r="K99" s="1">
        <v>5</v>
      </c>
      <c r="L99" s="1" t="s">
        <v>20</v>
      </c>
      <c r="M99" s="1" t="s">
        <v>20</v>
      </c>
      <c r="N99" s="1" t="s">
        <v>21</v>
      </c>
      <c r="O99" s="1" t="s">
        <v>21</v>
      </c>
      <c r="P99" s="1" t="s">
        <v>25</v>
      </c>
      <c r="Q99" s="1" t="s">
        <v>27</v>
      </c>
      <c r="R99" s="1" t="s">
        <v>25</v>
      </c>
      <c r="S99" s="1" t="s">
        <v>27</v>
      </c>
      <c r="T99" s="1" t="s">
        <v>20</v>
      </c>
      <c r="U99" s="1">
        <v>3</v>
      </c>
      <c r="V99" s="1" t="s">
        <v>34</v>
      </c>
      <c r="W99" s="1" t="s">
        <v>20</v>
      </c>
      <c r="X99" s="1">
        <v>5</v>
      </c>
      <c r="Y99" s="1" t="s">
        <v>22</v>
      </c>
    </row>
    <row r="100" spans="1:25" x14ac:dyDescent="0.25">
      <c r="A100" s="2">
        <v>45064.065215625</v>
      </c>
      <c r="B100" s="1" t="s">
        <v>16</v>
      </c>
      <c r="C100" s="1" t="s">
        <v>17</v>
      </c>
      <c r="D100" s="1" t="s">
        <v>18</v>
      </c>
      <c r="E100" s="1">
        <v>5</v>
      </c>
      <c r="F100" s="1" t="s">
        <v>24</v>
      </c>
      <c r="G100" s="1">
        <v>5</v>
      </c>
      <c r="H100" s="1">
        <v>5</v>
      </c>
      <c r="I100" s="1">
        <v>5</v>
      </c>
      <c r="J100" s="1">
        <v>5</v>
      </c>
      <c r="K100" s="1">
        <v>5</v>
      </c>
      <c r="L100" s="1" t="s">
        <v>20</v>
      </c>
      <c r="M100" s="1" t="s">
        <v>20</v>
      </c>
      <c r="N100" s="1" t="s">
        <v>21</v>
      </c>
      <c r="O100" s="1" t="s">
        <v>21</v>
      </c>
      <c r="P100" s="1" t="s">
        <v>25</v>
      </c>
      <c r="Q100" s="1" t="s">
        <v>22</v>
      </c>
      <c r="R100" s="1" t="s">
        <v>25</v>
      </c>
      <c r="S100" s="1" t="s">
        <v>27</v>
      </c>
      <c r="T100" s="1" t="s">
        <v>20</v>
      </c>
      <c r="U100" s="1">
        <v>5</v>
      </c>
      <c r="V100" s="1" t="s">
        <v>34</v>
      </c>
      <c r="W100" s="1" t="s">
        <v>21</v>
      </c>
      <c r="X100" s="1" t="s">
        <v>26</v>
      </c>
      <c r="Y100" s="1" t="s">
        <v>26</v>
      </c>
    </row>
    <row r="101" spans="1:25" x14ac:dyDescent="0.25">
      <c r="A101" s="2">
        <v>45064.066253287034</v>
      </c>
      <c r="B101" s="1" t="s">
        <v>16</v>
      </c>
      <c r="C101" s="1" t="s">
        <v>17</v>
      </c>
      <c r="D101" s="1" t="s">
        <v>18</v>
      </c>
      <c r="E101" s="1">
        <v>4</v>
      </c>
      <c r="F101" s="1" t="s">
        <v>19</v>
      </c>
      <c r="G101" s="1">
        <v>4</v>
      </c>
      <c r="H101" s="1">
        <v>5</v>
      </c>
      <c r="I101" s="1">
        <v>4</v>
      </c>
      <c r="J101" s="1">
        <v>2</v>
      </c>
      <c r="K101" s="1">
        <v>5</v>
      </c>
      <c r="L101" s="1" t="s">
        <v>20</v>
      </c>
      <c r="M101" s="1" t="s">
        <v>21</v>
      </c>
      <c r="N101" s="1" t="s">
        <v>21</v>
      </c>
      <c r="O101" s="1" t="s">
        <v>21</v>
      </c>
      <c r="P101" s="1" t="s">
        <v>28</v>
      </c>
      <c r="Q101" s="1" t="s">
        <v>31</v>
      </c>
      <c r="R101" s="1" t="s">
        <v>28</v>
      </c>
      <c r="S101" s="1" t="s">
        <v>31</v>
      </c>
      <c r="T101" s="1" t="s">
        <v>21</v>
      </c>
      <c r="U101" s="1" t="s">
        <v>26</v>
      </c>
      <c r="V101" s="1" t="s">
        <v>26</v>
      </c>
      <c r="W101" s="1" t="s">
        <v>20</v>
      </c>
      <c r="X101" s="1">
        <v>3</v>
      </c>
      <c r="Y101" s="1" t="s">
        <v>34</v>
      </c>
    </row>
    <row r="102" spans="1:25" x14ac:dyDescent="0.25">
      <c r="A102" s="2">
        <v>45064.066982627315</v>
      </c>
      <c r="B102" s="1" t="s">
        <v>23</v>
      </c>
      <c r="C102" s="1" t="s">
        <v>17</v>
      </c>
      <c r="D102" s="1" t="s">
        <v>18</v>
      </c>
      <c r="E102" s="1">
        <v>2</v>
      </c>
      <c r="F102" s="1" t="s">
        <v>19</v>
      </c>
      <c r="G102" s="1">
        <v>2</v>
      </c>
      <c r="H102" s="1">
        <v>5</v>
      </c>
      <c r="I102" s="1">
        <v>2</v>
      </c>
      <c r="J102" s="1">
        <v>5</v>
      </c>
      <c r="K102" s="1">
        <v>5</v>
      </c>
      <c r="L102" s="1" t="s">
        <v>20</v>
      </c>
      <c r="M102" s="1" t="s">
        <v>21</v>
      </c>
      <c r="N102" s="1" t="s">
        <v>21</v>
      </c>
      <c r="O102" s="1" t="s">
        <v>21</v>
      </c>
      <c r="P102" s="1" t="s">
        <v>28</v>
      </c>
      <c r="Q102" s="1" t="s">
        <v>31</v>
      </c>
      <c r="R102" s="1" t="s">
        <v>28</v>
      </c>
      <c r="S102" s="1" t="s">
        <v>27</v>
      </c>
      <c r="T102" s="1" t="s">
        <v>21</v>
      </c>
      <c r="U102" s="1" t="s">
        <v>26</v>
      </c>
      <c r="V102" s="1" t="s">
        <v>26</v>
      </c>
      <c r="W102" s="1" t="s">
        <v>21</v>
      </c>
      <c r="X102" s="1" t="s">
        <v>26</v>
      </c>
      <c r="Y102" s="1" t="s">
        <v>26</v>
      </c>
    </row>
    <row r="103" spans="1:25" x14ac:dyDescent="0.25">
      <c r="A103" s="2">
        <v>45064.068143611112</v>
      </c>
      <c r="B103" s="1" t="s">
        <v>16</v>
      </c>
      <c r="C103" s="1" t="s">
        <v>17</v>
      </c>
      <c r="D103" s="1" t="s">
        <v>18</v>
      </c>
      <c r="E103" s="1">
        <v>5</v>
      </c>
      <c r="F103" s="1" t="s">
        <v>22</v>
      </c>
      <c r="G103" s="1">
        <v>5</v>
      </c>
      <c r="H103" s="1">
        <v>5</v>
      </c>
      <c r="I103" s="1">
        <v>5</v>
      </c>
      <c r="J103" s="1">
        <v>5</v>
      </c>
      <c r="K103" s="1">
        <v>5</v>
      </c>
      <c r="L103" s="1" t="s">
        <v>20</v>
      </c>
      <c r="M103" s="1" t="s">
        <v>20</v>
      </c>
      <c r="N103" s="1" t="s">
        <v>20</v>
      </c>
      <c r="O103" s="1" t="s">
        <v>21</v>
      </c>
      <c r="P103" s="1" t="s">
        <v>25</v>
      </c>
      <c r="Q103" s="1" t="s">
        <v>22</v>
      </c>
      <c r="R103" s="1" t="s">
        <v>25</v>
      </c>
      <c r="S103" s="1" t="s">
        <v>27</v>
      </c>
      <c r="T103" s="1" t="s">
        <v>20</v>
      </c>
      <c r="U103" s="1">
        <v>5</v>
      </c>
      <c r="V103" s="1" t="s">
        <v>32</v>
      </c>
      <c r="W103" s="1" t="s">
        <v>20</v>
      </c>
      <c r="X103" s="1">
        <v>3</v>
      </c>
      <c r="Y103" s="1" t="s">
        <v>30</v>
      </c>
    </row>
    <row r="104" spans="1:25" x14ac:dyDescent="0.25">
      <c r="A104" s="2">
        <v>45064.069402951391</v>
      </c>
      <c r="B104" s="1" t="s">
        <v>16</v>
      </c>
      <c r="C104" s="1" t="s">
        <v>17</v>
      </c>
      <c r="D104" s="1" t="s">
        <v>18</v>
      </c>
      <c r="E104" s="1">
        <v>4</v>
      </c>
      <c r="F104" s="1" t="s">
        <v>19</v>
      </c>
      <c r="G104" s="1">
        <v>3</v>
      </c>
      <c r="H104" s="1">
        <v>5</v>
      </c>
      <c r="I104" s="1">
        <v>5</v>
      </c>
      <c r="J104" s="1">
        <v>3</v>
      </c>
      <c r="K104" s="1">
        <v>2</v>
      </c>
      <c r="L104" s="1" t="s">
        <v>20</v>
      </c>
      <c r="M104" s="1" t="s">
        <v>20</v>
      </c>
      <c r="N104" s="1" t="s">
        <v>21</v>
      </c>
      <c r="O104" s="1" t="s">
        <v>21</v>
      </c>
      <c r="P104" s="1" t="s">
        <v>25</v>
      </c>
      <c r="Q104" s="1" t="s">
        <v>27</v>
      </c>
      <c r="R104" s="1" t="s">
        <v>25</v>
      </c>
      <c r="S104" s="1" t="s">
        <v>27</v>
      </c>
      <c r="T104" s="1" t="s">
        <v>20</v>
      </c>
      <c r="U104" s="1">
        <v>4</v>
      </c>
      <c r="V104" s="1" t="s">
        <v>34</v>
      </c>
      <c r="W104" s="1" t="s">
        <v>20</v>
      </c>
      <c r="X104" s="1">
        <v>5</v>
      </c>
      <c r="Y104" s="1" t="s">
        <v>32</v>
      </c>
    </row>
    <row r="105" spans="1:25" x14ac:dyDescent="0.25">
      <c r="A105" s="2">
        <v>45064.070519039349</v>
      </c>
      <c r="B105" s="1" t="s">
        <v>16</v>
      </c>
      <c r="C105" s="1" t="s">
        <v>17</v>
      </c>
      <c r="D105" s="1" t="s">
        <v>18</v>
      </c>
      <c r="E105" s="1">
        <v>5</v>
      </c>
      <c r="F105" s="1" t="s">
        <v>24</v>
      </c>
      <c r="G105" s="1">
        <v>5</v>
      </c>
      <c r="H105" s="1">
        <v>5</v>
      </c>
      <c r="I105" s="1">
        <v>5</v>
      </c>
      <c r="J105" s="1">
        <v>5</v>
      </c>
      <c r="K105" s="1">
        <v>5</v>
      </c>
      <c r="L105" s="1" t="s">
        <v>20</v>
      </c>
      <c r="M105" s="1" t="s">
        <v>20</v>
      </c>
      <c r="N105" s="1" t="s">
        <v>20</v>
      </c>
      <c r="O105" s="1" t="s">
        <v>20</v>
      </c>
      <c r="P105" s="1" t="s">
        <v>25</v>
      </c>
      <c r="Q105" s="1" t="s">
        <v>22</v>
      </c>
      <c r="R105" s="1" t="s">
        <v>25</v>
      </c>
      <c r="S105" s="1" t="s">
        <v>27</v>
      </c>
      <c r="T105" s="1" t="s">
        <v>20</v>
      </c>
      <c r="U105" s="1">
        <v>5</v>
      </c>
      <c r="V105" s="1" t="s">
        <v>32</v>
      </c>
      <c r="W105" s="1" t="s">
        <v>20</v>
      </c>
      <c r="X105" s="1">
        <v>5</v>
      </c>
      <c r="Y105" s="1" t="s">
        <v>34</v>
      </c>
    </row>
    <row r="106" spans="1:25" x14ac:dyDescent="0.25">
      <c r="A106" s="2">
        <v>45064.072699282406</v>
      </c>
      <c r="B106" s="1" t="s">
        <v>23</v>
      </c>
      <c r="C106" s="1" t="s">
        <v>17</v>
      </c>
      <c r="D106" s="1" t="s">
        <v>18</v>
      </c>
      <c r="E106" s="1">
        <v>5</v>
      </c>
      <c r="F106" s="1" t="s">
        <v>24</v>
      </c>
      <c r="G106" s="1">
        <v>5</v>
      </c>
      <c r="H106" s="1">
        <v>5</v>
      </c>
      <c r="I106" s="1">
        <v>5</v>
      </c>
      <c r="J106" s="1">
        <v>5</v>
      </c>
      <c r="K106" s="1">
        <v>4</v>
      </c>
      <c r="L106" s="1" t="s">
        <v>20</v>
      </c>
      <c r="M106" s="1" t="s">
        <v>20</v>
      </c>
      <c r="N106" s="1" t="s">
        <v>20</v>
      </c>
      <c r="O106" s="1" t="s">
        <v>21</v>
      </c>
      <c r="P106" s="1" t="s">
        <v>25</v>
      </c>
      <c r="Q106" s="1" t="s">
        <v>27</v>
      </c>
      <c r="R106" s="1" t="s">
        <v>25</v>
      </c>
      <c r="S106" s="1" t="s">
        <v>27</v>
      </c>
      <c r="T106" s="1" t="s">
        <v>20</v>
      </c>
      <c r="U106" s="1">
        <v>5</v>
      </c>
      <c r="V106" s="1" t="s">
        <v>34</v>
      </c>
      <c r="W106" s="1" t="s">
        <v>20</v>
      </c>
      <c r="X106" s="1">
        <v>5</v>
      </c>
      <c r="Y106" s="1" t="s">
        <v>34</v>
      </c>
    </row>
    <row r="107" spans="1:25" x14ac:dyDescent="0.25">
      <c r="A107" s="2">
        <v>45064.074017314815</v>
      </c>
      <c r="B107" s="1" t="s">
        <v>16</v>
      </c>
      <c r="C107" s="1" t="s">
        <v>17</v>
      </c>
      <c r="D107" s="1" t="s">
        <v>18</v>
      </c>
      <c r="E107" s="1">
        <v>5</v>
      </c>
      <c r="F107" s="1" t="s">
        <v>24</v>
      </c>
      <c r="G107" s="1">
        <v>5</v>
      </c>
      <c r="H107" s="1">
        <v>5</v>
      </c>
      <c r="I107" s="1">
        <v>5</v>
      </c>
      <c r="J107" s="1">
        <v>3</v>
      </c>
      <c r="K107" s="1">
        <v>3</v>
      </c>
      <c r="L107" s="1" t="s">
        <v>20</v>
      </c>
      <c r="M107" s="1" t="s">
        <v>20</v>
      </c>
      <c r="N107" s="1" t="s">
        <v>20</v>
      </c>
      <c r="O107" s="1" t="s">
        <v>21</v>
      </c>
      <c r="P107" s="1" t="s">
        <v>22</v>
      </c>
      <c r="Q107" s="1" t="s">
        <v>31</v>
      </c>
      <c r="R107" s="1" t="s">
        <v>25</v>
      </c>
      <c r="S107" s="1" t="s">
        <v>31</v>
      </c>
      <c r="T107" s="1" t="s">
        <v>20</v>
      </c>
      <c r="U107" s="1">
        <v>5</v>
      </c>
      <c r="V107" s="1" t="s">
        <v>30</v>
      </c>
      <c r="W107" s="1" t="s">
        <v>20</v>
      </c>
      <c r="X107" s="1">
        <v>5</v>
      </c>
      <c r="Y107" s="1" t="s">
        <v>30</v>
      </c>
    </row>
    <row r="108" spans="1:25" x14ac:dyDescent="0.25">
      <c r="A108" s="2">
        <v>45064.075294907409</v>
      </c>
      <c r="B108" s="1" t="s">
        <v>16</v>
      </c>
      <c r="C108" s="1" t="s">
        <v>17</v>
      </c>
      <c r="D108" s="1" t="s">
        <v>18</v>
      </c>
      <c r="E108" s="1">
        <v>5</v>
      </c>
      <c r="F108" s="1" t="s">
        <v>24</v>
      </c>
      <c r="G108" s="1">
        <v>5</v>
      </c>
      <c r="H108" s="1">
        <v>5</v>
      </c>
      <c r="I108" s="1">
        <v>5</v>
      </c>
      <c r="J108" s="1">
        <v>5</v>
      </c>
      <c r="K108" s="1">
        <v>5</v>
      </c>
      <c r="L108" s="1" t="s">
        <v>20</v>
      </c>
      <c r="M108" s="1" t="s">
        <v>20</v>
      </c>
      <c r="N108" s="1" t="s">
        <v>20</v>
      </c>
      <c r="O108" s="1" t="s">
        <v>20</v>
      </c>
      <c r="P108" s="1" t="s">
        <v>25</v>
      </c>
      <c r="Q108" s="1" t="s">
        <v>27</v>
      </c>
      <c r="R108" s="1" t="s">
        <v>25</v>
      </c>
      <c r="S108" s="1" t="s">
        <v>36</v>
      </c>
      <c r="T108" s="1" t="s">
        <v>20</v>
      </c>
      <c r="U108" s="1">
        <v>4</v>
      </c>
      <c r="V108" s="1" t="s">
        <v>30</v>
      </c>
      <c r="W108" s="1" t="s">
        <v>20</v>
      </c>
      <c r="X108" s="1">
        <v>5</v>
      </c>
      <c r="Y108" s="1" t="s">
        <v>32</v>
      </c>
    </row>
    <row r="109" spans="1:25" x14ac:dyDescent="0.25">
      <c r="A109" s="2">
        <v>45064.076177256946</v>
      </c>
      <c r="B109" s="1" t="s">
        <v>16</v>
      </c>
      <c r="C109" s="1" t="s">
        <v>17</v>
      </c>
      <c r="D109" s="1" t="s">
        <v>18</v>
      </c>
      <c r="E109" s="1">
        <v>2</v>
      </c>
      <c r="F109" s="1" t="s">
        <v>19</v>
      </c>
      <c r="G109" s="1">
        <v>1</v>
      </c>
      <c r="H109" s="1">
        <v>5</v>
      </c>
      <c r="I109" s="1">
        <v>2</v>
      </c>
      <c r="J109" s="1">
        <v>5</v>
      </c>
      <c r="K109" s="1">
        <v>5</v>
      </c>
      <c r="L109" s="1" t="s">
        <v>20</v>
      </c>
      <c r="M109" s="1" t="s">
        <v>21</v>
      </c>
      <c r="N109" s="1" t="s">
        <v>21</v>
      </c>
      <c r="O109" s="1" t="s">
        <v>21</v>
      </c>
      <c r="P109" s="1" t="s">
        <v>28</v>
      </c>
      <c r="Q109" s="1" t="s">
        <v>36</v>
      </c>
      <c r="R109" s="1" t="s">
        <v>28</v>
      </c>
      <c r="S109" s="1" t="s">
        <v>36</v>
      </c>
      <c r="T109" s="1" t="s">
        <v>20</v>
      </c>
      <c r="U109" s="1">
        <v>5</v>
      </c>
      <c r="V109" s="1" t="s">
        <v>30</v>
      </c>
      <c r="W109" s="1" t="s">
        <v>21</v>
      </c>
      <c r="X109" s="1" t="s">
        <v>26</v>
      </c>
      <c r="Y109" s="1" t="s">
        <v>26</v>
      </c>
    </row>
    <row r="110" spans="1:25" x14ac:dyDescent="0.25">
      <c r="A110" s="2">
        <v>45064.076904629634</v>
      </c>
      <c r="B110" s="1" t="s">
        <v>16</v>
      </c>
      <c r="C110" s="1" t="s">
        <v>17</v>
      </c>
      <c r="D110" s="1" t="s">
        <v>18</v>
      </c>
      <c r="E110" s="1">
        <v>5</v>
      </c>
      <c r="F110" s="1" t="s">
        <v>19</v>
      </c>
      <c r="G110" s="1">
        <v>5</v>
      </c>
      <c r="H110" s="1">
        <v>5</v>
      </c>
      <c r="I110" s="1">
        <v>5</v>
      </c>
      <c r="J110" s="1">
        <v>4</v>
      </c>
      <c r="K110" s="1">
        <v>2</v>
      </c>
      <c r="L110" s="1" t="s">
        <v>20</v>
      </c>
      <c r="M110" s="1" t="s">
        <v>20</v>
      </c>
      <c r="N110" s="1" t="s">
        <v>21</v>
      </c>
      <c r="O110" s="1" t="s">
        <v>21</v>
      </c>
      <c r="P110" s="1" t="s">
        <v>28</v>
      </c>
      <c r="Q110" s="1" t="s">
        <v>27</v>
      </c>
      <c r="R110" s="1" t="s">
        <v>28</v>
      </c>
      <c r="S110" s="1" t="s">
        <v>31</v>
      </c>
      <c r="T110" s="1" t="s">
        <v>20</v>
      </c>
      <c r="U110" s="1">
        <v>3</v>
      </c>
      <c r="V110" s="1" t="s">
        <v>30</v>
      </c>
      <c r="W110" s="1" t="s">
        <v>21</v>
      </c>
      <c r="X110" s="1" t="s">
        <v>26</v>
      </c>
      <c r="Y110" s="1" t="s">
        <v>26</v>
      </c>
    </row>
    <row r="111" spans="1:25" x14ac:dyDescent="0.25">
      <c r="A111" s="2">
        <v>45064.078230208332</v>
      </c>
      <c r="B111" s="1" t="s">
        <v>23</v>
      </c>
      <c r="C111" s="1" t="s">
        <v>17</v>
      </c>
      <c r="D111" s="1" t="s">
        <v>18</v>
      </c>
      <c r="E111" s="1">
        <v>5</v>
      </c>
      <c r="F111" s="1" t="s">
        <v>19</v>
      </c>
      <c r="G111" s="1">
        <v>3</v>
      </c>
      <c r="H111" s="1">
        <v>5</v>
      </c>
      <c r="I111" s="1">
        <v>5</v>
      </c>
      <c r="J111" s="1">
        <v>5</v>
      </c>
      <c r="K111" s="1">
        <v>5</v>
      </c>
      <c r="L111" s="1" t="s">
        <v>20</v>
      </c>
      <c r="M111" s="1" t="s">
        <v>20</v>
      </c>
      <c r="N111" s="1" t="s">
        <v>21</v>
      </c>
      <c r="O111" s="1" t="s">
        <v>21</v>
      </c>
      <c r="P111" s="1" t="s">
        <v>28</v>
      </c>
      <c r="Q111" s="1" t="s">
        <v>36</v>
      </c>
      <c r="R111" s="1" t="s">
        <v>28</v>
      </c>
      <c r="S111" s="1" t="s">
        <v>36</v>
      </c>
      <c r="T111" s="1" t="s">
        <v>21</v>
      </c>
      <c r="U111" s="1" t="s">
        <v>26</v>
      </c>
      <c r="V111" s="1" t="s">
        <v>26</v>
      </c>
      <c r="W111" s="1" t="s">
        <v>21</v>
      </c>
      <c r="X111" s="1" t="s">
        <v>26</v>
      </c>
      <c r="Y111" s="1" t="s">
        <v>26</v>
      </c>
    </row>
    <row r="112" spans="1:25" x14ac:dyDescent="0.25">
      <c r="A112" s="2">
        <v>45064.079541180559</v>
      </c>
      <c r="B112" s="1" t="s">
        <v>16</v>
      </c>
      <c r="C112" s="1" t="s">
        <v>17</v>
      </c>
      <c r="D112" s="1" t="s">
        <v>18</v>
      </c>
      <c r="E112" s="1">
        <v>5</v>
      </c>
      <c r="F112" s="1" t="s">
        <v>24</v>
      </c>
      <c r="G112" s="1">
        <v>5</v>
      </c>
      <c r="H112" s="1">
        <v>5</v>
      </c>
      <c r="I112" s="1">
        <v>5</v>
      </c>
      <c r="J112" s="1">
        <v>4</v>
      </c>
      <c r="K112" s="1">
        <v>2</v>
      </c>
      <c r="L112" s="1" t="s">
        <v>20</v>
      </c>
      <c r="M112" s="1" t="s">
        <v>20</v>
      </c>
      <c r="N112" s="1" t="s">
        <v>21</v>
      </c>
      <c r="O112" s="1" t="s">
        <v>21</v>
      </c>
      <c r="P112" s="1" t="s">
        <v>28</v>
      </c>
      <c r="Q112" s="1" t="s">
        <v>27</v>
      </c>
      <c r="R112" s="1" t="s">
        <v>25</v>
      </c>
      <c r="S112" s="1" t="s">
        <v>36</v>
      </c>
      <c r="T112" s="1" t="s">
        <v>20</v>
      </c>
      <c r="U112" s="1">
        <v>5</v>
      </c>
      <c r="V112" s="1" t="s">
        <v>30</v>
      </c>
      <c r="W112" s="1" t="s">
        <v>20</v>
      </c>
      <c r="X112" s="1">
        <v>5</v>
      </c>
      <c r="Y112" s="1" t="s">
        <v>30</v>
      </c>
    </row>
    <row r="113" spans="1:25" x14ac:dyDescent="0.25">
      <c r="A113" s="2">
        <v>45064.081401111107</v>
      </c>
      <c r="B113" s="1" t="s">
        <v>16</v>
      </c>
      <c r="C113" s="1" t="s">
        <v>17</v>
      </c>
      <c r="D113" s="1" t="s">
        <v>18</v>
      </c>
      <c r="E113" s="1">
        <v>5</v>
      </c>
      <c r="F113" s="1" t="s">
        <v>19</v>
      </c>
      <c r="G113" s="1">
        <v>5</v>
      </c>
      <c r="H113" s="1">
        <v>5</v>
      </c>
      <c r="I113" s="1">
        <v>5</v>
      </c>
      <c r="J113" s="1">
        <v>3</v>
      </c>
      <c r="K113" s="1">
        <v>2</v>
      </c>
      <c r="L113" s="1" t="s">
        <v>20</v>
      </c>
      <c r="M113" s="1" t="s">
        <v>20</v>
      </c>
      <c r="N113" s="1" t="s">
        <v>21</v>
      </c>
      <c r="O113" s="1" t="s">
        <v>21</v>
      </c>
      <c r="P113" s="1" t="s">
        <v>28</v>
      </c>
      <c r="Q113" s="1" t="s">
        <v>27</v>
      </c>
      <c r="R113" s="1" t="s">
        <v>25</v>
      </c>
      <c r="S113" s="1" t="s">
        <v>27</v>
      </c>
      <c r="T113" s="1" t="s">
        <v>20</v>
      </c>
      <c r="U113" s="1">
        <v>3</v>
      </c>
      <c r="V113" s="1" t="s">
        <v>30</v>
      </c>
      <c r="W113" s="1" t="s">
        <v>20</v>
      </c>
      <c r="X113" s="1">
        <v>3</v>
      </c>
      <c r="Y113" s="1" t="s">
        <v>30</v>
      </c>
    </row>
    <row r="114" spans="1:25" x14ac:dyDescent="0.25">
      <c r="A114" s="2">
        <v>45064.081953298606</v>
      </c>
      <c r="B114" s="1" t="s">
        <v>23</v>
      </c>
      <c r="C114" s="1" t="s">
        <v>17</v>
      </c>
      <c r="D114" s="1" t="s">
        <v>18</v>
      </c>
      <c r="E114" s="1">
        <v>5</v>
      </c>
      <c r="F114" s="1" t="s">
        <v>19</v>
      </c>
      <c r="G114" s="1">
        <v>5</v>
      </c>
      <c r="H114" s="1">
        <v>5</v>
      </c>
      <c r="I114" s="1">
        <v>5</v>
      </c>
      <c r="J114" s="1">
        <v>3</v>
      </c>
      <c r="K114" s="1">
        <v>5</v>
      </c>
      <c r="L114" s="1" t="s">
        <v>20</v>
      </c>
      <c r="M114" s="1" t="s">
        <v>20</v>
      </c>
      <c r="N114" s="1" t="s">
        <v>21</v>
      </c>
      <c r="O114" s="1" t="s">
        <v>21</v>
      </c>
      <c r="P114" s="1" t="s">
        <v>28</v>
      </c>
      <c r="Q114" s="1" t="s">
        <v>27</v>
      </c>
      <c r="R114" s="1" t="s">
        <v>28</v>
      </c>
      <c r="S114" s="1" t="s">
        <v>27</v>
      </c>
      <c r="T114" s="1" t="s">
        <v>21</v>
      </c>
      <c r="U114" s="1" t="s">
        <v>26</v>
      </c>
      <c r="V114" s="1" t="s">
        <v>26</v>
      </c>
      <c r="W114" s="1" t="s">
        <v>20</v>
      </c>
      <c r="X114" s="1">
        <v>4</v>
      </c>
      <c r="Y114" s="1" t="s">
        <v>34</v>
      </c>
    </row>
    <row r="115" spans="1:25" x14ac:dyDescent="0.25">
      <c r="A115" s="2">
        <v>45064.084011087965</v>
      </c>
      <c r="B115" s="1" t="s">
        <v>16</v>
      </c>
      <c r="C115" s="1" t="s">
        <v>17</v>
      </c>
      <c r="D115" s="1" t="s">
        <v>18</v>
      </c>
      <c r="E115" s="1">
        <v>5</v>
      </c>
      <c r="F115" s="1" t="s">
        <v>24</v>
      </c>
      <c r="G115" s="1">
        <v>5</v>
      </c>
      <c r="H115" s="1">
        <v>5</v>
      </c>
      <c r="I115" s="1">
        <v>5</v>
      </c>
      <c r="J115" s="1">
        <v>5</v>
      </c>
      <c r="K115" s="1">
        <v>3</v>
      </c>
      <c r="L115" s="1" t="s">
        <v>20</v>
      </c>
      <c r="M115" s="1" t="s">
        <v>20</v>
      </c>
      <c r="N115" s="1" t="s">
        <v>20</v>
      </c>
      <c r="O115" s="1" t="s">
        <v>21</v>
      </c>
      <c r="P115" s="1" t="s">
        <v>25</v>
      </c>
      <c r="Q115" s="1" t="s">
        <v>27</v>
      </c>
      <c r="R115" s="1" t="s">
        <v>25</v>
      </c>
      <c r="S115" s="1" t="s">
        <v>27</v>
      </c>
      <c r="T115" s="1" t="s">
        <v>20</v>
      </c>
      <c r="U115" s="1">
        <v>5</v>
      </c>
      <c r="V115" s="1" t="s">
        <v>34</v>
      </c>
      <c r="W115" s="1" t="s">
        <v>20</v>
      </c>
      <c r="X115" s="1">
        <v>5</v>
      </c>
      <c r="Y115" s="1" t="s">
        <v>34</v>
      </c>
    </row>
    <row r="116" spans="1:25" x14ac:dyDescent="0.25">
      <c r="A116" s="2">
        <v>45064.086154375</v>
      </c>
      <c r="B116" s="1" t="s">
        <v>16</v>
      </c>
      <c r="C116" s="1" t="s">
        <v>17</v>
      </c>
      <c r="D116" s="1" t="s">
        <v>18</v>
      </c>
      <c r="E116" s="1">
        <v>5</v>
      </c>
      <c r="F116" s="1" t="s">
        <v>19</v>
      </c>
      <c r="G116" s="1">
        <v>5</v>
      </c>
      <c r="H116" s="1">
        <v>5</v>
      </c>
      <c r="I116" s="1">
        <v>5</v>
      </c>
      <c r="J116" s="1">
        <v>3</v>
      </c>
      <c r="K116" s="1">
        <v>3</v>
      </c>
      <c r="L116" s="1" t="s">
        <v>20</v>
      </c>
      <c r="M116" s="1" t="s">
        <v>20</v>
      </c>
      <c r="N116" s="1" t="s">
        <v>21</v>
      </c>
      <c r="O116" s="1" t="s">
        <v>21</v>
      </c>
      <c r="P116" s="1" t="s">
        <v>25</v>
      </c>
      <c r="Q116" s="1" t="s">
        <v>27</v>
      </c>
      <c r="R116" s="1" t="s">
        <v>25</v>
      </c>
      <c r="S116" s="1" t="s">
        <v>27</v>
      </c>
      <c r="T116" s="1" t="s">
        <v>20</v>
      </c>
      <c r="U116" s="1">
        <v>5</v>
      </c>
      <c r="V116" s="1" t="s">
        <v>30</v>
      </c>
      <c r="W116" s="1" t="s">
        <v>20</v>
      </c>
      <c r="X116" s="1">
        <v>5</v>
      </c>
      <c r="Y116" s="1" t="s">
        <v>34</v>
      </c>
    </row>
    <row r="117" spans="1:25" x14ac:dyDescent="0.25">
      <c r="A117" s="2">
        <v>45064.087415162037</v>
      </c>
      <c r="B117" s="1" t="s">
        <v>23</v>
      </c>
      <c r="C117" s="1" t="s">
        <v>17</v>
      </c>
      <c r="D117" s="1" t="s">
        <v>18</v>
      </c>
      <c r="E117" s="1">
        <v>5</v>
      </c>
      <c r="F117" s="1" t="s">
        <v>24</v>
      </c>
      <c r="G117" s="1">
        <v>5</v>
      </c>
      <c r="H117" s="1">
        <v>5</v>
      </c>
      <c r="I117" s="1">
        <v>5</v>
      </c>
      <c r="J117" s="1">
        <v>4</v>
      </c>
      <c r="K117" s="1">
        <v>2</v>
      </c>
      <c r="L117" s="1" t="s">
        <v>20</v>
      </c>
      <c r="M117" s="1" t="s">
        <v>20</v>
      </c>
      <c r="N117" s="1" t="s">
        <v>21</v>
      </c>
      <c r="O117" s="1" t="s">
        <v>21</v>
      </c>
      <c r="P117" s="1" t="s">
        <v>28</v>
      </c>
      <c r="Q117" s="1" t="s">
        <v>27</v>
      </c>
      <c r="R117" s="1" t="s">
        <v>25</v>
      </c>
      <c r="S117" s="1" t="s">
        <v>27</v>
      </c>
      <c r="T117" s="1" t="s">
        <v>20</v>
      </c>
      <c r="U117" s="1">
        <v>5</v>
      </c>
      <c r="V117" s="1" t="s">
        <v>34</v>
      </c>
      <c r="W117" s="1" t="s">
        <v>20</v>
      </c>
      <c r="X117" s="1">
        <v>5</v>
      </c>
      <c r="Y117" s="1" t="s">
        <v>34</v>
      </c>
    </row>
    <row r="118" spans="1:25" x14ac:dyDescent="0.25">
      <c r="A118" s="2">
        <v>45064.089204027783</v>
      </c>
      <c r="B118" s="1" t="s">
        <v>16</v>
      </c>
      <c r="C118" s="1" t="s">
        <v>17</v>
      </c>
      <c r="D118" s="1" t="s">
        <v>18</v>
      </c>
      <c r="E118" s="1">
        <v>5</v>
      </c>
      <c r="F118" s="1" t="s">
        <v>24</v>
      </c>
      <c r="G118" s="1">
        <v>5</v>
      </c>
      <c r="H118" s="1">
        <v>5</v>
      </c>
      <c r="I118" s="1">
        <v>5</v>
      </c>
      <c r="J118" s="1">
        <v>4</v>
      </c>
      <c r="K118" s="1">
        <v>3</v>
      </c>
      <c r="L118" s="1" t="s">
        <v>20</v>
      </c>
      <c r="M118" s="1" t="s">
        <v>20</v>
      </c>
      <c r="N118" s="1" t="s">
        <v>20</v>
      </c>
      <c r="O118" s="1" t="s">
        <v>21</v>
      </c>
      <c r="P118" s="1" t="s">
        <v>25</v>
      </c>
      <c r="Q118" s="1" t="s">
        <v>27</v>
      </c>
      <c r="R118" s="1" t="s">
        <v>25</v>
      </c>
      <c r="S118" s="1" t="s">
        <v>27</v>
      </c>
      <c r="T118" s="1" t="s">
        <v>20</v>
      </c>
      <c r="U118" s="1">
        <v>5</v>
      </c>
      <c r="V118" s="1" t="s">
        <v>34</v>
      </c>
      <c r="W118" s="1" t="s">
        <v>20</v>
      </c>
      <c r="X118" s="1">
        <v>5</v>
      </c>
      <c r="Y118" s="1" t="s">
        <v>34</v>
      </c>
    </row>
    <row r="119" spans="1:25" x14ac:dyDescent="0.25">
      <c r="A119" s="2">
        <v>45064.090919166665</v>
      </c>
      <c r="B119" s="1" t="s">
        <v>16</v>
      </c>
      <c r="C119" s="1" t="s">
        <v>17</v>
      </c>
      <c r="D119" s="1" t="s">
        <v>18</v>
      </c>
      <c r="E119" s="1">
        <v>5</v>
      </c>
      <c r="F119" s="1" t="s">
        <v>19</v>
      </c>
      <c r="G119" s="1">
        <v>4</v>
      </c>
      <c r="H119" s="1">
        <v>5</v>
      </c>
      <c r="I119" s="1">
        <v>5</v>
      </c>
      <c r="J119" s="1">
        <v>3</v>
      </c>
      <c r="K119" s="1">
        <v>2</v>
      </c>
      <c r="L119" s="1" t="s">
        <v>20</v>
      </c>
      <c r="M119" s="1" t="s">
        <v>20</v>
      </c>
      <c r="N119" s="1" t="s">
        <v>21</v>
      </c>
      <c r="O119" s="1" t="s">
        <v>21</v>
      </c>
      <c r="P119" s="1" t="s">
        <v>28</v>
      </c>
      <c r="Q119" s="1" t="s">
        <v>31</v>
      </c>
      <c r="R119" s="1" t="s">
        <v>25</v>
      </c>
      <c r="S119" s="1" t="s">
        <v>27</v>
      </c>
      <c r="T119" s="1" t="s">
        <v>20</v>
      </c>
      <c r="U119" s="1">
        <v>5</v>
      </c>
      <c r="V119" s="1" t="s">
        <v>22</v>
      </c>
      <c r="W119" s="1" t="s">
        <v>20</v>
      </c>
      <c r="X119" s="1">
        <v>5</v>
      </c>
      <c r="Y119" s="1" t="s">
        <v>34</v>
      </c>
    </row>
    <row r="120" spans="1:25" x14ac:dyDescent="0.25">
      <c r="A120" s="2">
        <v>45064.09213394676</v>
      </c>
      <c r="B120" s="1" t="s">
        <v>16</v>
      </c>
      <c r="C120" s="1" t="s">
        <v>17</v>
      </c>
      <c r="D120" s="1" t="s">
        <v>18</v>
      </c>
      <c r="E120" s="1">
        <v>5</v>
      </c>
      <c r="F120" s="1" t="s">
        <v>24</v>
      </c>
      <c r="G120" s="1">
        <v>5</v>
      </c>
      <c r="H120" s="1">
        <v>5</v>
      </c>
      <c r="I120" s="1">
        <v>5</v>
      </c>
      <c r="J120" s="1">
        <v>5</v>
      </c>
      <c r="K120" s="1">
        <v>5</v>
      </c>
      <c r="L120" s="1" t="s">
        <v>20</v>
      </c>
      <c r="M120" s="1" t="s">
        <v>20</v>
      </c>
      <c r="N120" s="1" t="s">
        <v>20</v>
      </c>
      <c r="O120" s="1" t="s">
        <v>20</v>
      </c>
      <c r="P120" s="1" t="s">
        <v>28</v>
      </c>
      <c r="Q120" s="1" t="s">
        <v>27</v>
      </c>
      <c r="R120" s="1" t="s">
        <v>25</v>
      </c>
      <c r="S120" s="1" t="s">
        <v>29</v>
      </c>
      <c r="T120" s="1" t="s">
        <v>20</v>
      </c>
      <c r="U120" s="1">
        <v>5</v>
      </c>
      <c r="V120" s="1" t="s">
        <v>32</v>
      </c>
      <c r="W120" s="1" t="s">
        <v>20</v>
      </c>
      <c r="X120" s="1">
        <v>5</v>
      </c>
      <c r="Y120" s="1" t="s">
        <v>30</v>
      </c>
    </row>
    <row r="121" spans="1:25" x14ac:dyDescent="0.25">
      <c r="A121" s="2">
        <v>45064.093458414354</v>
      </c>
      <c r="B121" s="1" t="s">
        <v>16</v>
      </c>
      <c r="C121" s="1" t="s">
        <v>17</v>
      </c>
      <c r="D121" s="1" t="s">
        <v>18</v>
      </c>
      <c r="E121" s="1">
        <v>5</v>
      </c>
      <c r="F121" s="1" t="s">
        <v>24</v>
      </c>
      <c r="G121" s="1">
        <v>5</v>
      </c>
      <c r="H121" s="1">
        <v>5</v>
      </c>
      <c r="I121" s="1">
        <v>5</v>
      </c>
      <c r="J121" s="1">
        <v>3</v>
      </c>
      <c r="K121" s="1">
        <v>3</v>
      </c>
      <c r="L121" s="1" t="s">
        <v>20</v>
      </c>
      <c r="M121" s="1" t="s">
        <v>20</v>
      </c>
      <c r="N121" s="1" t="s">
        <v>21</v>
      </c>
      <c r="O121" s="1" t="s">
        <v>21</v>
      </c>
      <c r="P121" s="1" t="s">
        <v>25</v>
      </c>
      <c r="Q121" s="1" t="s">
        <v>29</v>
      </c>
      <c r="R121" s="1" t="s">
        <v>25</v>
      </c>
      <c r="S121" s="1" t="s">
        <v>27</v>
      </c>
      <c r="T121" s="1" t="s">
        <v>20</v>
      </c>
      <c r="U121" s="1">
        <v>5</v>
      </c>
      <c r="V121" s="1" t="s">
        <v>22</v>
      </c>
      <c r="W121" s="1" t="s">
        <v>20</v>
      </c>
      <c r="X121" s="1">
        <v>5</v>
      </c>
      <c r="Y121" s="1" t="s">
        <v>34</v>
      </c>
    </row>
    <row r="122" spans="1:25" x14ac:dyDescent="0.25">
      <c r="A122" s="2">
        <v>45064.095057233797</v>
      </c>
      <c r="B122" s="1" t="s">
        <v>23</v>
      </c>
      <c r="C122" s="1" t="s">
        <v>17</v>
      </c>
      <c r="D122" s="1" t="s">
        <v>18</v>
      </c>
      <c r="E122" s="1">
        <v>5</v>
      </c>
      <c r="F122" s="1" t="s">
        <v>22</v>
      </c>
      <c r="G122" s="1">
        <v>5</v>
      </c>
      <c r="H122" s="1">
        <v>5</v>
      </c>
      <c r="I122" s="1">
        <v>5</v>
      </c>
      <c r="J122" s="1">
        <v>3</v>
      </c>
      <c r="K122" s="1">
        <v>3</v>
      </c>
      <c r="L122" s="1" t="s">
        <v>20</v>
      </c>
      <c r="M122" s="1" t="s">
        <v>20</v>
      </c>
      <c r="N122" s="1" t="s">
        <v>21</v>
      </c>
      <c r="O122" s="1" t="s">
        <v>21</v>
      </c>
      <c r="P122" s="1" t="s">
        <v>28</v>
      </c>
      <c r="Q122" s="1" t="s">
        <v>31</v>
      </c>
      <c r="R122" s="1" t="s">
        <v>25</v>
      </c>
      <c r="S122" s="1" t="s">
        <v>27</v>
      </c>
      <c r="T122" s="1" t="s">
        <v>20</v>
      </c>
      <c r="U122" s="1">
        <v>5</v>
      </c>
      <c r="V122" s="1" t="s">
        <v>34</v>
      </c>
      <c r="W122" s="1" t="s">
        <v>20</v>
      </c>
      <c r="X122" s="1">
        <v>5</v>
      </c>
      <c r="Y122" s="1" t="s">
        <v>30</v>
      </c>
    </row>
    <row r="123" spans="1:25" x14ac:dyDescent="0.25">
      <c r="A123" s="2">
        <v>45064.097028263888</v>
      </c>
      <c r="B123" s="1" t="s">
        <v>16</v>
      </c>
      <c r="C123" s="1" t="s">
        <v>17</v>
      </c>
      <c r="D123" s="1" t="s">
        <v>18</v>
      </c>
      <c r="E123" s="1">
        <v>3</v>
      </c>
      <c r="F123" s="1" t="s">
        <v>19</v>
      </c>
      <c r="G123" s="1">
        <v>2</v>
      </c>
      <c r="H123" s="1">
        <v>5</v>
      </c>
      <c r="I123" s="1">
        <v>3</v>
      </c>
      <c r="J123" s="1">
        <v>2</v>
      </c>
      <c r="K123" s="1">
        <v>5</v>
      </c>
      <c r="L123" s="1" t="s">
        <v>20</v>
      </c>
      <c r="M123" s="1" t="s">
        <v>21</v>
      </c>
      <c r="N123" s="1" t="s">
        <v>21</v>
      </c>
      <c r="O123" s="1" t="s">
        <v>21</v>
      </c>
      <c r="P123" s="1" t="s">
        <v>28</v>
      </c>
      <c r="Q123" s="1" t="s">
        <v>31</v>
      </c>
      <c r="R123" s="1" t="s">
        <v>25</v>
      </c>
      <c r="S123" s="1" t="s">
        <v>31</v>
      </c>
      <c r="T123" s="1" t="s">
        <v>20</v>
      </c>
      <c r="U123" s="1">
        <v>3</v>
      </c>
      <c r="V123" s="1" t="s">
        <v>30</v>
      </c>
      <c r="W123" s="1" t="s">
        <v>20</v>
      </c>
      <c r="X123" s="1">
        <v>3</v>
      </c>
      <c r="Y123" s="1" t="s">
        <v>30</v>
      </c>
    </row>
    <row r="124" spans="1:25" x14ac:dyDescent="0.25">
      <c r="A124" s="2">
        <v>45064.09808596065</v>
      </c>
      <c r="B124" s="1" t="s">
        <v>23</v>
      </c>
      <c r="C124" s="1" t="s">
        <v>17</v>
      </c>
      <c r="D124" s="1" t="s">
        <v>18</v>
      </c>
      <c r="E124" s="1">
        <v>2</v>
      </c>
      <c r="F124" s="1" t="s">
        <v>19</v>
      </c>
      <c r="G124" s="1">
        <v>1</v>
      </c>
      <c r="H124" s="1">
        <v>5</v>
      </c>
      <c r="I124" s="1">
        <v>3</v>
      </c>
      <c r="J124" s="1">
        <v>5</v>
      </c>
      <c r="K124" s="1">
        <v>5</v>
      </c>
      <c r="L124" s="1" t="s">
        <v>20</v>
      </c>
      <c r="M124" s="1" t="s">
        <v>21</v>
      </c>
      <c r="N124" s="1" t="s">
        <v>21</v>
      </c>
      <c r="O124" s="1" t="s">
        <v>21</v>
      </c>
      <c r="P124" s="1" t="s">
        <v>28</v>
      </c>
      <c r="Q124" s="1" t="s">
        <v>29</v>
      </c>
      <c r="R124" s="1" t="s">
        <v>25</v>
      </c>
      <c r="S124" s="1" t="s">
        <v>31</v>
      </c>
      <c r="T124" s="1" t="s">
        <v>20</v>
      </c>
      <c r="U124" s="1">
        <v>5</v>
      </c>
      <c r="V124" s="1" t="s">
        <v>30</v>
      </c>
      <c r="W124" s="1" t="s">
        <v>21</v>
      </c>
      <c r="X124" s="1" t="s">
        <v>26</v>
      </c>
      <c r="Y124" s="1" t="s">
        <v>26</v>
      </c>
    </row>
    <row r="125" spans="1:25" x14ac:dyDescent="0.25">
      <c r="A125" s="2">
        <v>45064.099054328704</v>
      </c>
      <c r="B125" s="1" t="s">
        <v>16</v>
      </c>
      <c r="C125" s="1" t="s">
        <v>17</v>
      </c>
      <c r="D125" s="1" t="s">
        <v>18</v>
      </c>
      <c r="E125" s="1">
        <v>5</v>
      </c>
      <c r="F125" s="1" t="s">
        <v>24</v>
      </c>
      <c r="G125" s="1">
        <v>5</v>
      </c>
      <c r="H125" s="1">
        <v>5</v>
      </c>
      <c r="I125" s="1">
        <v>5</v>
      </c>
      <c r="J125" s="1">
        <v>5</v>
      </c>
      <c r="K125" s="1">
        <v>2</v>
      </c>
      <c r="L125" s="1" t="s">
        <v>20</v>
      </c>
      <c r="M125" s="1" t="s">
        <v>20</v>
      </c>
      <c r="N125" s="1" t="s">
        <v>21</v>
      </c>
      <c r="O125" s="1" t="s">
        <v>21</v>
      </c>
      <c r="P125" s="1" t="s">
        <v>28</v>
      </c>
      <c r="Q125" s="1" t="s">
        <v>31</v>
      </c>
      <c r="R125" s="1" t="s">
        <v>25</v>
      </c>
      <c r="S125" s="1" t="s">
        <v>29</v>
      </c>
      <c r="T125" s="1" t="s">
        <v>20</v>
      </c>
      <c r="U125" s="1">
        <v>4</v>
      </c>
      <c r="V125" s="1" t="s">
        <v>30</v>
      </c>
      <c r="W125" s="1" t="s">
        <v>20</v>
      </c>
      <c r="X125" s="1">
        <v>5</v>
      </c>
      <c r="Y125" s="1" t="s">
        <v>34</v>
      </c>
    </row>
    <row r="126" spans="1:25" x14ac:dyDescent="0.25">
      <c r="A126" s="2">
        <v>45064.100560277773</v>
      </c>
      <c r="B126" s="1" t="s">
        <v>16</v>
      </c>
      <c r="C126" s="1" t="s">
        <v>17</v>
      </c>
      <c r="D126" s="1" t="s">
        <v>18</v>
      </c>
      <c r="E126" s="1">
        <v>5</v>
      </c>
      <c r="F126" s="1" t="s">
        <v>19</v>
      </c>
      <c r="G126" s="1">
        <v>5</v>
      </c>
      <c r="H126" s="1">
        <v>5</v>
      </c>
      <c r="I126" s="1">
        <v>5</v>
      </c>
      <c r="J126" s="1">
        <v>3</v>
      </c>
      <c r="K126" s="1">
        <v>2</v>
      </c>
      <c r="L126" s="1" t="s">
        <v>20</v>
      </c>
      <c r="M126" s="1" t="s">
        <v>20</v>
      </c>
      <c r="N126" s="1" t="s">
        <v>21</v>
      </c>
      <c r="O126" s="1" t="s">
        <v>21</v>
      </c>
      <c r="P126" s="1" t="s">
        <v>25</v>
      </c>
      <c r="Q126" s="1" t="s">
        <v>27</v>
      </c>
      <c r="R126" s="1" t="s">
        <v>25</v>
      </c>
      <c r="S126" s="1" t="s">
        <v>27</v>
      </c>
      <c r="T126" s="1" t="s">
        <v>20</v>
      </c>
      <c r="U126" s="1">
        <v>4</v>
      </c>
      <c r="V126" s="1" t="s">
        <v>30</v>
      </c>
      <c r="W126" s="1" t="s">
        <v>20</v>
      </c>
      <c r="X126" s="1">
        <v>4</v>
      </c>
      <c r="Y126" s="1" t="s">
        <v>30</v>
      </c>
    </row>
    <row r="127" spans="1:25" x14ac:dyDescent="0.25">
      <c r="A127" s="2">
        <v>45064.101316018518</v>
      </c>
      <c r="B127" s="1" t="s">
        <v>16</v>
      </c>
      <c r="C127" s="1" t="s">
        <v>17</v>
      </c>
      <c r="D127" s="1" t="s">
        <v>18</v>
      </c>
      <c r="E127" s="1">
        <v>5</v>
      </c>
      <c r="F127" s="1" t="s">
        <v>24</v>
      </c>
      <c r="G127" s="1">
        <v>5</v>
      </c>
      <c r="H127" s="1">
        <v>5</v>
      </c>
      <c r="I127" s="1">
        <v>5</v>
      </c>
      <c r="J127" s="1">
        <v>3</v>
      </c>
      <c r="K127" s="1">
        <v>2</v>
      </c>
      <c r="L127" s="1" t="s">
        <v>20</v>
      </c>
      <c r="M127" s="1" t="s">
        <v>20</v>
      </c>
      <c r="N127" s="1" t="s">
        <v>21</v>
      </c>
      <c r="O127" s="1" t="s">
        <v>21</v>
      </c>
      <c r="P127" s="1" t="s">
        <v>25</v>
      </c>
      <c r="Q127" s="1" t="s">
        <v>31</v>
      </c>
      <c r="R127" s="1" t="s">
        <v>25</v>
      </c>
      <c r="S127" s="1" t="s">
        <v>31</v>
      </c>
      <c r="T127" s="1" t="s">
        <v>20</v>
      </c>
      <c r="U127" s="1">
        <v>5</v>
      </c>
      <c r="V127" s="1" t="s">
        <v>30</v>
      </c>
      <c r="W127" s="1" t="s">
        <v>20</v>
      </c>
      <c r="X127" s="1">
        <v>5</v>
      </c>
      <c r="Y127" s="1" t="s">
        <v>30</v>
      </c>
    </row>
    <row r="128" spans="1:25" x14ac:dyDescent="0.25">
      <c r="A128" s="2">
        <v>45064.101999375001</v>
      </c>
      <c r="B128" s="1" t="s">
        <v>16</v>
      </c>
      <c r="C128" s="1" t="s">
        <v>17</v>
      </c>
      <c r="D128" s="1" t="s">
        <v>18</v>
      </c>
      <c r="E128" s="1">
        <v>5</v>
      </c>
      <c r="F128" s="1" t="s">
        <v>24</v>
      </c>
      <c r="G128" s="1">
        <v>5</v>
      </c>
      <c r="H128" s="1">
        <v>5</v>
      </c>
      <c r="I128" s="1">
        <v>5</v>
      </c>
      <c r="J128" s="1">
        <v>5</v>
      </c>
      <c r="K128" s="1">
        <v>5</v>
      </c>
      <c r="L128" s="1" t="s">
        <v>20</v>
      </c>
      <c r="M128" s="1" t="s">
        <v>20</v>
      </c>
      <c r="N128" s="1" t="s">
        <v>20</v>
      </c>
      <c r="O128" s="1" t="s">
        <v>20</v>
      </c>
      <c r="P128" s="1" t="s">
        <v>25</v>
      </c>
      <c r="Q128" s="1" t="s">
        <v>29</v>
      </c>
      <c r="R128" s="1" t="s">
        <v>25</v>
      </c>
      <c r="S128" s="1" t="s">
        <v>36</v>
      </c>
      <c r="T128" s="1" t="s">
        <v>20</v>
      </c>
      <c r="U128" s="1">
        <v>5</v>
      </c>
      <c r="V128" s="1" t="s">
        <v>22</v>
      </c>
      <c r="W128" s="1" t="s">
        <v>20</v>
      </c>
      <c r="X128" s="1">
        <v>5</v>
      </c>
      <c r="Y128" s="1" t="s">
        <v>22</v>
      </c>
    </row>
    <row r="129" spans="1:25" x14ac:dyDescent="0.25">
      <c r="A129" s="2">
        <v>45064.102551701391</v>
      </c>
      <c r="B129" s="1" t="s">
        <v>16</v>
      </c>
      <c r="C129" s="1" t="s">
        <v>17</v>
      </c>
      <c r="D129" s="1" t="s">
        <v>18</v>
      </c>
      <c r="E129" s="1">
        <v>5</v>
      </c>
      <c r="F129" s="1" t="s">
        <v>24</v>
      </c>
      <c r="G129" s="1">
        <v>5</v>
      </c>
      <c r="H129" s="1">
        <v>5</v>
      </c>
      <c r="I129" s="1">
        <v>5</v>
      </c>
      <c r="J129" s="1">
        <v>5</v>
      </c>
      <c r="K129" s="1">
        <v>4</v>
      </c>
      <c r="L129" s="1" t="s">
        <v>20</v>
      </c>
      <c r="M129" s="1" t="s">
        <v>20</v>
      </c>
      <c r="N129" s="1" t="s">
        <v>20</v>
      </c>
      <c r="O129" s="1" t="s">
        <v>21</v>
      </c>
      <c r="P129" s="1" t="s">
        <v>25</v>
      </c>
      <c r="Q129" s="1" t="s">
        <v>27</v>
      </c>
      <c r="R129" s="1" t="s">
        <v>25</v>
      </c>
      <c r="S129" s="1" t="s">
        <v>27</v>
      </c>
      <c r="T129" s="1" t="s">
        <v>20</v>
      </c>
      <c r="U129" s="1">
        <v>5</v>
      </c>
      <c r="V129" s="1" t="s">
        <v>34</v>
      </c>
      <c r="W129" s="1" t="s">
        <v>20</v>
      </c>
      <c r="X129" s="1">
        <v>5</v>
      </c>
      <c r="Y129" s="1" t="s">
        <v>34</v>
      </c>
    </row>
    <row r="130" spans="1:25" x14ac:dyDescent="0.25">
      <c r="A130" s="2">
        <v>45064.103301145835</v>
      </c>
      <c r="B130" s="1" t="s">
        <v>23</v>
      </c>
      <c r="C130" s="1" t="s">
        <v>17</v>
      </c>
      <c r="D130" s="1" t="s">
        <v>18</v>
      </c>
      <c r="E130" s="1">
        <v>5</v>
      </c>
      <c r="F130" s="1" t="s">
        <v>19</v>
      </c>
      <c r="G130" s="1">
        <v>5</v>
      </c>
      <c r="H130" s="1">
        <v>5</v>
      </c>
      <c r="I130" s="1">
        <v>5</v>
      </c>
      <c r="J130" s="1">
        <v>3</v>
      </c>
      <c r="K130" s="1">
        <v>3</v>
      </c>
      <c r="L130" s="1" t="s">
        <v>20</v>
      </c>
      <c r="M130" s="1" t="s">
        <v>20</v>
      </c>
      <c r="N130" s="1" t="s">
        <v>21</v>
      </c>
      <c r="O130" s="1" t="s">
        <v>21</v>
      </c>
      <c r="P130" s="1" t="s">
        <v>25</v>
      </c>
      <c r="Q130" s="1" t="s">
        <v>27</v>
      </c>
      <c r="R130" s="1" t="s">
        <v>25</v>
      </c>
      <c r="S130" s="1" t="s">
        <v>22</v>
      </c>
      <c r="T130" s="1" t="s">
        <v>20</v>
      </c>
      <c r="U130" s="1">
        <v>5</v>
      </c>
      <c r="V130" s="1" t="s">
        <v>34</v>
      </c>
      <c r="W130" s="1" t="s">
        <v>20</v>
      </c>
      <c r="X130" s="1">
        <v>5</v>
      </c>
      <c r="Y130" s="1" t="s">
        <v>34</v>
      </c>
    </row>
    <row r="131" spans="1:25" x14ac:dyDescent="0.25">
      <c r="A131" s="2">
        <v>45064.392549363431</v>
      </c>
      <c r="B131" s="1" t="s">
        <v>23</v>
      </c>
      <c r="C131" s="1" t="s">
        <v>17</v>
      </c>
      <c r="D131" s="1" t="s">
        <v>18</v>
      </c>
      <c r="E131" s="1">
        <v>3</v>
      </c>
      <c r="F131" s="1" t="s">
        <v>19</v>
      </c>
      <c r="G131" s="1">
        <v>2</v>
      </c>
      <c r="H131" s="1">
        <v>5</v>
      </c>
      <c r="I131" s="1">
        <v>3</v>
      </c>
      <c r="J131" s="1">
        <v>5</v>
      </c>
      <c r="K131" s="1">
        <v>5</v>
      </c>
      <c r="L131" s="1" t="s">
        <v>20</v>
      </c>
      <c r="M131" s="1" t="s">
        <v>20</v>
      </c>
      <c r="N131" s="1" t="s">
        <v>21</v>
      </c>
      <c r="O131" s="1" t="s">
        <v>21</v>
      </c>
      <c r="P131" s="1" t="s">
        <v>25</v>
      </c>
      <c r="Q131" s="1" t="s">
        <v>31</v>
      </c>
      <c r="R131" s="1" t="s">
        <v>25</v>
      </c>
      <c r="S131" s="1" t="s">
        <v>31</v>
      </c>
      <c r="T131" s="1" t="s">
        <v>20</v>
      </c>
      <c r="U131" s="1">
        <v>5</v>
      </c>
      <c r="V131" s="1" t="s">
        <v>30</v>
      </c>
      <c r="W131" s="1" t="s">
        <v>21</v>
      </c>
      <c r="X131" s="1" t="s">
        <v>26</v>
      </c>
      <c r="Y131" s="1" t="s">
        <v>26</v>
      </c>
    </row>
    <row r="132" spans="1:25" x14ac:dyDescent="0.25">
      <c r="A132" s="2">
        <v>45064.394194641209</v>
      </c>
      <c r="B132" s="1" t="s">
        <v>16</v>
      </c>
      <c r="C132" s="1" t="s">
        <v>17</v>
      </c>
      <c r="D132" s="1" t="s">
        <v>18</v>
      </c>
      <c r="E132" s="1">
        <v>3</v>
      </c>
      <c r="F132" s="1" t="s">
        <v>24</v>
      </c>
      <c r="G132" s="1">
        <v>2</v>
      </c>
      <c r="H132" s="1">
        <v>5</v>
      </c>
      <c r="I132" s="1">
        <v>4</v>
      </c>
      <c r="J132" s="1">
        <v>5</v>
      </c>
      <c r="K132" s="1">
        <v>5</v>
      </c>
      <c r="L132" s="1" t="s">
        <v>20</v>
      </c>
      <c r="M132" s="1" t="s">
        <v>20</v>
      </c>
      <c r="N132" s="1" t="s">
        <v>21</v>
      </c>
      <c r="O132" s="1" t="s">
        <v>21</v>
      </c>
      <c r="P132" s="1" t="s">
        <v>25</v>
      </c>
      <c r="Q132" s="1" t="s">
        <v>31</v>
      </c>
      <c r="R132" s="1" t="s">
        <v>25</v>
      </c>
      <c r="S132" s="1" t="s">
        <v>31</v>
      </c>
      <c r="T132" s="1" t="s">
        <v>21</v>
      </c>
      <c r="U132" s="1" t="s">
        <v>26</v>
      </c>
      <c r="V132" s="1" t="s">
        <v>26</v>
      </c>
      <c r="W132" s="1" t="s">
        <v>21</v>
      </c>
      <c r="X132" s="1" t="s">
        <v>26</v>
      </c>
      <c r="Y132" s="1" t="s">
        <v>26</v>
      </c>
    </row>
    <row r="133" spans="1:25" x14ac:dyDescent="0.25">
      <c r="A133" s="2">
        <v>45064.39466391204</v>
      </c>
      <c r="B133" s="1" t="s">
        <v>16</v>
      </c>
      <c r="C133" s="1" t="s">
        <v>17</v>
      </c>
      <c r="D133" s="1" t="s">
        <v>18</v>
      </c>
      <c r="E133" s="1">
        <v>4</v>
      </c>
      <c r="F133" s="1" t="s">
        <v>24</v>
      </c>
      <c r="G133" s="1">
        <v>3</v>
      </c>
      <c r="H133" s="1">
        <v>5</v>
      </c>
      <c r="I133" s="1">
        <v>5</v>
      </c>
      <c r="J133" s="1">
        <v>3</v>
      </c>
      <c r="K133" s="1">
        <v>5</v>
      </c>
      <c r="L133" s="1" t="s">
        <v>20</v>
      </c>
      <c r="M133" s="1" t="s">
        <v>20</v>
      </c>
      <c r="N133" s="1" t="s">
        <v>21</v>
      </c>
      <c r="O133" s="1" t="s">
        <v>21</v>
      </c>
      <c r="P133" s="1" t="s">
        <v>25</v>
      </c>
      <c r="Q133" s="1" t="s">
        <v>29</v>
      </c>
      <c r="R133" s="1" t="s">
        <v>25</v>
      </c>
      <c r="S133" s="1" t="s">
        <v>29</v>
      </c>
      <c r="T133" s="1" t="s">
        <v>21</v>
      </c>
      <c r="U133" s="1" t="s">
        <v>26</v>
      </c>
      <c r="V133" s="1" t="s">
        <v>26</v>
      </c>
      <c r="W133" s="1" t="s">
        <v>21</v>
      </c>
      <c r="X133" s="1" t="s">
        <v>26</v>
      </c>
      <c r="Y133" s="1" t="s">
        <v>26</v>
      </c>
    </row>
    <row r="134" spans="1:25" x14ac:dyDescent="0.25">
      <c r="A134" s="2">
        <v>45064.422888506946</v>
      </c>
      <c r="B134" s="1" t="s">
        <v>16</v>
      </c>
      <c r="C134" s="1" t="s">
        <v>17</v>
      </c>
      <c r="D134" s="1" t="s">
        <v>18</v>
      </c>
      <c r="E134" s="1">
        <v>3</v>
      </c>
      <c r="F134" s="1" t="s">
        <v>24</v>
      </c>
      <c r="G134" s="1">
        <v>3</v>
      </c>
      <c r="H134" s="1">
        <v>5</v>
      </c>
      <c r="I134" s="1">
        <v>5</v>
      </c>
      <c r="J134" s="1">
        <v>2</v>
      </c>
      <c r="K134" s="1">
        <v>5</v>
      </c>
      <c r="L134" s="1" t="s">
        <v>20</v>
      </c>
      <c r="M134" s="1" t="s">
        <v>20</v>
      </c>
      <c r="N134" s="1" t="s">
        <v>21</v>
      </c>
      <c r="O134" s="1" t="s">
        <v>21</v>
      </c>
      <c r="P134" s="1" t="s">
        <v>25</v>
      </c>
      <c r="Q134" s="1" t="s">
        <v>27</v>
      </c>
      <c r="R134" s="1" t="s">
        <v>25</v>
      </c>
      <c r="S134" s="1" t="s">
        <v>29</v>
      </c>
      <c r="T134" s="1" t="s">
        <v>20</v>
      </c>
      <c r="U134" s="1">
        <v>3</v>
      </c>
      <c r="V134" s="1" t="s">
        <v>30</v>
      </c>
      <c r="W134" s="1" t="s">
        <v>21</v>
      </c>
      <c r="X134" s="1" t="s">
        <v>26</v>
      </c>
      <c r="Y134" s="1" t="s">
        <v>26</v>
      </c>
    </row>
    <row r="135" spans="1:25" x14ac:dyDescent="0.25">
      <c r="A135" s="2">
        <v>45064.461211608796</v>
      </c>
      <c r="B135" s="1" t="s">
        <v>23</v>
      </c>
      <c r="C135" s="1" t="s">
        <v>17</v>
      </c>
      <c r="D135" s="1" t="s">
        <v>18</v>
      </c>
      <c r="E135" s="1">
        <v>1</v>
      </c>
      <c r="F135" s="1" t="s">
        <v>19</v>
      </c>
      <c r="G135" s="1">
        <v>1</v>
      </c>
      <c r="H135" s="1">
        <v>5</v>
      </c>
      <c r="I135" s="1">
        <v>5</v>
      </c>
      <c r="J135" s="1">
        <v>5</v>
      </c>
      <c r="K135" s="1">
        <v>5</v>
      </c>
      <c r="L135" s="1" t="s">
        <v>20</v>
      </c>
      <c r="M135" s="1" t="s">
        <v>20</v>
      </c>
      <c r="N135" s="1" t="s">
        <v>21</v>
      </c>
      <c r="O135" s="1" t="s">
        <v>21</v>
      </c>
      <c r="P135" s="1" t="s">
        <v>28</v>
      </c>
      <c r="Q135" s="1" t="s">
        <v>22</v>
      </c>
      <c r="R135" s="1" t="s">
        <v>28</v>
      </c>
      <c r="S135" s="1" t="s">
        <v>22</v>
      </c>
      <c r="T135" s="1" t="s">
        <v>21</v>
      </c>
      <c r="U135" s="1">
        <v>5</v>
      </c>
      <c r="V135" s="1" t="s">
        <v>26</v>
      </c>
      <c r="W135" s="1" t="s">
        <v>21</v>
      </c>
      <c r="X135" s="1">
        <v>3</v>
      </c>
      <c r="Y135" s="1" t="s">
        <v>26</v>
      </c>
    </row>
    <row r="136" spans="1:25" x14ac:dyDescent="0.25">
      <c r="A136" s="2">
        <v>45064.469557824079</v>
      </c>
      <c r="B136" s="1" t="s">
        <v>16</v>
      </c>
      <c r="C136" s="1" t="s">
        <v>17</v>
      </c>
      <c r="D136" s="1" t="s">
        <v>18</v>
      </c>
      <c r="E136" s="1">
        <v>3</v>
      </c>
      <c r="F136" s="1" t="s">
        <v>24</v>
      </c>
      <c r="G136" s="1">
        <v>2</v>
      </c>
      <c r="H136" s="1">
        <v>5</v>
      </c>
      <c r="I136" s="1">
        <v>5</v>
      </c>
      <c r="J136" s="1">
        <v>2</v>
      </c>
      <c r="K136" s="1">
        <v>2</v>
      </c>
      <c r="L136" s="1" t="s">
        <v>20</v>
      </c>
      <c r="M136" s="1" t="s">
        <v>20</v>
      </c>
      <c r="N136" s="1" t="s">
        <v>21</v>
      </c>
      <c r="O136" s="1" t="s">
        <v>21</v>
      </c>
      <c r="P136" s="1" t="s">
        <v>22</v>
      </c>
      <c r="Q136" s="1" t="s">
        <v>29</v>
      </c>
      <c r="R136" s="1" t="s">
        <v>25</v>
      </c>
      <c r="S136" s="1" t="s">
        <v>27</v>
      </c>
      <c r="T136" s="1" t="s">
        <v>21</v>
      </c>
      <c r="U136" s="1" t="s">
        <v>26</v>
      </c>
      <c r="V136" s="1" t="s">
        <v>26</v>
      </c>
      <c r="W136" s="1" t="s">
        <v>21</v>
      </c>
      <c r="X136" s="1" t="s">
        <v>26</v>
      </c>
      <c r="Y136" s="1" t="s">
        <v>26</v>
      </c>
    </row>
    <row r="137" spans="1:25" x14ac:dyDescent="0.25">
      <c r="A137" s="2">
        <v>45064.541289837958</v>
      </c>
      <c r="B137" s="1" t="s">
        <v>16</v>
      </c>
      <c r="C137" s="1" t="s">
        <v>17</v>
      </c>
      <c r="D137" s="1" t="s">
        <v>18</v>
      </c>
      <c r="E137" s="1">
        <v>5</v>
      </c>
      <c r="F137" s="1" t="s">
        <v>24</v>
      </c>
      <c r="G137" s="1">
        <v>4</v>
      </c>
      <c r="H137" s="1">
        <v>5</v>
      </c>
      <c r="I137" s="1">
        <v>5</v>
      </c>
      <c r="J137" s="1">
        <v>5</v>
      </c>
      <c r="K137" s="1">
        <v>5</v>
      </c>
      <c r="L137" s="1" t="s">
        <v>20</v>
      </c>
      <c r="M137" s="1" t="s">
        <v>20</v>
      </c>
      <c r="N137" s="1" t="s">
        <v>20</v>
      </c>
      <c r="O137" s="1" t="s">
        <v>21</v>
      </c>
      <c r="P137" s="1" t="s">
        <v>25</v>
      </c>
      <c r="Q137" s="1" t="s">
        <v>27</v>
      </c>
      <c r="R137" s="1" t="s">
        <v>25</v>
      </c>
      <c r="S137" s="1" t="s">
        <v>22</v>
      </c>
      <c r="T137" s="1" t="s">
        <v>21</v>
      </c>
      <c r="U137" s="1" t="s">
        <v>26</v>
      </c>
      <c r="V137" s="1" t="s">
        <v>26</v>
      </c>
      <c r="W137" s="1" t="s">
        <v>21</v>
      </c>
      <c r="X137" s="1" t="s">
        <v>26</v>
      </c>
      <c r="Y137" s="1" t="s">
        <v>26</v>
      </c>
    </row>
    <row r="138" spans="1:25" x14ac:dyDescent="0.25">
      <c r="A138" s="2">
        <v>45064.549004583328</v>
      </c>
      <c r="B138" s="1" t="s">
        <v>16</v>
      </c>
      <c r="C138" s="1" t="s">
        <v>17</v>
      </c>
      <c r="D138" s="1" t="s">
        <v>18</v>
      </c>
      <c r="E138" s="1">
        <v>5</v>
      </c>
      <c r="F138" s="1" t="s">
        <v>24</v>
      </c>
      <c r="G138" s="1">
        <v>5</v>
      </c>
      <c r="H138" s="1">
        <v>5</v>
      </c>
      <c r="I138" s="1">
        <v>5</v>
      </c>
      <c r="J138" s="1">
        <v>5</v>
      </c>
      <c r="K138" s="1">
        <v>5</v>
      </c>
      <c r="L138" s="1" t="s">
        <v>20</v>
      </c>
      <c r="M138" s="1" t="s">
        <v>20</v>
      </c>
      <c r="N138" s="1" t="s">
        <v>20</v>
      </c>
      <c r="O138" s="1" t="s">
        <v>20</v>
      </c>
      <c r="P138" s="1" t="s">
        <v>25</v>
      </c>
      <c r="Q138" s="1" t="s">
        <v>27</v>
      </c>
      <c r="R138" s="1" t="s">
        <v>25</v>
      </c>
      <c r="S138" s="1" t="s">
        <v>27</v>
      </c>
      <c r="T138" s="1" t="s">
        <v>21</v>
      </c>
      <c r="U138" s="1" t="s">
        <v>26</v>
      </c>
      <c r="V138" s="1" t="s">
        <v>26</v>
      </c>
      <c r="W138" s="1" t="s">
        <v>21</v>
      </c>
      <c r="X138" s="1" t="s">
        <v>26</v>
      </c>
      <c r="Y138" s="1" t="s">
        <v>26</v>
      </c>
    </row>
    <row r="139" spans="1:25" x14ac:dyDescent="0.25">
      <c r="A139" s="2">
        <v>45064.562271886578</v>
      </c>
      <c r="B139" s="1" t="s">
        <v>16</v>
      </c>
      <c r="C139" s="1" t="s">
        <v>17</v>
      </c>
      <c r="D139" s="1" t="s">
        <v>18</v>
      </c>
      <c r="E139" s="1">
        <v>3</v>
      </c>
      <c r="F139" s="1" t="s">
        <v>19</v>
      </c>
      <c r="G139" s="1">
        <v>1</v>
      </c>
      <c r="H139" s="1">
        <v>4</v>
      </c>
      <c r="I139" s="1">
        <v>4</v>
      </c>
      <c r="J139" s="1">
        <v>5</v>
      </c>
      <c r="K139" s="1">
        <v>5</v>
      </c>
      <c r="L139" s="1" t="s">
        <v>20</v>
      </c>
      <c r="M139" s="1" t="s">
        <v>20</v>
      </c>
      <c r="N139" s="1" t="s">
        <v>21</v>
      </c>
      <c r="O139" s="1" t="s">
        <v>21</v>
      </c>
      <c r="P139" s="1" t="s">
        <v>28</v>
      </c>
      <c r="Q139" s="1" t="s">
        <v>31</v>
      </c>
      <c r="R139" s="1" t="s">
        <v>28</v>
      </c>
      <c r="S139" s="1" t="s">
        <v>31</v>
      </c>
      <c r="T139" s="1" t="s">
        <v>20</v>
      </c>
      <c r="U139" s="1">
        <v>2</v>
      </c>
      <c r="V139" s="1" t="s">
        <v>30</v>
      </c>
      <c r="W139" s="1" t="s">
        <v>20</v>
      </c>
      <c r="X139" s="1">
        <v>3</v>
      </c>
      <c r="Y139" s="1" t="s">
        <v>30</v>
      </c>
    </row>
    <row r="140" spans="1:25" x14ac:dyDescent="0.25">
      <c r="A140" s="2">
        <v>45064.562499421299</v>
      </c>
      <c r="B140" s="1" t="s">
        <v>16</v>
      </c>
      <c r="C140" s="1" t="s">
        <v>17</v>
      </c>
      <c r="D140" s="1" t="s">
        <v>18</v>
      </c>
      <c r="E140" s="1">
        <v>3</v>
      </c>
      <c r="F140" s="1" t="s">
        <v>19</v>
      </c>
      <c r="G140" s="1">
        <v>3</v>
      </c>
      <c r="H140" s="1">
        <v>5</v>
      </c>
      <c r="I140" s="1">
        <v>5</v>
      </c>
      <c r="J140" s="1">
        <v>5</v>
      </c>
      <c r="K140" s="1">
        <v>5</v>
      </c>
      <c r="L140" s="1" t="s">
        <v>20</v>
      </c>
      <c r="M140" s="1" t="s">
        <v>20</v>
      </c>
      <c r="N140" s="1" t="s">
        <v>21</v>
      </c>
      <c r="O140" s="1" t="s">
        <v>21</v>
      </c>
      <c r="P140" s="1" t="s">
        <v>28</v>
      </c>
      <c r="Q140" s="1" t="s">
        <v>31</v>
      </c>
      <c r="R140" s="1" t="s">
        <v>28</v>
      </c>
      <c r="S140" s="1" t="s">
        <v>31</v>
      </c>
      <c r="T140" s="1" t="s">
        <v>21</v>
      </c>
      <c r="U140" s="1" t="s">
        <v>26</v>
      </c>
      <c r="V140" s="1" t="s">
        <v>26</v>
      </c>
      <c r="W140" s="1" t="s">
        <v>21</v>
      </c>
      <c r="X140" s="1" t="s">
        <v>26</v>
      </c>
      <c r="Y140" s="1" t="s">
        <v>26</v>
      </c>
    </row>
    <row r="141" spans="1:25" x14ac:dyDescent="0.25">
      <c r="A141" s="2">
        <v>45064.564193530096</v>
      </c>
      <c r="B141" s="1" t="s">
        <v>16</v>
      </c>
      <c r="C141" s="1" t="s">
        <v>17</v>
      </c>
      <c r="D141" s="1" t="s">
        <v>18</v>
      </c>
      <c r="E141" s="1">
        <v>5</v>
      </c>
      <c r="F141" s="1" t="s">
        <v>24</v>
      </c>
      <c r="G141" s="1">
        <v>5</v>
      </c>
      <c r="H141" s="1">
        <v>4</v>
      </c>
      <c r="I141" s="1">
        <v>4</v>
      </c>
      <c r="J141" s="1">
        <v>3</v>
      </c>
      <c r="K141" s="1">
        <v>3</v>
      </c>
      <c r="L141" s="1" t="s">
        <v>20</v>
      </c>
      <c r="M141" s="1" t="s">
        <v>20</v>
      </c>
      <c r="N141" s="1" t="s">
        <v>21</v>
      </c>
      <c r="O141" s="1" t="s">
        <v>21</v>
      </c>
      <c r="P141" s="1" t="s">
        <v>25</v>
      </c>
      <c r="Q141" s="1" t="s">
        <v>22</v>
      </c>
      <c r="R141" s="1" t="s">
        <v>25</v>
      </c>
      <c r="S141" s="1" t="s">
        <v>27</v>
      </c>
      <c r="T141" s="1" t="s">
        <v>21</v>
      </c>
      <c r="U141" s="1" t="s">
        <v>26</v>
      </c>
      <c r="V141" s="1" t="s">
        <v>26</v>
      </c>
      <c r="W141" s="1" t="s">
        <v>21</v>
      </c>
      <c r="X141" s="1" t="s">
        <v>26</v>
      </c>
      <c r="Y141" s="1" t="s">
        <v>26</v>
      </c>
    </row>
    <row r="142" spans="1:25" x14ac:dyDescent="0.25">
      <c r="A142" s="2">
        <v>45064.565656041668</v>
      </c>
      <c r="B142" s="1" t="s">
        <v>16</v>
      </c>
      <c r="C142" s="1" t="s">
        <v>17</v>
      </c>
      <c r="D142" s="1" t="s">
        <v>18</v>
      </c>
      <c r="E142" s="1">
        <v>5</v>
      </c>
      <c r="F142" s="1" t="s">
        <v>19</v>
      </c>
      <c r="G142" s="1">
        <v>3</v>
      </c>
      <c r="H142" s="1">
        <v>5</v>
      </c>
      <c r="I142" s="1">
        <v>5</v>
      </c>
      <c r="J142" s="1">
        <v>2</v>
      </c>
      <c r="K142" s="1">
        <v>2</v>
      </c>
      <c r="L142" s="1" t="s">
        <v>20</v>
      </c>
      <c r="M142" s="1" t="s">
        <v>20</v>
      </c>
      <c r="N142" s="1" t="s">
        <v>21</v>
      </c>
      <c r="O142" s="1" t="s">
        <v>21</v>
      </c>
      <c r="P142" s="1" t="s">
        <v>28</v>
      </c>
      <c r="Q142" s="1" t="s">
        <v>31</v>
      </c>
      <c r="R142" s="1" t="s">
        <v>28</v>
      </c>
      <c r="S142" s="1" t="s">
        <v>27</v>
      </c>
      <c r="T142" s="1" t="s">
        <v>20</v>
      </c>
      <c r="U142" s="1">
        <v>3</v>
      </c>
      <c r="V142" s="1" t="s">
        <v>30</v>
      </c>
      <c r="W142" s="1" t="s">
        <v>20</v>
      </c>
      <c r="X142" s="1">
        <v>3</v>
      </c>
      <c r="Y142" s="1" t="s">
        <v>30</v>
      </c>
    </row>
    <row r="143" spans="1:25" x14ac:dyDescent="0.25">
      <c r="A143" s="2">
        <v>45064.566114733796</v>
      </c>
      <c r="B143" s="1" t="s">
        <v>16</v>
      </c>
      <c r="C143" s="1" t="s">
        <v>17</v>
      </c>
      <c r="D143" s="1" t="s">
        <v>18</v>
      </c>
      <c r="E143" s="1">
        <v>3</v>
      </c>
      <c r="F143" s="1" t="s">
        <v>19</v>
      </c>
      <c r="G143" s="1">
        <v>3</v>
      </c>
      <c r="H143" s="1">
        <v>5</v>
      </c>
      <c r="I143" s="1">
        <v>5</v>
      </c>
      <c r="J143" s="1">
        <v>3</v>
      </c>
      <c r="K143" s="1">
        <v>2</v>
      </c>
      <c r="L143" s="1" t="s">
        <v>20</v>
      </c>
      <c r="M143" s="1" t="s">
        <v>20</v>
      </c>
      <c r="N143" s="1" t="s">
        <v>21</v>
      </c>
      <c r="O143" s="1" t="s">
        <v>21</v>
      </c>
      <c r="P143" s="1" t="s">
        <v>28</v>
      </c>
      <c r="Q143" s="1" t="s">
        <v>27</v>
      </c>
      <c r="R143" s="1" t="s">
        <v>28</v>
      </c>
      <c r="S143" s="1" t="s">
        <v>27</v>
      </c>
      <c r="T143" s="1" t="s">
        <v>21</v>
      </c>
      <c r="U143" s="1" t="s">
        <v>26</v>
      </c>
      <c r="V143" s="1" t="s">
        <v>26</v>
      </c>
      <c r="W143" s="1" t="s">
        <v>21</v>
      </c>
      <c r="X143" s="1" t="s">
        <v>26</v>
      </c>
      <c r="Y143" s="1" t="s">
        <v>26</v>
      </c>
    </row>
    <row r="144" spans="1:25" x14ac:dyDescent="0.25">
      <c r="A144" s="2">
        <v>45064.568515706022</v>
      </c>
      <c r="B144" s="1" t="s">
        <v>16</v>
      </c>
      <c r="C144" s="1" t="s">
        <v>17</v>
      </c>
      <c r="D144" s="1" t="s">
        <v>18</v>
      </c>
      <c r="E144" s="1">
        <v>4</v>
      </c>
      <c r="F144" s="1" t="s">
        <v>24</v>
      </c>
      <c r="G144" s="1">
        <v>3</v>
      </c>
      <c r="H144" s="1">
        <v>5</v>
      </c>
      <c r="I144" s="1">
        <v>5</v>
      </c>
      <c r="J144" s="1">
        <v>5</v>
      </c>
      <c r="K144" s="1">
        <v>3</v>
      </c>
      <c r="L144" s="1" t="s">
        <v>21</v>
      </c>
      <c r="M144" s="1" t="s">
        <v>21</v>
      </c>
      <c r="N144" s="1" t="s">
        <v>21</v>
      </c>
      <c r="O144" s="1" t="s">
        <v>21</v>
      </c>
      <c r="P144" s="1" t="s">
        <v>28</v>
      </c>
      <c r="Q144" s="1" t="s">
        <v>22</v>
      </c>
      <c r="R144" s="1" t="s">
        <v>25</v>
      </c>
      <c r="S144" s="1" t="s">
        <v>29</v>
      </c>
      <c r="T144" s="1" t="s">
        <v>21</v>
      </c>
      <c r="U144" s="1" t="s">
        <v>26</v>
      </c>
      <c r="V144" s="1" t="s">
        <v>26</v>
      </c>
      <c r="W144" s="1" t="s">
        <v>21</v>
      </c>
      <c r="X144" s="1" t="s">
        <v>26</v>
      </c>
      <c r="Y144" s="1" t="s">
        <v>26</v>
      </c>
    </row>
    <row r="145" spans="1:25" x14ac:dyDescent="0.25">
      <c r="A145" s="2">
        <v>45064.569224780091</v>
      </c>
      <c r="B145" s="1" t="s">
        <v>23</v>
      </c>
      <c r="C145" s="1" t="s">
        <v>17</v>
      </c>
      <c r="D145" s="1" t="s">
        <v>18</v>
      </c>
      <c r="E145" s="1">
        <v>2</v>
      </c>
      <c r="F145" s="1" t="s">
        <v>19</v>
      </c>
      <c r="G145" s="1">
        <v>3</v>
      </c>
      <c r="H145" s="1">
        <v>5</v>
      </c>
      <c r="I145" s="1">
        <v>5</v>
      </c>
      <c r="J145" s="1">
        <v>4</v>
      </c>
      <c r="K145" s="1">
        <v>2</v>
      </c>
      <c r="L145" s="1" t="s">
        <v>20</v>
      </c>
      <c r="M145" s="1" t="s">
        <v>20</v>
      </c>
      <c r="N145" s="1" t="s">
        <v>21</v>
      </c>
      <c r="O145" s="1" t="s">
        <v>21</v>
      </c>
      <c r="P145" s="1" t="s">
        <v>28</v>
      </c>
      <c r="Q145" s="1" t="s">
        <v>22</v>
      </c>
      <c r="R145" s="1" t="s">
        <v>25</v>
      </c>
      <c r="S145" s="1" t="s">
        <v>22</v>
      </c>
      <c r="T145" s="1" t="s">
        <v>21</v>
      </c>
      <c r="U145" s="1" t="s">
        <v>26</v>
      </c>
      <c r="V145" s="1" t="s">
        <v>26</v>
      </c>
      <c r="W145" s="1" t="s">
        <v>21</v>
      </c>
      <c r="X145" s="1" t="s">
        <v>26</v>
      </c>
      <c r="Y145" s="1" t="s">
        <v>26</v>
      </c>
    </row>
    <row r="146" spans="1:25" x14ac:dyDescent="0.25">
      <c r="A146" s="2">
        <v>45064.573202662039</v>
      </c>
      <c r="B146" s="1" t="s">
        <v>23</v>
      </c>
      <c r="C146" s="1" t="s">
        <v>17</v>
      </c>
      <c r="D146" s="1" t="s">
        <v>18</v>
      </c>
      <c r="E146" s="1">
        <v>3</v>
      </c>
      <c r="F146" s="1" t="s">
        <v>19</v>
      </c>
      <c r="G146" s="1">
        <v>1</v>
      </c>
      <c r="H146" s="1">
        <v>4</v>
      </c>
      <c r="I146" s="1">
        <v>4</v>
      </c>
      <c r="J146" s="1">
        <v>5</v>
      </c>
      <c r="K146" s="1">
        <v>5</v>
      </c>
      <c r="L146" s="1" t="s">
        <v>20</v>
      </c>
      <c r="M146" s="1" t="s">
        <v>20</v>
      </c>
      <c r="N146" s="1" t="s">
        <v>21</v>
      </c>
      <c r="O146" s="1" t="s">
        <v>21</v>
      </c>
      <c r="P146" s="1" t="s">
        <v>28</v>
      </c>
      <c r="Q146" s="1" t="s">
        <v>27</v>
      </c>
      <c r="R146" s="1" t="s">
        <v>22</v>
      </c>
      <c r="S146" s="1" t="s">
        <v>27</v>
      </c>
      <c r="T146" s="1" t="s">
        <v>21</v>
      </c>
      <c r="U146" s="1" t="s">
        <v>26</v>
      </c>
      <c r="V146" s="1" t="s">
        <v>26</v>
      </c>
      <c r="W146" s="1" t="s">
        <v>21</v>
      </c>
      <c r="X146" s="1" t="s">
        <v>26</v>
      </c>
      <c r="Y146" s="1" t="s">
        <v>26</v>
      </c>
    </row>
    <row r="147" spans="1:25" x14ac:dyDescent="0.25">
      <c r="A147" s="2">
        <v>45064.573613194443</v>
      </c>
      <c r="B147" s="1" t="s">
        <v>16</v>
      </c>
      <c r="C147" s="1" t="s">
        <v>17</v>
      </c>
      <c r="D147" s="1" t="s">
        <v>18</v>
      </c>
      <c r="E147" s="1">
        <v>2</v>
      </c>
      <c r="F147" s="1" t="s">
        <v>24</v>
      </c>
      <c r="G147" s="1">
        <v>2</v>
      </c>
      <c r="H147" s="1">
        <v>4</v>
      </c>
      <c r="I147" s="1">
        <v>5</v>
      </c>
      <c r="J147" s="1">
        <v>2</v>
      </c>
      <c r="K147" s="1">
        <v>5</v>
      </c>
      <c r="L147" s="1" t="s">
        <v>20</v>
      </c>
      <c r="M147" s="1" t="s">
        <v>20</v>
      </c>
      <c r="N147" s="1" t="s">
        <v>20</v>
      </c>
      <c r="O147" s="1" t="s">
        <v>21</v>
      </c>
      <c r="P147" s="1" t="s">
        <v>28</v>
      </c>
      <c r="Q147" s="1" t="s">
        <v>29</v>
      </c>
      <c r="R147" s="1" t="s">
        <v>28</v>
      </c>
      <c r="S147" s="1" t="s">
        <v>31</v>
      </c>
      <c r="T147" s="1" t="s">
        <v>20</v>
      </c>
      <c r="U147" s="1">
        <v>3</v>
      </c>
      <c r="V147" s="1" t="s">
        <v>30</v>
      </c>
      <c r="W147" s="1" t="s">
        <v>21</v>
      </c>
      <c r="X147" s="1" t="s">
        <v>26</v>
      </c>
      <c r="Y147" s="1" t="s">
        <v>26</v>
      </c>
    </row>
    <row r="148" spans="1:25" x14ac:dyDescent="0.25">
      <c r="A148" s="2">
        <v>45064.573666458338</v>
      </c>
      <c r="B148" s="1" t="s">
        <v>16</v>
      </c>
      <c r="C148" s="1" t="s">
        <v>17</v>
      </c>
      <c r="D148" s="1" t="s">
        <v>18</v>
      </c>
      <c r="E148" s="1">
        <v>5</v>
      </c>
      <c r="F148" s="1" t="s">
        <v>24</v>
      </c>
      <c r="G148" s="1">
        <v>5</v>
      </c>
      <c r="H148" s="1">
        <v>5</v>
      </c>
      <c r="I148" s="1">
        <v>5</v>
      </c>
      <c r="J148" s="1">
        <v>5</v>
      </c>
      <c r="K148" s="1">
        <v>5</v>
      </c>
      <c r="L148" s="1" t="s">
        <v>20</v>
      </c>
      <c r="M148" s="1" t="s">
        <v>20</v>
      </c>
      <c r="N148" s="1" t="s">
        <v>20</v>
      </c>
      <c r="O148" s="1" t="s">
        <v>20</v>
      </c>
      <c r="P148" s="1" t="s">
        <v>28</v>
      </c>
      <c r="Q148" s="1" t="s">
        <v>31</v>
      </c>
      <c r="R148" s="1" t="s">
        <v>25</v>
      </c>
      <c r="S148" s="1" t="s">
        <v>27</v>
      </c>
      <c r="T148" s="1" t="s">
        <v>20</v>
      </c>
      <c r="U148" s="1">
        <v>3</v>
      </c>
      <c r="V148" s="1" t="s">
        <v>30</v>
      </c>
      <c r="W148" s="1" t="s">
        <v>21</v>
      </c>
      <c r="X148" s="1" t="s">
        <v>26</v>
      </c>
      <c r="Y148" s="1" t="s">
        <v>26</v>
      </c>
    </row>
    <row r="149" spans="1:25" x14ac:dyDescent="0.25">
      <c r="A149" s="2">
        <v>45064.575868472224</v>
      </c>
      <c r="B149" s="1" t="s">
        <v>16</v>
      </c>
      <c r="C149" s="1" t="s">
        <v>17</v>
      </c>
      <c r="D149" s="1" t="s">
        <v>18</v>
      </c>
      <c r="E149" s="1">
        <v>4</v>
      </c>
      <c r="F149" s="1" t="s">
        <v>24</v>
      </c>
      <c r="G149" s="1">
        <v>4</v>
      </c>
      <c r="H149" s="1">
        <v>5</v>
      </c>
      <c r="I149" s="1">
        <v>5</v>
      </c>
      <c r="J149" s="1">
        <v>3</v>
      </c>
      <c r="K149" s="1">
        <v>3</v>
      </c>
      <c r="L149" s="1" t="s">
        <v>20</v>
      </c>
      <c r="M149" s="1" t="s">
        <v>20</v>
      </c>
      <c r="N149" s="1" t="s">
        <v>20</v>
      </c>
      <c r="O149" s="1" t="s">
        <v>21</v>
      </c>
      <c r="P149" s="1" t="s">
        <v>28</v>
      </c>
      <c r="Q149" s="1" t="s">
        <v>31</v>
      </c>
      <c r="R149" s="1" t="s">
        <v>25</v>
      </c>
      <c r="S149" s="1" t="s">
        <v>29</v>
      </c>
      <c r="T149" s="1" t="s">
        <v>21</v>
      </c>
      <c r="U149" s="1" t="s">
        <v>26</v>
      </c>
      <c r="V149" s="1" t="s">
        <v>26</v>
      </c>
      <c r="W149" s="1" t="s">
        <v>20</v>
      </c>
      <c r="X149" s="1">
        <v>3</v>
      </c>
      <c r="Y149" s="1" t="s">
        <v>30</v>
      </c>
    </row>
    <row r="150" spans="1:25" x14ac:dyDescent="0.25">
      <c r="A150" s="2">
        <v>45064.575975115746</v>
      </c>
      <c r="B150" s="1" t="s">
        <v>16</v>
      </c>
      <c r="C150" s="1" t="s">
        <v>17</v>
      </c>
      <c r="D150" s="1" t="s">
        <v>18</v>
      </c>
      <c r="E150" s="1">
        <v>3</v>
      </c>
      <c r="F150" s="1" t="s">
        <v>19</v>
      </c>
      <c r="G150" s="1">
        <v>2</v>
      </c>
      <c r="H150" s="1">
        <v>5</v>
      </c>
      <c r="I150" s="1">
        <v>5</v>
      </c>
      <c r="J150" s="1">
        <v>5</v>
      </c>
      <c r="K150" s="1">
        <v>5</v>
      </c>
      <c r="L150" s="1" t="s">
        <v>20</v>
      </c>
      <c r="M150" s="1" t="s">
        <v>20</v>
      </c>
      <c r="N150" s="1" t="s">
        <v>21</v>
      </c>
      <c r="O150" s="1" t="s">
        <v>21</v>
      </c>
      <c r="P150" s="1" t="s">
        <v>28</v>
      </c>
      <c r="Q150" s="1" t="s">
        <v>31</v>
      </c>
      <c r="R150" s="1" t="s">
        <v>28</v>
      </c>
      <c r="S150" s="1" t="s">
        <v>31</v>
      </c>
      <c r="T150" s="1" t="s">
        <v>21</v>
      </c>
      <c r="U150" s="1" t="s">
        <v>26</v>
      </c>
      <c r="V150" s="1" t="s">
        <v>26</v>
      </c>
      <c r="W150" s="1" t="s">
        <v>21</v>
      </c>
      <c r="X150" s="1" t="s">
        <v>26</v>
      </c>
      <c r="Y150" s="1" t="s">
        <v>26</v>
      </c>
    </row>
    <row r="151" spans="1:25" x14ac:dyDescent="0.25">
      <c r="A151" s="2">
        <v>45064.57607653935</v>
      </c>
      <c r="B151" s="1" t="s">
        <v>16</v>
      </c>
      <c r="C151" s="1" t="s">
        <v>17</v>
      </c>
      <c r="D151" s="1" t="s">
        <v>18</v>
      </c>
      <c r="E151" s="1">
        <v>5</v>
      </c>
      <c r="F151" s="1" t="s">
        <v>24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 t="s">
        <v>20</v>
      </c>
      <c r="M151" s="1" t="s">
        <v>20</v>
      </c>
      <c r="N151" s="1" t="s">
        <v>20</v>
      </c>
      <c r="O151" s="1" t="s">
        <v>20</v>
      </c>
      <c r="P151" s="1" t="s">
        <v>28</v>
      </c>
      <c r="Q151" s="1" t="s">
        <v>31</v>
      </c>
      <c r="R151" s="1" t="s">
        <v>25</v>
      </c>
      <c r="S151" s="1" t="s">
        <v>36</v>
      </c>
      <c r="T151" s="1" t="s">
        <v>21</v>
      </c>
      <c r="U151" s="1" t="s">
        <v>26</v>
      </c>
      <c r="V151" s="1" t="s">
        <v>33</v>
      </c>
      <c r="W151" s="1" t="s">
        <v>20</v>
      </c>
      <c r="X151" s="1">
        <v>5</v>
      </c>
      <c r="Y151" s="1" t="s">
        <v>33</v>
      </c>
    </row>
    <row r="152" spans="1:25" x14ac:dyDescent="0.25">
      <c r="A152" s="2">
        <v>45064.58063138889</v>
      </c>
      <c r="B152" s="1" t="s">
        <v>23</v>
      </c>
      <c r="C152" s="1" t="s">
        <v>17</v>
      </c>
      <c r="D152" s="1" t="s">
        <v>18</v>
      </c>
      <c r="E152" s="1">
        <v>2</v>
      </c>
      <c r="F152" s="1" t="s">
        <v>24</v>
      </c>
      <c r="G152" s="1">
        <v>3</v>
      </c>
      <c r="H152" s="1">
        <v>5</v>
      </c>
      <c r="I152" s="1">
        <v>5</v>
      </c>
      <c r="J152" s="1">
        <v>2</v>
      </c>
      <c r="K152" s="1">
        <v>2</v>
      </c>
      <c r="L152" s="1" t="s">
        <v>20</v>
      </c>
      <c r="M152" s="1" t="s">
        <v>20</v>
      </c>
      <c r="N152" s="1" t="s">
        <v>21</v>
      </c>
      <c r="O152" s="1" t="s">
        <v>21</v>
      </c>
      <c r="P152" s="1" t="s">
        <v>28</v>
      </c>
      <c r="Q152" s="1" t="s">
        <v>31</v>
      </c>
      <c r="R152" s="1" t="s">
        <v>22</v>
      </c>
      <c r="S152" s="1" t="s">
        <v>29</v>
      </c>
      <c r="T152" s="1" t="s">
        <v>20</v>
      </c>
      <c r="U152" s="1">
        <v>5</v>
      </c>
      <c r="V152" s="1" t="s">
        <v>22</v>
      </c>
      <c r="W152" s="1" t="s">
        <v>21</v>
      </c>
      <c r="X152" s="1" t="s">
        <v>26</v>
      </c>
      <c r="Y152" s="1" t="s">
        <v>26</v>
      </c>
    </row>
    <row r="153" spans="1:25" x14ac:dyDescent="0.25">
      <c r="A153" s="2">
        <v>45064.581033692128</v>
      </c>
      <c r="B153" s="1" t="s">
        <v>16</v>
      </c>
      <c r="C153" s="1" t="s">
        <v>17</v>
      </c>
      <c r="D153" s="1" t="s">
        <v>18</v>
      </c>
      <c r="E153" s="1">
        <v>4</v>
      </c>
      <c r="F153" s="1" t="s">
        <v>19</v>
      </c>
      <c r="G153" s="1">
        <v>3</v>
      </c>
      <c r="H153" s="1">
        <v>5</v>
      </c>
      <c r="I153" s="1">
        <v>5</v>
      </c>
      <c r="J153" s="1">
        <v>2</v>
      </c>
      <c r="K153" s="1">
        <v>2</v>
      </c>
      <c r="L153" s="1" t="s">
        <v>20</v>
      </c>
      <c r="M153" s="1" t="s">
        <v>20</v>
      </c>
      <c r="N153" s="1" t="s">
        <v>21</v>
      </c>
      <c r="O153" s="1" t="s">
        <v>21</v>
      </c>
      <c r="P153" s="1" t="s">
        <v>25</v>
      </c>
      <c r="Q153" s="1" t="s">
        <v>27</v>
      </c>
      <c r="R153" s="1" t="s">
        <v>25</v>
      </c>
      <c r="S153" s="1" t="s">
        <v>27</v>
      </c>
      <c r="T153" s="1" t="s">
        <v>21</v>
      </c>
      <c r="U153" s="1" t="s">
        <v>26</v>
      </c>
      <c r="V153" s="1" t="s">
        <v>26</v>
      </c>
      <c r="W153" s="1" t="s">
        <v>21</v>
      </c>
      <c r="X153" s="1" t="s">
        <v>26</v>
      </c>
      <c r="Y153" s="1" t="s">
        <v>26</v>
      </c>
    </row>
    <row r="154" spans="1:25" x14ac:dyDescent="0.25">
      <c r="A154" s="2">
        <v>45064.582861655093</v>
      </c>
      <c r="B154" s="1" t="s">
        <v>16</v>
      </c>
      <c r="C154" s="1" t="s">
        <v>17</v>
      </c>
      <c r="D154" s="1" t="s">
        <v>18</v>
      </c>
      <c r="E154" s="1">
        <v>4</v>
      </c>
      <c r="F154" s="1" t="s">
        <v>19</v>
      </c>
      <c r="G154" s="1">
        <v>2</v>
      </c>
      <c r="H154" s="1">
        <v>5</v>
      </c>
      <c r="I154" s="1">
        <v>5</v>
      </c>
      <c r="J154" s="1">
        <v>5</v>
      </c>
      <c r="K154" s="1">
        <v>5</v>
      </c>
      <c r="L154" s="1" t="s">
        <v>20</v>
      </c>
      <c r="M154" s="1" t="s">
        <v>20</v>
      </c>
      <c r="N154" s="1" t="s">
        <v>21</v>
      </c>
      <c r="O154" s="1" t="s">
        <v>21</v>
      </c>
      <c r="P154" s="1" t="s">
        <v>25</v>
      </c>
      <c r="Q154" s="1" t="s">
        <v>22</v>
      </c>
      <c r="R154" s="1" t="s">
        <v>28</v>
      </c>
      <c r="S154" s="1" t="s">
        <v>27</v>
      </c>
      <c r="T154" s="1" t="s">
        <v>20</v>
      </c>
      <c r="U154" s="1">
        <v>3</v>
      </c>
      <c r="V154" s="1" t="s">
        <v>22</v>
      </c>
      <c r="W154" s="1" t="s">
        <v>20</v>
      </c>
      <c r="X154" s="1">
        <v>3</v>
      </c>
      <c r="Y154" s="1" t="s">
        <v>30</v>
      </c>
    </row>
    <row r="155" spans="1:25" x14ac:dyDescent="0.25">
      <c r="A155" s="2">
        <v>45064.583592858791</v>
      </c>
      <c r="B155" s="1" t="s">
        <v>16</v>
      </c>
      <c r="C155" s="1" t="s">
        <v>38</v>
      </c>
      <c r="D155" s="1" t="s">
        <v>18</v>
      </c>
      <c r="E155" s="1">
        <v>5</v>
      </c>
      <c r="F155" s="1" t="s">
        <v>19</v>
      </c>
      <c r="G155" s="1">
        <v>2</v>
      </c>
      <c r="H155" s="1">
        <v>5</v>
      </c>
      <c r="I155" s="1">
        <v>5</v>
      </c>
      <c r="J155" s="1">
        <v>5</v>
      </c>
      <c r="K155" s="1">
        <v>5</v>
      </c>
      <c r="L155" s="1" t="s">
        <v>20</v>
      </c>
      <c r="M155" s="1" t="s">
        <v>21</v>
      </c>
      <c r="N155" s="1" t="s">
        <v>21</v>
      </c>
      <c r="O155" s="1" t="s">
        <v>21</v>
      </c>
      <c r="P155" s="1" t="s">
        <v>22</v>
      </c>
      <c r="Q155" s="1" t="s">
        <v>27</v>
      </c>
      <c r="R155" s="1" t="s">
        <v>28</v>
      </c>
      <c r="S155" s="1" t="s">
        <v>31</v>
      </c>
      <c r="T155" s="1" t="s">
        <v>21</v>
      </c>
      <c r="U155" s="1" t="s">
        <v>26</v>
      </c>
      <c r="V155" s="1" t="s">
        <v>26</v>
      </c>
      <c r="W155" s="1" t="s">
        <v>21</v>
      </c>
      <c r="X155" s="1" t="s">
        <v>26</v>
      </c>
      <c r="Y155" s="1" t="s">
        <v>26</v>
      </c>
    </row>
    <row r="156" spans="1:25" x14ac:dyDescent="0.25">
      <c r="A156" s="2">
        <v>45064.58631481482</v>
      </c>
      <c r="B156" s="1" t="s">
        <v>16</v>
      </c>
      <c r="C156" s="1" t="s">
        <v>17</v>
      </c>
      <c r="D156" s="1" t="s">
        <v>18</v>
      </c>
      <c r="E156" s="1">
        <v>4</v>
      </c>
      <c r="F156" s="1" t="s">
        <v>19</v>
      </c>
      <c r="G156" s="1">
        <v>2</v>
      </c>
      <c r="H156" s="1">
        <v>5</v>
      </c>
      <c r="I156" s="1">
        <v>5</v>
      </c>
      <c r="J156" s="1">
        <v>5</v>
      </c>
      <c r="K156" s="1">
        <v>5</v>
      </c>
      <c r="L156" s="1" t="s">
        <v>20</v>
      </c>
      <c r="M156" s="1" t="s">
        <v>20</v>
      </c>
      <c r="N156" s="1" t="s">
        <v>21</v>
      </c>
      <c r="O156" s="1" t="s">
        <v>21</v>
      </c>
      <c r="P156" s="1" t="s">
        <v>28</v>
      </c>
      <c r="Q156" s="1" t="s">
        <v>31</v>
      </c>
      <c r="R156" s="1" t="s">
        <v>28</v>
      </c>
      <c r="S156" s="1" t="s">
        <v>27</v>
      </c>
      <c r="T156" s="1" t="s">
        <v>21</v>
      </c>
      <c r="U156" s="1" t="s">
        <v>26</v>
      </c>
      <c r="V156" s="1" t="s">
        <v>26</v>
      </c>
      <c r="W156" s="1" t="s">
        <v>21</v>
      </c>
      <c r="X156" s="1" t="s">
        <v>26</v>
      </c>
      <c r="Y156" s="1" t="s">
        <v>26</v>
      </c>
    </row>
    <row r="157" spans="1:25" x14ac:dyDescent="0.25">
      <c r="A157" s="2">
        <v>45064.586427268514</v>
      </c>
      <c r="B157" s="1" t="s">
        <v>16</v>
      </c>
      <c r="C157" s="1" t="s">
        <v>17</v>
      </c>
      <c r="D157" s="1" t="s">
        <v>18</v>
      </c>
      <c r="E157" s="1">
        <v>4</v>
      </c>
      <c r="F157" s="1" t="s">
        <v>24</v>
      </c>
      <c r="G157" s="1">
        <v>3</v>
      </c>
      <c r="H157" s="1">
        <v>5</v>
      </c>
      <c r="I157" s="1">
        <v>5</v>
      </c>
      <c r="J157" s="1">
        <v>3</v>
      </c>
      <c r="K157" s="1">
        <v>2</v>
      </c>
      <c r="L157" s="1" t="s">
        <v>20</v>
      </c>
      <c r="M157" s="1" t="s">
        <v>20</v>
      </c>
      <c r="N157" s="1" t="s">
        <v>21</v>
      </c>
      <c r="O157" s="1" t="s">
        <v>21</v>
      </c>
      <c r="P157" s="1" t="s">
        <v>25</v>
      </c>
      <c r="Q157" s="1" t="s">
        <v>29</v>
      </c>
      <c r="R157" s="1" t="s">
        <v>25</v>
      </c>
      <c r="S157" s="1" t="s">
        <v>29</v>
      </c>
      <c r="T157" s="1" t="s">
        <v>20</v>
      </c>
      <c r="U157" s="1">
        <v>3</v>
      </c>
      <c r="V157" s="1" t="s">
        <v>30</v>
      </c>
      <c r="W157" s="1" t="s">
        <v>21</v>
      </c>
      <c r="X157" s="1" t="s">
        <v>26</v>
      </c>
      <c r="Y157" s="1" t="s">
        <v>26</v>
      </c>
    </row>
    <row r="158" spans="1:25" x14ac:dyDescent="0.25">
      <c r="A158" s="2">
        <v>45064.589919351856</v>
      </c>
      <c r="B158" s="1" t="s">
        <v>23</v>
      </c>
      <c r="C158" s="1" t="s">
        <v>17</v>
      </c>
      <c r="D158" s="1" t="s">
        <v>18</v>
      </c>
      <c r="E158" s="1">
        <v>1</v>
      </c>
      <c r="F158" s="1" t="s">
        <v>19</v>
      </c>
      <c r="G158" s="1">
        <v>1</v>
      </c>
      <c r="H158" s="1">
        <v>5</v>
      </c>
      <c r="I158" s="1">
        <v>5</v>
      </c>
      <c r="J158" s="1">
        <v>5</v>
      </c>
      <c r="K158" s="1">
        <v>5</v>
      </c>
      <c r="L158" s="1" t="s">
        <v>20</v>
      </c>
      <c r="M158" s="1" t="s">
        <v>20</v>
      </c>
      <c r="N158" s="1" t="s">
        <v>21</v>
      </c>
      <c r="O158" s="1" t="s">
        <v>21</v>
      </c>
      <c r="P158" s="1" t="s">
        <v>28</v>
      </c>
      <c r="Q158" s="1" t="s">
        <v>31</v>
      </c>
      <c r="R158" s="1" t="s">
        <v>28</v>
      </c>
      <c r="S158" s="1" t="s">
        <v>31</v>
      </c>
      <c r="T158" s="1" t="s">
        <v>21</v>
      </c>
      <c r="U158" s="1" t="s">
        <v>26</v>
      </c>
      <c r="V158" s="1" t="s">
        <v>26</v>
      </c>
      <c r="W158" s="1" t="s">
        <v>21</v>
      </c>
      <c r="X158" s="1" t="s">
        <v>26</v>
      </c>
      <c r="Y158" s="1" t="s">
        <v>26</v>
      </c>
    </row>
    <row r="159" spans="1:25" x14ac:dyDescent="0.25">
      <c r="A159" s="2">
        <v>45064.590988750002</v>
      </c>
      <c r="B159" s="1" t="s">
        <v>16</v>
      </c>
      <c r="C159" s="1" t="s">
        <v>17</v>
      </c>
      <c r="D159" s="1" t="s">
        <v>18</v>
      </c>
      <c r="E159" s="1">
        <v>5</v>
      </c>
      <c r="F159" s="1" t="s">
        <v>19</v>
      </c>
      <c r="G159" s="1">
        <v>4</v>
      </c>
      <c r="H159" s="1">
        <v>5</v>
      </c>
      <c r="I159" s="1">
        <v>5</v>
      </c>
      <c r="J159" s="1">
        <v>4</v>
      </c>
      <c r="K159" s="1">
        <v>2</v>
      </c>
      <c r="L159" s="1" t="s">
        <v>20</v>
      </c>
      <c r="M159" s="1" t="s">
        <v>20</v>
      </c>
      <c r="N159" s="1" t="s">
        <v>21</v>
      </c>
      <c r="O159" s="1" t="s">
        <v>21</v>
      </c>
      <c r="P159" s="1" t="s">
        <v>28</v>
      </c>
      <c r="Q159" s="1" t="s">
        <v>31</v>
      </c>
      <c r="R159" s="1" t="s">
        <v>25</v>
      </c>
      <c r="S159" s="1" t="s">
        <v>31</v>
      </c>
      <c r="T159" s="1" t="s">
        <v>20</v>
      </c>
      <c r="U159" s="1">
        <v>3</v>
      </c>
      <c r="V159" s="1" t="s">
        <v>30</v>
      </c>
      <c r="W159" s="1" t="s">
        <v>21</v>
      </c>
      <c r="X159" s="1" t="s">
        <v>26</v>
      </c>
      <c r="Y159" s="1" t="s">
        <v>26</v>
      </c>
    </row>
    <row r="160" spans="1:25" x14ac:dyDescent="0.25">
      <c r="A160" s="2">
        <v>45064.599167546301</v>
      </c>
      <c r="B160" s="1" t="s">
        <v>16</v>
      </c>
      <c r="C160" s="1" t="s">
        <v>17</v>
      </c>
      <c r="D160" s="1" t="s">
        <v>18</v>
      </c>
      <c r="E160" s="1">
        <v>3</v>
      </c>
      <c r="F160" s="1" t="s">
        <v>19</v>
      </c>
      <c r="G160" s="1">
        <v>2</v>
      </c>
      <c r="H160" s="1">
        <v>5</v>
      </c>
      <c r="I160" s="1">
        <v>5</v>
      </c>
      <c r="J160" s="1">
        <v>3</v>
      </c>
      <c r="K160" s="1">
        <v>3</v>
      </c>
      <c r="L160" s="1" t="s">
        <v>20</v>
      </c>
      <c r="M160" s="1" t="s">
        <v>20</v>
      </c>
      <c r="N160" s="1" t="s">
        <v>21</v>
      </c>
      <c r="O160" s="1" t="s">
        <v>21</v>
      </c>
      <c r="P160" s="1" t="s">
        <v>22</v>
      </c>
      <c r="Q160" s="1" t="s">
        <v>22</v>
      </c>
      <c r="R160" s="1" t="s">
        <v>22</v>
      </c>
      <c r="S160" s="1" t="s">
        <v>22</v>
      </c>
      <c r="T160" s="1" t="s">
        <v>21</v>
      </c>
      <c r="U160" s="1" t="s">
        <v>26</v>
      </c>
      <c r="V160" s="1" t="s">
        <v>26</v>
      </c>
      <c r="W160" s="1" t="s">
        <v>21</v>
      </c>
      <c r="X160" s="1" t="s">
        <v>26</v>
      </c>
      <c r="Y160" s="1" t="s">
        <v>26</v>
      </c>
    </row>
    <row r="161" spans="1:25" x14ac:dyDescent="0.25">
      <c r="A161" s="2">
        <v>45064.602701111115</v>
      </c>
      <c r="B161" s="1" t="s">
        <v>23</v>
      </c>
      <c r="C161" s="1" t="s">
        <v>17</v>
      </c>
      <c r="D161" s="1" t="s">
        <v>18</v>
      </c>
      <c r="E161" s="1">
        <v>3</v>
      </c>
      <c r="F161" s="1" t="s">
        <v>19</v>
      </c>
      <c r="G161" s="1">
        <v>3</v>
      </c>
      <c r="H161" s="1">
        <v>5</v>
      </c>
      <c r="I161" s="1">
        <v>5</v>
      </c>
      <c r="J161" s="1">
        <v>2</v>
      </c>
      <c r="K161" s="1">
        <v>5</v>
      </c>
      <c r="L161" s="1" t="s">
        <v>20</v>
      </c>
      <c r="M161" s="1" t="s">
        <v>20</v>
      </c>
      <c r="N161" s="1" t="s">
        <v>21</v>
      </c>
      <c r="O161" s="1" t="s">
        <v>21</v>
      </c>
      <c r="P161" s="1" t="s">
        <v>28</v>
      </c>
      <c r="Q161" s="1" t="s">
        <v>27</v>
      </c>
      <c r="R161" s="1" t="s">
        <v>28</v>
      </c>
      <c r="S161" s="1" t="s">
        <v>27</v>
      </c>
      <c r="T161" s="1" t="s">
        <v>20</v>
      </c>
      <c r="U161" s="1">
        <v>5</v>
      </c>
      <c r="V161" s="1" t="s">
        <v>30</v>
      </c>
      <c r="W161" s="1" t="s">
        <v>21</v>
      </c>
      <c r="X161" s="1" t="s">
        <v>26</v>
      </c>
      <c r="Y161" s="1" t="s">
        <v>26</v>
      </c>
    </row>
    <row r="162" spans="1:25" x14ac:dyDescent="0.25">
      <c r="A162" s="2">
        <v>45064.602713541666</v>
      </c>
      <c r="B162" s="1" t="s">
        <v>23</v>
      </c>
      <c r="C162" s="1" t="s">
        <v>17</v>
      </c>
      <c r="D162" s="1" t="s">
        <v>18</v>
      </c>
      <c r="E162" s="1">
        <v>1</v>
      </c>
      <c r="F162" s="1" t="s">
        <v>19</v>
      </c>
      <c r="G162" s="1">
        <v>1</v>
      </c>
      <c r="H162" s="1">
        <v>4</v>
      </c>
      <c r="I162" s="1">
        <v>2</v>
      </c>
      <c r="J162" s="1">
        <v>5</v>
      </c>
      <c r="K162" s="1">
        <v>5</v>
      </c>
      <c r="L162" s="1" t="s">
        <v>20</v>
      </c>
      <c r="M162" s="1" t="s">
        <v>21</v>
      </c>
      <c r="N162" s="1" t="s">
        <v>21</v>
      </c>
      <c r="O162" s="1" t="s">
        <v>21</v>
      </c>
      <c r="P162" s="1" t="s">
        <v>28</v>
      </c>
      <c r="Q162" s="1" t="s">
        <v>31</v>
      </c>
      <c r="R162" s="1" t="s">
        <v>28</v>
      </c>
      <c r="S162" s="1" t="s">
        <v>31</v>
      </c>
      <c r="T162" s="1" t="s">
        <v>20</v>
      </c>
      <c r="U162" s="1">
        <v>5</v>
      </c>
      <c r="V162" s="1" t="s">
        <v>30</v>
      </c>
      <c r="W162" s="1" t="s">
        <v>20</v>
      </c>
      <c r="X162" s="1">
        <v>5</v>
      </c>
      <c r="Y162" s="1" t="s">
        <v>30</v>
      </c>
    </row>
    <row r="163" spans="1:25" x14ac:dyDescent="0.25">
      <c r="A163" s="2">
        <v>45064.606577094906</v>
      </c>
      <c r="B163" s="1" t="s">
        <v>16</v>
      </c>
      <c r="C163" s="1" t="s">
        <v>17</v>
      </c>
      <c r="D163" s="1" t="s">
        <v>18</v>
      </c>
      <c r="E163" s="1">
        <v>3</v>
      </c>
      <c r="F163" s="1" t="s">
        <v>19</v>
      </c>
      <c r="G163" s="1">
        <v>2</v>
      </c>
      <c r="H163" s="1">
        <v>5</v>
      </c>
      <c r="I163" s="1">
        <v>5</v>
      </c>
      <c r="J163" s="1">
        <v>2</v>
      </c>
      <c r="K163" s="1">
        <v>5</v>
      </c>
      <c r="L163" s="1" t="s">
        <v>20</v>
      </c>
      <c r="M163" s="1" t="s">
        <v>20</v>
      </c>
      <c r="N163" s="1" t="s">
        <v>21</v>
      </c>
      <c r="O163" s="1" t="s">
        <v>21</v>
      </c>
      <c r="P163" s="1" t="s">
        <v>28</v>
      </c>
      <c r="Q163" s="1" t="s">
        <v>22</v>
      </c>
      <c r="R163" s="1" t="s">
        <v>28</v>
      </c>
      <c r="S163" s="1" t="s">
        <v>22</v>
      </c>
      <c r="T163" s="1" t="s">
        <v>20</v>
      </c>
      <c r="U163" s="1">
        <v>3</v>
      </c>
      <c r="V163" s="1" t="s">
        <v>30</v>
      </c>
      <c r="W163" s="1" t="s">
        <v>21</v>
      </c>
      <c r="X163" s="1" t="s">
        <v>26</v>
      </c>
      <c r="Y163" s="1" t="s">
        <v>26</v>
      </c>
    </row>
    <row r="164" spans="1:25" x14ac:dyDescent="0.25">
      <c r="A164" s="2">
        <v>45064.607451886579</v>
      </c>
      <c r="B164" s="1" t="s">
        <v>16</v>
      </c>
      <c r="C164" s="1" t="s">
        <v>17</v>
      </c>
      <c r="D164" s="1" t="s">
        <v>18</v>
      </c>
      <c r="E164" s="1">
        <v>5</v>
      </c>
      <c r="F164" s="1" t="s">
        <v>24</v>
      </c>
      <c r="G164" s="1">
        <v>5</v>
      </c>
      <c r="H164" s="1">
        <v>5</v>
      </c>
      <c r="I164" s="1">
        <v>5</v>
      </c>
      <c r="J164" s="1">
        <v>5</v>
      </c>
      <c r="K164" s="1">
        <v>4</v>
      </c>
      <c r="L164" s="1" t="s">
        <v>20</v>
      </c>
      <c r="M164" s="1" t="s">
        <v>20</v>
      </c>
      <c r="N164" s="1" t="s">
        <v>20</v>
      </c>
      <c r="O164" s="1" t="s">
        <v>21</v>
      </c>
      <c r="P164" s="1" t="s">
        <v>28</v>
      </c>
      <c r="Q164" s="1" t="s">
        <v>27</v>
      </c>
      <c r="R164" s="1" t="s">
        <v>25</v>
      </c>
      <c r="S164" s="1" t="s">
        <v>29</v>
      </c>
      <c r="T164" s="1" t="s">
        <v>20</v>
      </c>
      <c r="U164" s="1">
        <v>3</v>
      </c>
      <c r="V164" s="1" t="s">
        <v>34</v>
      </c>
      <c r="W164" s="1" t="s">
        <v>20</v>
      </c>
      <c r="X164" s="1">
        <v>3</v>
      </c>
      <c r="Y164" s="1" t="s">
        <v>30</v>
      </c>
    </row>
    <row r="165" spans="1:25" x14ac:dyDescent="0.25">
      <c r="A165" s="2">
        <v>45064.623666296291</v>
      </c>
      <c r="B165" s="1" t="s">
        <v>16</v>
      </c>
      <c r="C165" s="1" t="s">
        <v>17</v>
      </c>
      <c r="D165" s="1" t="s">
        <v>18</v>
      </c>
      <c r="E165" s="1">
        <v>5</v>
      </c>
      <c r="F165" s="1" t="s">
        <v>22</v>
      </c>
      <c r="G165" s="1">
        <v>3</v>
      </c>
      <c r="H165" s="1">
        <v>5</v>
      </c>
      <c r="I165" s="1">
        <v>5</v>
      </c>
      <c r="J165" s="1">
        <v>5</v>
      </c>
      <c r="K165" s="1">
        <v>4</v>
      </c>
      <c r="L165" s="1" t="s">
        <v>20</v>
      </c>
      <c r="M165" s="1" t="s">
        <v>20</v>
      </c>
      <c r="N165" s="1" t="s">
        <v>20</v>
      </c>
      <c r="O165" s="1" t="s">
        <v>21</v>
      </c>
      <c r="P165" s="1" t="s">
        <v>25</v>
      </c>
      <c r="Q165" s="1" t="s">
        <v>27</v>
      </c>
      <c r="R165" s="1" t="s">
        <v>25</v>
      </c>
      <c r="S165" s="1" t="s">
        <v>29</v>
      </c>
      <c r="T165" s="1" t="s">
        <v>20</v>
      </c>
      <c r="U165" s="1">
        <v>2</v>
      </c>
      <c r="V165" s="1" t="s">
        <v>30</v>
      </c>
      <c r="W165" s="1" t="s">
        <v>20</v>
      </c>
      <c r="X165" s="1">
        <v>4</v>
      </c>
      <c r="Y165" s="1" t="s">
        <v>30</v>
      </c>
    </row>
    <row r="166" spans="1:25" x14ac:dyDescent="0.25">
      <c r="A166" s="2">
        <v>45064.635481423611</v>
      </c>
      <c r="B166" s="1" t="s">
        <v>16</v>
      </c>
      <c r="C166" s="1" t="s">
        <v>17</v>
      </c>
      <c r="D166" s="1" t="s">
        <v>18</v>
      </c>
      <c r="E166" s="1">
        <v>3</v>
      </c>
      <c r="F166" s="1" t="s">
        <v>19</v>
      </c>
      <c r="G166" s="1">
        <v>1</v>
      </c>
      <c r="H166" s="1">
        <v>4</v>
      </c>
      <c r="I166" s="1">
        <v>4</v>
      </c>
      <c r="J166" s="1">
        <v>5</v>
      </c>
      <c r="K166" s="1">
        <v>5</v>
      </c>
      <c r="L166" s="1" t="s">
        <v>20</v>
      </c>
      <c r="M166" s="1" t="s">
        <v>20</v>
      </c>
      <c r="N166" s="1" t="s">
        <v>21</v>
      </c>
      <c r="O166" s="1" t="s">
        <v>21</v>
      </c>
      <c r="P166" s="1" t="s">
        <v>28</v>
      </c>
      <c r="Q166" s="1" t="s">
        <v>31</v>
      </c>
      <c r="R166" s="1" t="s">
        <v>28</v>
      </c>
      <c r="S166" s="1" t="s">
        <v>31</v>
      </c>
      <c r="T166" s="1" t="s">
        <v>21</v>
      </c>
      <c r="U166" s="1" t="s">
        <v>26</v>
      </c>
      <c r="V166" s="1" t="s">
        <v>26</v>
      </c>
      <c r="W166" s="1" t="s">
        <v>21</v>
      </c>
      <c r="X166" s="1" t="s">
        <v>26</v>
      </c>
      <c r="Y166" s="1" t="s">
        <v>26</v>
      </c>
    </row>
    <row r="167" spans="1:25" x14ac:dyDescent="0.25">
      <c r="A167" s="2">
        <v>45064.66597829861</v>
      </c>
      <c r="B167" s="1" t="s">
        <v>16</v>
      </c>
      <c r="C167" s="1" t="s">
        <v>17</v>
      </c>
      <c r="D167" s="1" t="s">
        <v>18</v>
      </c>
      <c r="E167" s="1">
        <v>5</v>
      </c>
      <c r="F167" s="1" t="s">
        <v>24</v>
      </c>
      <c r="G167" s="1">
        <v>4</v>
      </c>
      <c r="H167" s="1">
        <v>5</v>
      </c>
      <c r="I167" s="1">
        <v>5</v>
      </c>
      <c r="J167" s="1">
        <v>5</v>
      </c>
      <c r="K167" s="1">
        <v>5</v>
      </c>
      <c r="L167" s="1" t="s">
        <v>20</v>
      </c>
      <c r="M167" s="1" t="s">
        <v>20</v>
      </c>
      <c r="N167" s="1" t="s">
        <v>20</v>
      </c>
      <c r="O167" s="1" t="s">
        <v>20</v>
      </c>
      <c r="P167" s="1" t="s">
        <v>28</v>
      </c>
      <c r="Q167" s="1" t="s">
        <v>31</v>
      </c>
      <c r="R167" s="1" t="s">
        <v>25</v>
      </c>
      <c r="S167" s="1" t="s">
        <v>31</v>
      </c>
      <c r="T167" s="1" t="s">
        <v>20</v>
      </c>
      <c r="U167" s="1">
        <v>4</v>
      </c>
      <c r="V167" s="1" t="s">
        <v>30</v>
      </c>
      <c r="W167" s="1" t="s">
        <v>21</v>
      </c>
      <c r="X167" s="1" t="s">
        <v>26</v>
      </c>
      <c r="Y167" s="1" t="s">
        <v>26</v>
      </c>
    </row>
    <row r="168" spans="1:25" x14ac:dyDescent="0.25">
      <c r="A168" s="2">
        <v>45064.678671412039</v>
      </c>
      <c r="B168" s="1" t="s">
        <v>16</v>
      </c>
      <c r="C168" s="1" t="s">
        <v>17</v>
      </c>
      <c r="D168" s="1" t="s">
        <v>18</v>
      </c>
      <c r="E168" s="1">
        <v>3</v>
      </c>
      <c r="F168" s="1" t="s">
        <v>19</v>
      </c>
      <c r="G168" s="1">
        <v>2</v>
      </c>
      <c r="H168" s="1">
        <v>5</v>
      </c>
      <c r="I168" s="1">
        <v>5</v>
      </c>
      <c r="J168" s="1">
        <v>5</v>
      </c>
      <c r="K168" s="1">
        <v>5</v>
      </c>
      <c r="L168" s="1" t="s">
        <v>20</v>
      </c>
      <c r="M168" s="1" t="s">
        <v>20</v>
      </c>
      <c r="N168" s="1" t="s">
        <v>21</v>
      </c>
      <c r="O168" s="1" t="s">
        <v>21</v>
      </c>
      <c r="P168" s="1" t="s">
        <v>28</v>
      </c>
      <c r="Q168" s="1" t="s">
        <v>27</v>
      </c>
      <c r="R168" s="1" t="s">
        <v>28</v>
      </c>
      <c r="S168" s="1" t="s">
        <v>22</v>
      </c>
      <c r="T168" s="1" t="s">
        <v>20</v>
      </c>
      <c r="U168" s="1">
        <v>3</v>
      </c>
      <c r="V168" s="1" t="s">
        <v>22</v>
      </c>
      <c r="W168" s="1" t="s">
        <v>21</v>
      </c>
      <c r="X168" s="1" t="s">
        <v>26</v>
      </c>
      <c r="Y168" s="1" t="s">
        <v>26</v>
      </c>
    </row>
    <row r="169" spans="1:25" x14ac:dyDescent="0.25">
      <c r="A169" s="2">
        <v>45064.700663310185</v>
      </c>
      <c r="B169" s="1" t="s">
        <v>16</v>
      </c>
      <c r="C169" s="1" t="s">
        <v>17</v>
      </c>
      <c r="D169" s="1" t="s">
        <v>18</v>
      </c>
      <c r="E169" s="1">
        <v>3</v>
      </c>
      <c r="F169" s="1" t="s">
        <v>19</v>
      </c>
      <c r="G169" s="1">
        <v>2</v>
      </c>
      <c r="H169" s="1">
        <v>4</v>
      </c>
      <c r="I169" s="1">
        <v>3</v>
      </c>
      <c r="J169" s="1">
        <v>5</v>
      </c>
      <c r="K169" s="1">
        <v>5</v>
      </c>
      <c r="L169" s="1" t="s">
        <v>20</v>
      </c>
      <c r="M169" s="1" t="s">
        <v>20</v>
      </c>
      <c r="N169" s="1" t="s">
        <v>21</v>
      </c>
      <c r="O169" s="1" t="s">
        <v>21</v>
      </c>
      <c r="P169" s="1" t="s">
        <v>28</v>
      </c>
      <c r="Q169" s="1" t="s">
        <v>27</v>
      </c>
      <c r="R169" s="1" t="s">
        <v>22</v>
      </c>
      <c r="S169" s="1" t="s">
        <v>31</v>
      </c>
      <c r="T169" s="1" t="s">
        <v>21</v>
      </c>
      <c r="U169" s="1" t="s">
        <v>26</v>
      </c>
      <c r="V169" s="1" t="s">
        <v>26</v>
      </c>
      <c r="W169" s="1" t="s">
        <v>21</v>
      </c>
      <c r="X169" s="1" t="s">
        <v>26</v>
      </c>
      <c r="Y169" s="1" t="s">
        <v>26</v>
      </c>
    </row>
    <row r="170" spans="1:25" x14ac:dyDescent="0.25">
      <c r="A170" s="2">
        <v>45064.710170578706</v>
      </c>
      <c r="B170" s="1" t="s">
        <v>16</v>
      </c>
      <c r="C170" s="1" t="s">
        <v>17</v>
      </c>
      <c r="D170" s="1" t="s">
        <v>18</v>
      </c>
      <c r="E170" s="1">
        <v>4</v>
      </c>
      <c r="F170" s="1" t="s">
        <v>24</v>
      </c>
      <c r="G170" s="1">
        <v>3</v>
      </c>
      <c r="H170" s="1">
        <v>5</v>
      </c>
      <c r="I170" s="1">
        <v>5</v>
      </c>
      <c r="J170" s="1">
        <v>5</v>
      </c>
      <c r="K170" s="1">
        <v>5</v>
      </c>
      <c r="L170" s="1" t="s">
        <v>20</v>
      </c>
      <c r="M170" s="1" t="s">
        <v>20</v>
      </c>
      <c r="N170" s="1" t="s">
        <v>21</v>
      </c>
      <c r="O170" s="1" t="s">
        <v>21</v>
      </c>
      <c r="P170" s="1" t="s">
        <v>25</v>
      </c>
      <c r="Q170" s="1" t="s">
        <v>27</v>
      </c>
      <c r="R170" s="1" t="s">
        <v>25</v>
      </c>
      <c r="S170" s="1" t="s">
        <v>31</v>
      </c>
      <c r="T170" s="1" t="s">
        <v>20</v>
      </c>
      <c r="U170" s="1">
        <v>2</v>
      </c>
      <c r="V170" s="1" t="s">
        <v>30</v>
      </c>
      <c r="W170" s="1" t="s">
        <v>21</v>
      </c>
      <c r="X170" s="1" t="s">
        <v>26</v>
      </c>
      <c r="Y170" s="1" t="s">
        <v>26</v>
      </c>
    </row>
    <row r="171" spans="1:25" x14ac:dyDescent="0.25">
      <c r="A171" s="2">
        <v>45064.756883078706</v>
      </c>
      <c r="B171" s="1" t="s">
        <v>23</v>
      </c>
      <c r="C171" s="1" t="s">
        <v>17</v>
      </c>
      <c r="D171" s="1" t="s">
        <v>18</v>
      </c>
      <c r="E171" s="1">
        <v>4</v>
      </c>
      <c r="F171" s="1" t="s">
        <v>19</v>
      </c>
      <c r="G171" s="1">
        <v>2</v>
      </c>
      <c r="H171" s="1">
        <v>4</v>
      </c>
      <c r="I171" s="1">
        <v>4</v>
      </c>
      <c r="J171" s="1">
        <v>5</v>
      </c>
      <c r="K171" s="1">
        <v>5</v>
      </c>
      <c r="L171" s="1" t="s">
        <v>20</v>
      </c>
      <c r="M171" s="1" t="s">
        <v>20</v>
      </c>
      <c r="N171" s="1" t="s">
        <v>21</v>
      </c>
      <c r="O171" s="1" t="s">
        <v>21</v>
      </c>
      <c r="P171" s="1" t="s">
        <v>28</v>
      </c>
      <c r="Q171" s="1" t="s">
        <v>31</v>
      </c>
      <c r="R171" s="1" t="s">
        <v>28</v>
      </c>
      <c r="S171" s="1" t="s">
        <v>31</v>
      </c>
      <c r="T171" s="1" t="s">
        <v>20</v>
      </c>
      <c r="U171" s="1">
        <v>5</v>
      </c>
      <c r="V171" s="1" t="s">
        <v>33</v>
      </c>
      <c r="W171" s="1" t="s">
        <v>21</v>
      </c>
      <c r="X171" s="1" t="s">
        <v>26</v>
      </c>
      <c r="Y171" s="1" t="s">
        <v>26</v>
      </c>
    </row>
    <row r="172" spans="1:25" x14ac:dyDescent="0.25">
      <c r="A172" s="2">
        <v>45064.770955636573</v>
      </c>
      <c r="B172" s="1" t="s">
        <v>23</v>
      </c>
      <c r="C172" s="1" t="s">
        <v>17</v>
      </c>
      <c r="D172" s="1" t="s">
        <v>18</v>
      </c>
      <c r="E172" s="1">
        <v>4</v>
      </c>
      <c r="F172" s="1" t="s">
        <v>19</v>
      </c>
      <c r="G172" s="1">
        <v>1</v>
      </c>
      <c r="H172" s="1">
        <v>5</v>
      </c>
      <c r="I172" s="1">
        <v>4</v>
      </c>
      <c r="J172" s="1">
        <v>5</v>
      </c>
      <c r="K172" s="1">
        <v>5</v>
      </c>
      <c r="L172" s="1" t="s">
        <v>20</v>
      </c>
      <c r="M172" s="1" t="s">
        <v>20</v>
      </c>
      <c r="N172" s="1" t="s">
        <v>21</v>
      </c>
      <c r="O172" s="1" t="s">
        <v>21</v>
      </c>
      <c r="P172" s="1" t="s">
        <v>22</v>
      </c>
      <c r="Q172" s="1" t="s">
        <v>31</v>
      </c>
      <c r="R172" s="1" t="s">
        <v>25</v>
      </c>
      <c r="S172" s="1" t="s">
        <v>22</v>
      </c>
      <c r="T172" s="1" t="s">
        <v>20</v>
      </c>
      <c r="U172" s="1">
        <v>3</v>
      </c>
      <c r="V172" s="1" t="s">
        <v>30</v>
      </c>
      <c r="W172" s="1" t="s">
        <v>21</v>
      </c>
      <c r="X172" s="1" t="s">
        <v>26</v>
      </c>
      <c r="Y172" s="1" t="s">
        <v>26</v>
      </c>
    </row>
    <row r="173" spans="1:25" x14ac:dyDescent="0.25">
      <c r="A173" s="2">
        <v>45064.777549872684</v>
      </c>
      <c r="B173" s="1" t="s">
        <v>16</v>
      </c>
      <c r="C173" s="1" t="s">
        <v>17</v>
      </c>
      <c r="D173" s="1" t="s">
        <v>18</v>
      </c>
      <c r="E173" s="1">
        <v>4</v>
      </c>
      <c r="F173" s="1" t="s">
        <v>24</v>
      </c>
      <c r="G173" s="1">
        <v>3</v>
      </c>
      <c r="H173" s="1">
        <v>3</v>
      </c>
      <c r="I173" s="1">
        <v>3</v>
      </c>
      <c r="J173" s="1">
        <v>2</v>
      </c>
      <c r="K173" s="1">
        <v>2</v>
      </c>
      <c r="L173" s="1" t="s">
        <v>21</v>
      </c>
      <c r="M173" s="1" t="s">
        <v>20</v>
      </c>
      <c r="N173" s="1" t="s">
        <v>21</v>
      </c>
      <c r="O173" s="1" t="s">
        <v>21</v>
      </c>
      <c r="P173" s="1" t="s">
        <v>22</v>
      </c>
      <c r="Q173" s="1" t="s">
        <v>27</v>
      </c>
      <c r="R173" s="1" t="s">
        <v>25</v>
      </c>
      <c r="S173" s="1" t="s">
        <v>27</v>
      </c>
      <c r="T173" s="1" t="s">
        <v>21</v>
      </c>
      <c r="U173" s="1" t="s">
        <v>26</v>
      </c>
      <c r="V173" s="1" t="s">
        <v>26</v>
      </c>
      <c r="W173" s="1" t="s">
        <v>21</v>
      </c>
      <c r="X173" s="1" t="s">
        <v>26</v>
      </c>
      <c r="Y173" s="1" t="s">
        <v>26</v>
      </c>
    </row>
    <row r="174" spans="1:25" x14ac:dyDescent="0.25">
      <c r="A174" s="2">
        <v>45064.786600555555</v>
      </c>
      <c r="B174" s="1" t="s">
        <v>16</v>
      </c>
      <c r="C174" s="1" t="s">
        <v>17</v>
      </c>
      <c r="D174" s="1" t="s">
        <v>18</v>
      </c>
      <c r="E174" s="1">
        <v>4</v>
      </c>
      <c r="F174" s="1" t="s">
        <v>22</v>
      </c>
      <c r="G174" s="1">
        <v>3</v>
      </c>
      <c r="H174" s="1">
        <v>5</v>
      </c>
      <c r="I174" s="1">
        <v>5</v>
      </c>
      <c r="J174" s="1">
        <v>3</v>
      </c>
      <c r="K174" s="1">
        <v>2</v>
      </c>
      <c r="L174" s="1" t="s">
        <v>20</v>
      </c>
      <c r="M174" s="1" t="s">
        <v>20</v>
      </c>
      <c r="N174" s="1" t="s">
        <v>21</v>
      </c>
      <c r="O174" s="1" t="s">
        <v>21</v>
      </c>
      <c r="P174" s="1" t="s">
        <v>28</v>
      </c>
      <c r="Q174" s="1" t="s">
        <v>22</v>
      </c>
      <c r="R174" s="1" t="s">
        <v>25</v>
      </c>
      <c r="S174" s="1" t="s">
        <v>27</v>
      </c>
      <c r="T174" s="1" t="s">
        <v>20</v>
      </c>
      <c r="U174" s="1">
        <v>3</v>
      </c>
      <c r="V174" s="1" t="s">
        <v>30</v>
      </c>
      <c r="W174" s="1" t="s">
        <v>20</v>
      </c>
      <c r="X174" s="1">
        <v>3</v>
      </c>
      <c r="Y174" s="1" t="s">
        <v>30</v>
      </c>
    </row>
    <row r="175" spans="1:25" x14ac:dyDescent="0.25">
      <c r="A175" s="2">
        <v>45064.788400509264</v>
      </c>
      <c r="B175" s="1" t="s">
        <v>16</v>
      </c>
      <c r="C175" s="1" t="s">
        <v>17</v>
      </c>
      <c r="D175" s="1" t="s">
        <v>18</v>
      </c>
      <c r="E175" s="1">
        <v>4</v>
      </c>
      <c r="F175" s="1" t="s">
        <v>24</v>
      </c>
      <c r="G175" s="1">
        <v>5</v>
      </c>
      <c r="H175" s="1">
        <v>5</v>
      </c>
      <c r="I175" s="1">
        <v>5</v>
      </c>
      <c r="J175" s="1">
        <v>5</v>
      </c>
      <c r="K175" s="1">
        <v>5</v>
      </c>
      <c r="L175" s="1" t="s">
        <v>20</v>
      </c>
      <c r="M175" s="1" t="s">
        <v>20</v>
      </c>
      <c r="N175" s="1" t="s">
        <v>21</v>
      </c>
      <c r="O175" s="1" t="s">
        <v>21</v>
      </c>
      <c r="P175" s="1" t="s">
        <v>25</v>
      </c>
      <c r="Q175" s="1" t="s">
        <v>31</v>
      </c>
      <c r="R175" s="1" t="s">
        <v>25</v>
      </c>
      <c r="S175" s="1" t="s">
        <v>29</v>
      </c>
      <c r="T175" s="1" t="s">
        <v>21</v>
      </c>
      <c r="U175" s="1" t="s">
        <v>26</v>
      </c>
      <c r="V175" s="1" t="s">
        <v>26</v>
      </c>
      <c r="W175" s="1" t="s">
        <v>21</v>
      </c>
      <c r="X175" s="1" t="s">
        <v>26</v>
      </c>
      <c r="Y175" s="1" t="s">
        <v>26</v>
      </c>
    </row>
    <row r="176" spans="1:25" x14ac:dyDescent="0.25">
      <c r="A176" s="2">
        <v>45064.799561180553</v>
      </c>
      <c r="B176" s="1" t="s">
        <v>23</v>
      </c>
      <c r="C176" s="1" t="s">
        <v>17</v>
      </c>
      <c r="D176" s="1" t="s">
        <v>18</v>
      </c>
      <c r="E176" s="1">
        <v>5</v>
      </c>
      <c r="F176" s="1" t="s">
        <v>24</v>
      </c>
      <c r="G176" s="1">
        <v>4</v>
      </c>
      <c r="H176" s="1">
        <v>5</v>
      </c>
      <c r="I176" s="1">
        <v>5</v>
      </c>
      <c r="J176" s="1">
        <v>4</v>
      </c>
      <c r="K176" s="1">
        <v>4</v>
      </c>
      <c r="L176" s="1" t="s">
        <v>20</v>
      </c>
      <c r="M176" s="1" t="s">
        <v>20</v>
      </c>
      <c r="N176" s="1" t="s">
        <v>21</v>
      </c>
      <c r="O176" s="1" t="s">
        <v>21</v>
      </c>
      <c r="P176" s="1" t="s">
        <v>25</v>
      </c>
      <c r="Q176" s="1" t="s">
        <v>31</v>
      </c>
      <c r="R176" s="1" t="s">
        <v>25</v>
      </c>
      <c r="S176" s="1" t="s">
        <v>27</v>
      </c>
      <c r="T176" s="1" t="s">
        <v>20</v>
      </c>
      <c r="U176" s="1">
        <v>3</v>
      </c>
      <c r="V176" s="1" t="s">
        <v>22</v>
      </c>
      <c r="W176" s="1" t="s">
        <v>21</v>
      </c>
      <c r="X176" s="1" t="s">
        <v>26</v>
      </c>
      <c r="Y176" s="1" t="s">
        <v>26</v>
      </c>
    </row>
    <row r="177" spans="1:25" x14ac:dyDescent="0.25">
      <c r="A177" s="2">
        <v>45064.805548194447</v>
      </c>
      <c r="B177" s="1" t="s">
        <v>23</v>
      </c>
      <c r="C177" s="1" t="s">
        <v>17</v>
      </c>
      <c r="D177" s="1" t="s">
        <v>18</v>
      </c>
      <c r="E177" s="1">
        <v>5</v>
      </c>
      <c r="F177" s="1" t="s">
        <v>24</v>
      </c>
      <c r="G177" s="1">
        <v>4</v>
      </c>
      <c r="H177" s="1">
        <v>5</v>
      </c>
      <c r="I177" s="1">
        <v>5</v>
      </c>
      <c r="J177" s="1">
        <v>5</v>
      </c>
      <c r="K177" s="1">
        <v>5</v>
      </c>
      <c r="L177" s="1" t="s">
        <v>20</v>
      </c>
      <c r="M177" s="1" t="s">
        <v>20</v>
      </c>
      <c r="N177" s="1" t="s">
        <v>20</v>
      </c>
      <c r="O177" s="1" t="s">
        <v>20</v>
      </c>
      <c r="P177" s="1" t="s">
        <v>28</v>
      </c>
      <c r="Q177" s="1" t="s">
        <v>31</v>
      </c>
      <c r="R177" s="1" t="s">
        <v>28</v>
      </c>
      <c r="S177" s="1" t="s">
        <v>27</v>
      </c>
      <c r="T177" s="1" t="s">
        <v>20</v>
      </c>
      <c r="U177" s="1">
        <v>5</v>
      </c>
      <c r="V177" s="1" t="s">
        <v>30</v>
      </c>
      <c r="W177" s="1" t="s">
        <v>21</v>
      </c>
      <c r="X177" s="1" t="s">
        <v>26</v>
      </c>
      <c r="Y177" s="1" t="s">
        <v>26</v>
      </c>
    </row>
    <row r="178" spans="1:25" x14ac:dyDescent="0.25">
      <c r="A178" s="2">
        <v>45064.806163680551</v>
      </c>
      <c r="B178" s="1" t="s">
        <v>16</v>
      </c>
      <c r="C178" s="1" t="s">
        <v>17</v>
      </c>
      <c r="D178" s="1" t="s">
        <v>18</v>
      </c>
      <c r="E178" s="1">
        <v>4</v>
      </c>
      <c r="F178" s="1" t="s">
        <v>19</v>
      </c>
      <c r="G178" s="1">
        <v>2</v>
      </c>
      <c r="H178" s="1">
        <v>5</v>
      </c>
      <c r="I178" s="1">
        <v>5</v>
      </c>
      <c r="J178" s="1">
        <v>2</v>
      </c>
      <c r="K178" s="1">
        <v>2</v>
      </c>
      <c r="L178" s="1" t="s">
        <v>20</v>
      </c>
      <c r="M178" s="1" t="s">
        <v>20</v>
      </c>
      <c r="N178" s="1" t="s">
        <v>21</v>
      </c>
      <c r="O178" s="1" t="s">
        <v>21</v>
      </c>
      <c r="P178" s="1" t="s">
        <v>28</v>
      </c>
      <c r="Q178" s="1" t="s">
        <v>31</v>
      </c>
      <c r="R178" s="1" t="s">
        <v>28</v>
      </c>
      <c r="S178" s="1" t="s">
        <v>31</v>
      </c>
      <c r="T178" s="1" t="s">
        <v>21</v>
      </c>
      <c r="U178" s="1" t="s">
        <v>26</v>
      </c>
      <c r="V178" s="1" t="s">
        <v>26</v>
      </c>
      <c r="W178" s="1" t="s">
        <v>21</v>
      </c>
      <c r="X178" s="1" t="s">
        <v>26</v>
      </c>
      <c r="Y178" s="1" t="s">
        <v>26</v>
      </c>
    </row>
    <row r="179" spans="1:25" x14ac:dyDescent="0.25">
      <c r="A179" s="2">
        <v>45064.819248761574</v>
      </c>
      <c r="B179" s="1" t="s">
        <v>16</v>
      </c>
      <c r="C179" s="1" t="s">
        <v>17</v>
      </c>
      <c r="D179" s="1" t="s">
        <v>18</v>
      </c>
      <c r="E179" s="1">
        <v>5</v>
      </c>
      <c r="F179" s="1" t="s">
        <v>24</v>
      </c>
      <c r="G179" s="1">
        <v>5</v>
      </c>
      <c r="H179" s="1">
        <v>5</v>
      </c>
      <c r="I179" s="1">
        <v>5</v>
      </c>
      <c r="J179" s="1">
        <v>5</v>
      </c>
      <c r="K179" s="1">
        <v>5</v>
      </c>
      <c r="L179" s="1" t="s">
        <v>20</v>
      </c>
      <c r="M179" s="1" t="s">
        <v>20</v>
      </c>
      <c r="N179" s="1" t="s">
        <v>20</v>
      </c>
      <c r="O179" s="1" t="s">
        <v>20</v>
      </c>
      <c r="P179" s="1" t="s">
        <v>25</v>
      </c>
      <c r="Q179" s="1" t="s">
        <v>27</v>
      </c>
      <c r="R179" s="1" t="s">
        <v>25</v>
      </c>
      <c r="S179" s="1" t="s">
        <v>27</v>
      </c>
      <c r="T179" s="1" t="s">
        <v>20</v>
      </c>
      <c r="U179" s="1">
        <v>3</v>
      </c>
      <c r="V179" s="1" t="s">
        <v>34</v>
      </c>
      <c r="W179" s="1" t="s">
        <v>20</v>
      </c>
      <c r="X179" s="1">
        <v>5</v>
      </c>
      <c r="Y179" s="1" t="s">
        <v>33</v>
      </c>
    </row>
    <row r="180" spans="1:25" x14ac:dyDescent="0.25">
      <c r="A180" s="2">
        <v>45064.820652210648</v>
      </c>
      <c r="B180" s="1" t="s">
        <v>23</v>
      </c>
      <c r="C180" s="1" t="s">
        <v>17</v>
      </c>
      <c r="D180" s="1" t="s">
        <v>18</v>
      </c>
      <c r="E180" s="1">
        <v>4</v>
      </c>
      <c r="F180" s="1" t="s">
        <v>24</v>
      </c>
      <c r="G180" s="1">
        <v>4</v>
      </c>
      <c r="H180" s="1">
        <v>5</v>
      </c>
      <c r="I180" s="1">
        <v>5</v>
      </c>
      <c r="J180" s="1">
        <v>4</v>
      </c>
      <c r="K180" s="1">
        <v>2</v>
      </c>
      <c r="L180" s="1" t="s">
        <v>20</v>
      </c>
      <c r="M180" s="1" t="s">
        <v>20</v>
      </c>
      <c r="N180" s="1" t="s">
        <v>20</v>
      </c>
      <c r="O180" s="1" t="s">
        <v>21</v>
      </c>
      <c r="P180" s="1" t="s">
        <v>25</v>
      </c>
      <c r="Q180" s="1" t="s">
        <v>29</v>
      </c>
      <c r="R180" s="1" t="s">
        <v>25</v>
      </c>
      <c r="S180" s="1" t="s">
        <v>29</v>
      </c>
      <c r="T180" s="1" t="s">
        <v>21</v>
      </c>
      <c r="U180" s="1" t="s">
        <v>26</v>
      </c>
      <c r="V180" s="1" t="s">
        <v>26</v>
      </c>
      <c r="W180" s="1" t="s">
        <v>21</v>
      </c>
      <c r="X180" s="1" t="s">
        <v>26</v>
      </c>
      <c r="Y180" s="1" t="s">
        <v>26</v>
      </c>
    </row>
    <row r="181" spans="1:25" x14ac:dyDescent="0.25">
      <c r="A181" s="2">
        <v>45064.84496347222</v>
      </c>
      <c r="B181" s="1" t="s">
        <v>16</v>
      </c>
      <c r="C181" s="1" t="s">
        <v>17</v>
      </c>
      <c r="D181" s="1" t="s">
        <v>18</v>
      </c>
      <c r="E181" s="1">
        <v>2</v>
      </c>
      <c r="F181" s="1" t="s">
        <v>24</v>
      </c>
      <c r="G181" s="1">
        <v>2</v>
      </c>
      <c r="H181" s="1">
        <v>5</v>
      </c>
      <c r="I181" s="1">
        <v>5</v>
      </c>
      <c r="J181" s="1">
        <v>2</v>
      </c>
      <c r="K181" s="1">
        <v>2</v>
      </c>
      <c r="L181" s="1" t="s">
        <v>20</v>
      </c>
      <c r="M181" s="1" t="s">
        <v>20</v>
      </c>
      <c r="N181" s="1" t="s">
        <v>21</v>
      </c>
      <c r="O181" s="1" t="s">
        <v>21</v>
      </c>
      <c r="P181" s="1" t="s">
        <v>25</v>
      </c>
      <c r="Q181" s="1" t="s">
        <v>31</v>
      </c>
      <c r="R181" s="1" t="s">
        <v>25</v>
      </c>
      <c r="S181" s="1" t="s">
        <v>31</v>
      </c>
      <c r="T181" s="1" t="s">
        <v>21</v>
      </c>
      <c r="U181" s="1" t="s">
        <v>26</v>
      </c>
      <c r="V181" s="1" t="s">
        <v>26</v>
      </c>
      <c r="W181" s="1" t="s">
        <v>21</v>
      </c>
      <c r="X181" s="1" t="s">
        <v>26</v>
      </c>
      <c r="Y181" s="1" t="s">
        <v>26</v>
      </c>
    </row>
    <row r="182" spans="1:25" x14ac:dyDescent="0.25">
      <c r="A182" s="2">
        <v>45064.853076678242</v>
      </c>
      <c r="B182" s="1" t="s">
        <v>16</v>
      </c>
      <c r="C182" s="1" t="s">
        <v>17</v>
      </c>
      <c r="D182" s="1" t="s">
        <v>18</v>
      </c>
      <c r="E182" s="1">
        <v>4</v>
      </c>
      <c r="F182" s="1" t="s">
        <v>19</v>
      </c>
      <c r="G182" s="1">
        <v>2</v>
      </c>
      <c r="H182" s="1">
        <v>5</v>
      </c>
      <c r="I182" s="1">
        <v>5</v>
      </c>
      <c r="J182" s="1">
        <v>2</v>
      </c>
      <c r="K182" s="1">
        <v>5</v>
      </c>
      <c r="L182" s="1" t="s">
        <v>20</v>
      </c>
      <c r="M182" s="1" t="s">
        <v>20</v>
      </c>
      <c r="N182" s="1" t="s">
        <v>21</v>
      </c>
      <c r="O182" s="1" t="s">
        <v>21</v>
      </c>
      <c r="P182" s="1" t="s">
        <v>28</v>
      </c>
      <c r="Q182" s="1" t="s">
        <v>31</v>
      </c>
      <c r="R182" s="1" t="s">
        <v>28</v>
      </c>
      <c r="S182" s="1" t="s">
        <v>31</v>
      </c>
      <c r="T182" s="1" t="s">
        <v>21</v>
      </c>
      <c r="U182" s="1" t="s">
        <v>26</v>
      </c>
      <c r="V182" s="1" t="s">
        <v>26</v>
      </c>
      <c r="W182" s="1" t="s">
        <v>21</v>
      </c>
      <c r="X182" s="1" t="s">
        <v>26</v>
      </c>
      <c r="Y182" s="1" t="s">
        <v>26</v>
      </c>
    </row>
    <row r="183" spans="1:25" x14ac:dyDescent="0.25">
      <c r="A183" s="2">
        <v>45064.855228472225</v>
      </c>
      <c r="B183" s="1" t="s">
        <v>23</v>
      </c>
      <c r="C183" s="1" t="s">
        <v>17</v>
      </c>
      <c r="D183" s="1" t="s">
        <v>18</v>
      </c>
      <c r="E183" s="1">
        <v>1</v>
      </c>
      <c r="F183" s="1" t="s">
        <v>24</v>
      </c>
      <c r="G183" s="1">
        <v>3</v>
      </c>
      <c r="H183" s="1">
        <v>5</v>
      </c>
      <c r="I183" s="1">
        <v>5</v>
      </c>
      <c r="J183" s="1">
        <v>5</v>
      </c>
      <c r="K183" s="1">
        <v>5</v>
      </c>
      <c r="L183" s="1" t="s">
        <v>20</v>
      </c>
      <c r="M183" s="1" t="s">
        <v>20</v>
      </c>
      <c r="N183" s="1" t="s">
        <v>21</v>
      </c>
      <c r="O183" s="1" t="s">
        <v>21</v>
      </c>
      <c r="P183" s="1" t="s">
        <v>25</v>
      </c>
      <c r="Q183" s="1" t="s">
        <v>31</v>
      </c>
      <c r="R183" s="1" t="s">
        <v>28</v>
      </c>
      <c r="S183" s="1" t="s">
        <v>31</v>
      </c>
      <c r="T183" s="1" t="s">
        <v>20</v>
      </c>
      <c r="U183" s="1">
        <v>5</v>
      </c>
      <c r="V183" s="1" t="s">
        <v>30</v>
      </c>
      <c r="W183" s="1" t="s">
        <v>21</v>
      </c>
      <c r="X183" s="1">
        <v>5</v>
      </c>
      <c r="Y183" s="1" t="s">
        <v>26</v>
      </c>
    </row>
    <row r="184" spans="1:25" x14ac:dyDescent="0.25">
      <c r="A184" s="2">
        <v>45064.859100277783</v>
      </c>
      <c r="B184" s="1" t="s">
        <v>16</v>
      </c>
      <c r="C184" s="1" t="s">
        <v>17</v>
      </c>
      <c r="D184" s="1" t="s">
        <v>18</v>
      </c>
      <c r="E184" s="1">
        <v>4</v>
      </c>
      <c r="F184" s="1" t="s">
        <v>22</v>
      </c>
      <c r="G184" s="1">
        <v>3</v>
      </c>
      <c r="H184" s="1">
        <v>5</v>
      </c>
      <c r="I184" s="1">
        <v>4</v>
      </c>
      <c r="J184" s="1">
        <v>5</v>
      </c>
      <c r="K184" s="1">
        <v>5</v>
      </c>
      <c r="L184" s="1" t="s">
        <v>20</v>
      </c>
      <c r="M184" s="1" t="s">
        <v>21</v>
      </c>
      <c r="N184" s="1" t="s">
        <v>21</v>
      </c>
      <c r="O184" s="1" t="s">
        <v>21</v>
      </c>
      <c r="P184" s="1" t="s">
        <v>28</v>
      </c>
      <c r="Q184" s="1" t="s">
        <v>22</v>
      </c>
      <c r="R184" s="1" t="s">
        <v>22</v>
      </c>
      <c r="S184" s="1" t="s">
        <v>27</v>
      </c>
      <c r="T184" s="1" t="s">
        <v>20</v>
      </c>
      <c r="U184" s="1">
        <v>4</v>
      </c>
      <c r="V184" s="1" t="s">
        <v>22</v>
      </c>
      <c r="W184" s="1" t="s">
        <v>21</v>
      </c>
      <c r="X184" s="1" t="s">
        <v>26</v>
      </c>
      <c r="Y184" s="1" t="s">
        <v>26</v>
      </c>
    </row>
    <row r="185" spans="1:25" x14ac:dyDescent="0.25">
      <c r="A185" s="2">
        <v>45064.862338472223</v>
      </c>
      <c r="B185" s="1" t="s">
        <v>16</v>
      </c>
      <c r="C185" s="1" t="s">
        <v>17</v>
      </c>
      <c r="D185" s="1" t="s">
        <v>18</v>
      </c>
      <c r="E185" s="1">
        <v>5</v>
      </c>
      <c r="F185" s="1" t="s">
        <v>24</v>
      </c>
      <c r="G185" s="1">
        <v>4</v>
      </c>
      <c r="H185" s="1">
        <v>5</v>
      </c>
      <c r="I185" s="1">
        <v>5</v>
      </c>
      <c r="J185" s="1">
        <v>4</v>
      </c>
      <c r="K185" s="1">
        <v>5</v>
      </c>
      <c r="L185" s="1" t="s">
        <v>20</v>
      </c>
      <c r="M185" s="1" t="s">
        <v>20</v>
      </c>
      <c r="N185" s="1" t="s">
        <v>21</v>
      </c>
      <c r="O185" s="1" t="s">
        <v>20</v>
      </c>
      <c r="P185" s="1" t="s">
        <v>28</v>
      </c>
      <c r="Q185" s="1" t="s">
        <v>31</v>
      </c>
      <c r="R185" s="1" t="s">
        <v>25</v>
      </c>
      <c r="S185" s="1" t="s">
        <v>36</v>
      </c>
      <c r="T185" s="1" t="s">
        <v>21</v>
      </c>
      <c r="U185" s="1" t="s">
        <v>26</v>
      </c>
      <c r="V185" s="1" t="s">
        <v>26</v>
      </c>
      <c r="W185" s="1" t="s">
        <v>21</v>
      </c>
      <c r="X185" s="1" t="s">
        <v>26</v>
      </c>
      <c r="Y185" s="1" t="s">
        <v>26</v>
      </c>
    </row>
    <row r="186" spans="1:25" x14ac:dyDescent="0.25">
      <c r="A186" s="2">
        <v>45064.873020775463</v>
      </c>
      <c r="B186" s="1" t="s">
        <v>16</v>
      </c>
      <c r="C186" s="1" t="s">
        <v>17</v>
      </c>
      <c r="D186" s="1" t="s">
        <v>18</v>
      </c>
      <c r="E186" s="1">
        <v>4</v>
      </c>
      <c r="F186" s="1" t="s">
        <v>24</v>
      </c>
      <c r="G186" s="1">
        <v>4</v>
      </c>
      <c r="H186" s="1">
        <v>5</v>
      </c>
      <c r="I186" s="1">
        <v>5</v>
      </c>
      <c r="J186" s="1">
        <v>5</v>
      </c>
      <c r="K186" s="1">
        <v>3</v>
      </c>
      <c r="L186" s="1" t="s">
        <v>20</v>
      </c>
      <c r="M186" s="1" t="s">
        <v>20</v>
      </c>
      <c r="N186" s="1" t="s">
        <v>20</v>
      </c>
      <c r="O186" s="1" t="s">
        <v>21</v>
      </c>
      <c r="P186" s="1" t="s">
        <v>22</v>
      </c>
      <c r="Q186" s="1" t="s">
        <v>31</v>
      </c>
      <c r="R186" s="1" t="s">
        <v>25</v>
      </c>
      <c r="S186" s="1" t="s">
        <v>29</v>
      </c>
      <c r="T186" s="1" t="s">
        <v>21</v>
      </c>
      <c r="U186" s="1" t="s">
        <v>26</v>
      </c>
      <c r="V186" s="1" t="s">
        <v>26</v>
      </c>
      <c r="W186" s="1" t="s">
        <v>21</v>
      </c>
      <c r="X186" s="1" t="s">
        <v>26</v>
      </c>
      <c r="Y186" s="1" t="s">
        <v>26</v>
      </c>
    </row>
    <row r="187" spans="1:25" x14ac:dyDescent="0.25">
      <c r="A187" s="2">
        <v>45064.875923530097</v>
      </c>
      <c r="B187" s="1" t="s">
        <v>23</v>
      </c>
      <c r="C187" s="1" t="s">
        <v>17</v>
      </c>
      <c r="D187" s="1" t="s">
        <v>18</v>
      </c>
      <c r="E187" s="1">
        <v>2</v>
      </c>
      <c r="F187" s="1" t="s">
        <v>19</v>
      </c>
      <c r="G187" s="1">
        <v>1</v>
      </c>
      <c r="H187" s="1">
        <v>4</v>
      </c>
      <c r="I187" s="1">
        <v>3</v>
      </c>
      <c r="J187" s="1">
        <v>5</v>
      </c>
      <c r="K187" s="1">
        <v>5</v>
      </c>
      <c r="L187" s="1" t="s">
        <v>20</v>
      </c>
      <c r="M187" s="1" t="s">
        <v>20</v>
      </c>
      <c r="N187" s="1" t="s">
        <v>21</v>
      </c>
      <c r="O187" s="1" t="s">
        <v>21</v>
      </c>
      <c r="P187" s="1" t="s">
        <v>28</v>
      </c>
      <c r="Q187" s="1" t="s">
        <v>31</v>
      </c>
      <c r="R187" s="1" t="s">
        <v>28</v>
      </c>
      <c r="S187" s="1" t="s">
        <v>31</v>
      </c>
      <c r="T187" s="1" t="s">
        <v>20</v>
      </c>
      <c r="U187" s="1">
        <v>3</v>
      </c>
      <c r="V187" s="1" t="s">
        <v>30</v>
      </c>
      <c r="W187" s="1" t="s">
        <v>21</v>
      </c>
      <c r="X187" s="1" t="s">
        <v>26</v>
      </c>
      <c r="Y187" s="1" t="s">
        <v>26</v>
      </c>
    </row>
    <row r="188" spans="1:25" x14ac:dyDescent="0.25">
      <c r="A188" s="2">
        <v>45064.878652835643</v>
      </c>
      <c r="B188" s="1" t="s">
        <v>16</v>
      </c>
      <c r="C188" s="1" t="s">
        <v>17</v>
      </c>
      <c r="D188" s="1" t="s">
        <v>18</v>
      </c>
      <c r="E188" s="1">
        <v>3</v>
      </c>
      <c r="F188" s="1" t="s">
        <v>24</v>
      </c>
      <c r="G188" s="1">
        <v>4</v>
      </c>
      <c r="H188" s="1">
        <v>5</v>
      </c>
      <c r="I188" s="1">
        <v>5</v>
      </c>
      <c r="J188" s="1">
        <v>4</v>
      </c>
      <c r="K188" s="1">
        <v>5</v>
      </c>
      <c r="L188" s="1" t="s">
        <v>20</v>
      </c>
      <c r="M188" s="1" t="s">
        <v>20</v>
      </c>
      <c r="N188" s="1" t="s">
        <v>21</v>
      </c>
      <c r="O188" s="1" t="s">
        <v>21</v>
      </c>
      <c r="P188" s="1" t="s">
        <v>28</v>
      </c>
      <c r="Q188" s="1" t="s">
        <v>27</v>
      </c>
      <c r="R188" s="1" t="s">
        <v>25</v>
      </c>
      <c r="S188" s="1" t="s">
        <v>29</v>
      </c>
      <c r="T188" s="1" t="s">
        <v>20</v>
      </c>
      <c r="U188" s="1">
        <v>4</v>
      </c>
      <c r="V188" s="1" t="s">
        <v>34</v>
      </c>
      <c r="W188" s="1" t="s">
        <v>21</v>
      </c>
      <c r="X188" s="1" t="s">
        <v>26</v>
      </c>
      <c r="Y188" s="1" t="s">
        <v>26</v>
      </c>
    </row>
    <row r="189" spans="1:25" x14ac:dyDescent="0.25">
      <c r="A189" s="2">
        <v>45064.903318229168</v>
      </c>
      <c r="B189" s="1" t="s">
        <v>16</v>
      </c>
      <c r="C189" s="1" t="s">
        <v>17</v>
      </c>
      <c r="D189" s="1" t="s">
        <v>18</v>
      </c>
      <c r="E189" s="1">
        <v>3</v>
      </c>
      <c r="F189" s="1" t="s">
        <v>22</v>
      </c>
      <c r="G189" s="1">
        <v>3</v>
      </c>
      <c r="H189" s="1">
        <v>4</v>
      </c>
      <c r="I189" s="1">
        <v>4</v>
      </c>
      <c r="J189" s="1">
        <v>3</v>
      </c>
      <c r="K189" s="1">
        <v>2</v>
      </c>
      <c r="L189" s="1" t="s">
        <v>20</v>
      </c>
      <c r="M189" s="1" t="s">
        <v>20</v>
      </c>
      <c r="N189" s="1" t="s">
        <v>21</v>
      </c>
      <c r="O189" s="1" t="s">
        <v>21</v>
      </c>
      <c r="P189" s="1" t="s">
        <v>22</v>
      </c>
      <c r="Q189" s="1" t="s">
        <v>27</v>
      </c>
      <c r="R189" s="1" t="s">
        <v>22</v>
      </c>
      <c r="S189" s="1" t="s">
        <v>27</v>
      </c>
      <c r="T189" s="1" t="s">
        <v>21</v>
      </c>
      <c r="U189" s="1" t="s">
        <v>26</v>
      </c>
      <c r="V189" s="1" t="s">
        <v>26</v>
      </c>
      <c r="W189" s="1" t="s">
        <v>21</v>
      </c>
      <c r="X189" s="1" t="s">
        <v>26</v>
      </c>
      <c r="Y189" s="1" t="s">
        <v>26</v>
      </c>
    </row>
    <row r="190" spans="1:25" x14ac:dyDescent="0.25">
      <c r="A190" s="2">
        <v>45064.907936863427</v>
      </c>
      <c r="B190" s="1" t="s">
        <v>16</v>
      </c>
      <c r="C190" s="1" t="s">
        <v>17</v>
      </c>
      <c r="D190" s="1" t="s">
        <v>18</v>
      </c>
      <c r="E190" s="1">
        <v>5</v>
      </c>
      <c r="F190" s="1" t="s">
        <v>24</v>
      </c>
      <c r="G190" s="1">
        <v>3</v>
      </c>
      <c r="H190" s="1">
        <v>5</v>
      </c>
      <c r="I190" s="1">
        <v>5</v>
      </c>
      <c r="J190" s="1">
        <v>4</v>
      </c>
      <c r="K190" s="1">
        <v>3</v>
      </c>
      <c r="L190" s="1" t="s">
        <v>20</v>
      </c>
      <c r="M190" s="1" t="s">
        <v>20</v>
      </c>
      <c r="N190" s="1" t="s">
        <v>21</v>
      </c>
      <c r="O190" s="1" t="s">
        <v>21</v>
      </c>
      <c r="P190" s="1" t="s">
        <v>25</v>
      </c>
      <c r="Q190" s="1" t="s">
        <v>27</v>
      </c>
      <c r="R190" s="1" t="s">
        <v>25</v>
      </c>
      <c r="S190" s="1" t="s">
        <v>27</v>
      </c>
      <c r="T190" s="1" t="s">
        <v>20</v>
      </c>
      <c r="U190" s="1">
        <v>3</v>
      </c>
      <c r="V190" s="1" t="s">
        <v>30</v>
      </c>
      <c r="W190" s="1" t="s">
        <v>21</v>
      </c>
      <c r="X190" s="1" t="s">
        <v>26</v>
      </c>
      <c r="Y190" s="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FEEF-8716-4CDB-98B5-0283E94D3B86}">
  <dimension ref="B3:Q202"/>
  <sheetViews>
    <sheetView workbookViewId="0">
      <selection activeCell="Q6" sqref="Q6"/>
    </sheetView>
  </sheetViews>
  <sheetFormatPr defaultRowHeight="13.2" x14ac:dyDescent="0.25"/>
  <cols>
    <col min="17" max="17" width="12.33203125" bestFit="1" customWidth="1"/>
  </cols>
  <sheetData>
    <row r="3" spans="2:17" x14ac:dyDescent="0.25">
      <c r="D3" s="8" t="s">
        <v>69</v>
      </c>
      <c r="E3" s="9"/>
      <c r="F3" s="9"/>
      <c r="G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72</v>
      </c>
      <c r="J5" s="5" t="s">
        <v>72</v>
      </c>
    </row>
    <row r="6" spans="2:17" x14ac:dyDescent="0.25">
      <c r="B6" s="4">
        <v>2</v>
      </c>
      <c r="C6">
        <f>COUNTIFS('Ответы на форму (1)'!$K$2:$K$190, Лист9!B6, 'Ответы на форму (1)'!$G$2:$G$190, Лист9!$C$4)</f>
        <v>0</v>
      </c>
      <c r="D6">
        <f>COUNTIFS('Ответы на форму (1)'!$K$2:$K$190, Лист9!B6, 'Ответы на форму (1)'!$G$2:$G$190, Лист9!$D$4)</f>
        <v>6</v>
      </c>
      <c r="E6">
        <f>COUNTIFS('Ответы на форму (1)'!$K$2:$K$190, Лист9!B6, 'Ответы на форму (1)'!$G$2:$G$190, Лист9!$E$4)</f>
        <v>19</v>
      </c>
      <c r="F6">
        <f>COUNTIFS('Ответы на форму (1)'!$K$2:$K$190, Лист9!B6, 'Ответы на форму (1)'!$G$2:$G$190, Лист9!$F$4)</f>
        <v>5</v>
      </c>
      <c r="G6">
        <f>COUNTIFS('Ответы на форму (1)'!$K$2:$K$190, Лист9!B6, 'Ответы на форму (1)'!$G$2:$G$190, Лист9!$G$4)</f>
        <v>7</v>
      </c>
      <c r="H6">
        <f>SUM(C6:G6)</f>
        <v>37</v>
      </c>
      <c r="J6" s="4">
        <v>2</v>
      </c>
      <c r="K6" s="6">
        <f>H6*$C$10/$H$10</f>
        <v>3.5238095238095237</v>
      </c>
      <c r="L6" s="6">
        <f>H6*$D$10/$H$10</f>
        <v>6.6560846560846558</v>
      </c>
      <c r="M6" s="6">
        <f>H6*$E$10/$H$10</f>
        <v>10.375661375661375</v>
      </c>
      <c r="N6" s="6">
        <f>H6*$F$10/$H$10</f>
        <v>5.6772486772486772</v>
      </c>
      <c r="O6" s="6">
        <f>H6*$G$10/$H$10</f>
        <v>10.767195767195767</v>
      </c>
      <c r="Q6" s="4" t="s">
        <v>53</v>
      </c>
    </row>
    <row r="7" spans="2:17" x14ac:dyDescent="0.25">
      <c r="B7" s="4">
        <v>3</v>
      </c>
      <c r="C7">
        <f>COUNTIFS('Ответы на форму (1)'!$K$2:$K$190, Лист9!B7, 'Ответы на форму (1)'!$G$2:$G$190, Лист9!$C$4)</f>
        <v>0</v>
      </c>
      <c r="D7">
        <f>COUNTIFS('Ответы на форму (1)'!$K$2:$K$190, Лист9!B7, 'Ответы на форму (1)'!$G$2:$G$190, Лист9!$D$4)</f>
        <v>2</v>
      </c>
      <c r="E7">
        <f>COUNTIFS('Ответы на форму (1)'!$K$2:$K$190, Лист9!B7, 'Ответы на форму (1)'!$G$2:$G$190, Лист9!$E$4)</f>
        <v>16</v>
      </c>
      <c r="F7">
        <f>COUNTIFS('Ответы на форму (1)'!$K$2:$K$190, Лист9!B7, 'Ответы на форму (1)'!$G$2:$G$190, Лист9!$F$4)</f>
        <v>8</v>
      </c>
      <c r="G7">
        <f>COUNTIFS('Ответы на форму (1)'!$K$2:$K$190, Лист9!B7, 'Ответы на форму (1)'!$G$2:$G$190, Лист9!$G$4)</f>
        <v>8</v>
      </c>
      <c r="H7">
        <f t="shared" ref="H7:H9" si="0">SUM(C7:G7)</f>
        <v>34</v>
      </c>
      <c r="J7" s="4">
        <v>3</v>
      </c>
      <c r="K7" s="6">
        <f t="shared" ref="K7:K9" si="1">H7*$C$10/$H$10</f>
        <v>3.2380952380952381</v>
      </c>
      <c r="L7" s="6">
        <f t="shared" ref="L7:L9" si="2">H7*$D$10/$H$10</f>
        <v>6.1164021164021163</v>
      </c>
      <c r="M7" s="6">
        <f t="shared" ref="M7:M9" si="3">H7*$E$10/$H$10</f>
        <v>9.5343915343915349</v>
      </c>
      <c r="N7" s="6">
        <f t="shared" ref="N7:N9" si="4">H7*$F$10/$H$10</f>
        <v>5.2169312169312168</v>
      </c>
      <c r="O7" s="6">
        <f t="shared" ref="O7:O9" si="5">H7*$G$10/$H$10</f>
        <v>9.894179894179894</v>
      </c>
      <c r="Q7">
        <f>_xlfn.CHISQ.TEST(C6:G9,K6:O9)</f>
        <v>2.0893295175818865E-6</v>
      </c>
    </row>
    <row r="8" spans="2:17" x14ac:dyDescent="0.25">
      <c r="B8" s="4">
        <v>4</v>
      </c>
      <c r="C8">
        <f>COUNTIFS('Ответы на форму (1)'!$K$2:$K$190, Лист9!B8, 'Ответы на форму (1)'!$G$2:$G$190, Лист9!$C$4)</f>
        <v>0</v>
      </c>
      <c r="D8">
        <f>COUNTIFS('Ответы на форму (1)'!$K$2:$K$190, Лист9!B8, 'Ответы на форму (1)'!$G$2:$G$190, Лист9!$D$4)</f>
        <v>0</v>
      </c>
      <c r="E8">
        <f>COUNTIFS('Ответы на форму (1)'!$K$2:$K$190, Лист9!B8, 'Ответы на форму (1)'!$G$2:$G$190, Лист9!$E$4)</f>
        <v>3</v>
      </c>
      <c r="F8">
        <f>COUNTIFS('Ответы на форму (1)'!$K$2:$K$190, Лист9!B8, 'Ответы на форму (1)'!$G$2:$G$190, Лист9!$F$4)</f>
        <v>4</v>
      </c>
      <c r="G8">
        <f>COUNTIFS('Ответы на форму (1)'!$K$2:$K$190, Лист9!B8, 'Ответы на форму (1)'!$G$2:$G$190, Лист9!$G$4)</f>
        <v>6</v>
      </c>
      <c r="H8">
        <f t="shared" si="0"/>
        <v>13</v>
      </c>
      <c r="J8" s="4">
        <v>4</v>
      </c>
      <c r="K8" s="6">
        <f t="shared" si="1"/>
        <v>1.2380952380952381</v>
      </c>
      <c r="L8" s="6">
        <f t="shared" si="2"/>
        <v>2.3386243386243386</v>
      </c>
      <c r="M8" s="6">
        <f t="shared" si="3"/>
        <v>3.6455026455026456</v>
      </c>
      <c r="N8" s="6">
        <f t="shared" si="4"/>
        <v>1.9947089947089947</v>
      </c>
      <c r="O8" s="6">
        <f t="shared" si="5"/>
        <v>3.7830687830687832</v>
      </c>
    </row>
    <row r="9" spans="2:17" x14ac:dyDescent="0.25">
      <c r="B9" s="4">
        <v>5</v>
      </c>
      <c r="C9">
        <f>COUNTIFS('Ответы на форму (1)'!$K$2:$K$190, Лист9!B9, 'Ответы на форму (1)'!$G$2:$G$190, Лист9!$C$4)</f>
        <v>18</v>
      </c>
      <c r="D9">
        <f>COUNTIFS('Ответы на форму (1)'!$K$2:$K$190, Лист9!B9, 'Ответы на форму (1)'!$G$2:$G$190, Лист9!$D$4)</f>
        <v>26</v>
      </c>
      <c r="E9">
        <f>COUNTIFS('Ответы на форму (1)'!$K$2:$K$190, Лист9!B9, 'Ответы на форму (1)'!$G$2:$G$190, Лист9!$E$4)</f>
        <v>15</v>
      </c>
      <c r="F9">
        <f>COUNTIFS('Ответы на форму (1)'!$K$2:$K$190, Лист9!B9, 'Ответы на форму (1)'!$G$2:$G$190, Лист9!$F$4)</f>
        <v>12</v>
      </c>
      <c r="G9">
        <f>COUNTIFS('Ответы на форму (1)'!$K$2:$K$190, Лист9!B9, 'Ответы на форму (1)'!$G$2:$G$190, Лист9!$G$4)</f>
        <v>34</v>
      </c>
      <c r="H9">
        <f t="shared" si="0"/>
        <v>105</v>
      </c>
      <c r="J9" s="4">
        <v>5</v>
      </c>
      <c r="K9" s="6">
        <f t="shared" si="1"/>
        <v>10</v>
      </c>
      <c r="L9" s="6">
        <f t="shared" si="2"/>
        <v>18.888888888888889</v>
      </c>
      <c r="M9" s="6">
        <f t="shared" si="3"/>
        <v>29.444444444444443</v>
      </c>
      <c r="N9" s="6">
        <f t="shared" si="4"/>
        <v>16.111111111111111</v>
      </c>
      <c r="O9" s="6">
        <f t="shared" si="5"/>
        <v>30.555555555555557</v>
      </c>
    </row>
    <row r="10" spans="2:17" x14ac:dyDescent="0.25">
      <c r="B10" s="4" t="s">
        <v>51</v>
      </c>
      <c r="C10">
        <f>SUM(C6:C9)</f>
        <v>18</v>
      </c>
      <c r="D10">
        <f t="shared" ref="D10:G10" si="6">SUM(D6:D9)</f>
        <v>34</v>
      </c>
      <c r="E10">
        <f t="shared" si="6"/>
        <v>53</v>
      </c>
      <c r="F10">
        <f t="shared" si="6"/>
        <v>29</v>
      </c>
      <c r="G10">
        <f t="shared" si="6"/>
        <v>55</v>
      </c>
      <c r="H10">
        <f>SUM(C6:G9)</f>
        <v>189</v>
      </c>
    </row>
    <row r="13" spans="2:17" x14ac:dyDescent="0.25">
      <c r="C13" s="10" t="s">
        <v>55</v>
      </c>
      <c r="D13" s="10"/>
      <c r="F13" s="4" t="s">
        <v>54</v>
      </c>
      <c r="G13" s="4" t="s">
        <v>56</v>
      </c>
      <c r="H13" s="4" t="s">
        <v>57</v>
      </c>
    </row>
    <row r="14" spans="2:17" x14ac:dyDescent="0.25">
      <c r="C14">
        <f>_xlfn.RANK.AVG('Ответы на форму (1)'!K2, 'Ответы на форму (1)'!$K$2:$K$190, 0)</f>
        <v>135.5</v>
      </c>
      <c r="D14">
        <v>111</v>
      </c>
      <c r="F14">
        <f>CORREL(C14:C202, D14:D202)</f>
        <v>-9.8670061748580479E-2</v>
      </c>
      <c r="G14">
        <v>189</v>
      </c>
      <c r="H14">
        <v>0.17</v>
      </c>
    </row>
    <row r="15" spans="2:17" x14ac:dyDescent="0.25">
      <c r="C15">
        <f>_xlfn.RANK.AVG('Ответы на форму (1)'!K3, 'Ответы на форму (1)'!$K$2:$K$190, 0)</f>
        <v>135.5</v>
      </c>
      <c r="D15">
        <v>70</v>
      </c>
    </row>
    <row r="16" spans="2:17" x14ac:dyDescent="0.25">
      <c r="C16">
        <f>_xlfn.RANK.AVG('Ответы на форму (1)'!K4, 'Ответы на форму (1)'!$K$2:$K$190, 0)</f>
        <v>53</v>
      </c>
      <c r="D16">
        <v>111</v>
      </c>
    </row>
    <row r="17" spans="3:7" x14ac:dyDescent="0.25">
      <c r="C17">
        <f>_xlfn.RANK.AVG('Ответы на форму (1)'!K5, 'Ответы на форму (1)'!$K$2:$K$190, 0)</f>
        <v>53</v>
      </c>
      <c r="D17">
        <v>154.5</v>
      </c>
      <c r="G17" s="5" t="s">
        <v>66</v>
      </c>
    </row>
    <row r="18" spans="3:7" x14ac:dyDescent="0.25">
      <c r="C18">
        <f>_xlfn.RANK.AVG('Ответы на форму (1)'!K6, 'Ответы на форму (1)'!$K$2:$K$190, 0)</f>
        <v>135.5</v>
      </c>
      <c r="D18">
        <v>111</v>
      </c>
    </row>
    <row r="19" spans="3:7" x14ac:dyDescent="0.25">
      <c r="C19">
        <f>_xlfn.RANK.AVG('Ответы на форму (1)'!K7, 'Ответы на форму (1)'!$K$2:$K$190, 0)</f>
        <v>171</v>
      </c>
      <c r="D19">
        <v>154.5</v>
      </c>
    </row>
    <row r="20" spans="3:7" x14ac:dyDescent="0.25">
      <c r="C20">
        <f>_xlfn.RANK.AVG('Ответы на форму (1)'!K8, 'Ответы на форму (1)'!$K$2:$K$190, 0)</f>
        <v>135.5</v>
      </c>
      <c r="D20">
        <v>111</v>
      </c>
    </row>
    <row r="21" spans="3:7" x14ac:dyDescent="0.25">
      <c r="C21">
        <f>_xlfn.RANK.AVG('Ответы на форму (1)'!K9, 'Ответы на форму (1)'!$K$2:$K$190, 0)</f>
        <v>171</v>
      </c>
      <c r="D21">
        <v>111</v>
      </c>
    </row>
    <row r="22" spans="3:7" x14ac:dyDescent="0.25">
      <c r="C22">
        <f>_xlfn.RANK.AVG('Ответы на форму (1)'!K10, 'Ответы на форму (1)'!$K$2:$K$190, 0)</f>
        <v>53</v>
      </c>
      <c r="D22">
        <v>28</v>
      </c>
    </row>
    <row r="23" spans="3:7" x14ac:dyDescent="0.25">
      <c r="C23">
        <f>_xlfn.RANK.AVG('Ответы на форму (1)'!K11, 'Ответы на форму (1)'!$K$2:$K$190, 0)</f>
        <v>171</v>
      </c>
      <c r="D23">
        <v>154.5</v>
      </c>
    </row>
    <row r="24" spans="3:7" x14ac:dyDescent="0.25">
      <c r="C24">
        <f>_xlfn.RANK.AVG('Ответы на форму (1)'!K12, 'Ответы на форму (1)'!$K$2:$K$190, 0)</f>
        <v>53</v>
      </c>
      <c r="D24">
        <v>70</v>
      </c>
    </row>
    <row r="25" spans="3:7" x14ac:dyDescent="0.25">
      <c r="C25">
        <f>_xlfn.RANK.AVG('Ответы на форму (1)'!K13, 'Ответы на форму (1)'!$K$2:$K$190, 0)</f>
        <v>112</v>
      </c>
      <c r="D25">
        <v>111</v>
      </c>
    </row>
    <row r="26" spans="3:7" x14ac:dyDescent="0.25">
      <c r="C26">
        <f>_xlfn.RANK.AVG('Ответы на форму (1)'!K14, 'Ответы на форму (1)'!$K$2:$K$190, 0)</f>
        <v>135.5</v>
      </c>
      <c r="D26">
        <v>111</v>
      </c>
    </row>
    <row r="27" spans="3:7" x14ac:dyDescent="0.25">
      <c r="C27">
        <f>_xlfn.RANK.AVG('Ответы на форму (1)'!K15, 'Ответы на форму (1)'!$K$2:$K$190, 0)</f>
        <v>171</v>
      </c>
      <c r="D27">
        <v>154.5</v>
      </c>
    </row>
    <row r="28" spans="3:7" x14ac:dyDescent="0.25">
      <c r="C28">
        <f>_xlfn.RANK.AVG('Ответы на форму (1)'!K16, 'Ответы на форму (1)'!$K$2:$K$190, 0)</f>
        <v>53</v>
      </c>
      <c r="D28">
        <v>70</v>
      </c>
    </row>
    <row r="29" spans="3:7" x14ac:dyDescent="0.25">
      <c r="C29">
        <f>_xlfn.RANK.AVG('Ответы на форму (1)'!K17, 'Ответы на форму (1)'!$K$2:$K$190, 0)</f>
        <v>53</v>
      </c>
      <c r="D29">
        <v>154.5</v>
      </c>
    </row>
    <row r="30" spans="3:7" x14ac:dyDescent="0.25">
      <c r="C30">
        <f>_xlfn.RANK.AVG('Ответы на форму (1)'!K18, 'Ответы на форму (1)'!$K$2:$K$190, 0)</f>
        <v>135.5</v>
      </c>
      <c r="D30">
        <v>111</v>
      </c>
    </row>
    <row r="31" spans="3:7" x14ac:dyDescent="0.25">
      <c r="C31">
        <f>_xlfn.RANK.AVG('Ответы на форму (1)'!K19, 'Ответы на форму (1)'!$K$2:$K$190, 0)</f>
        <v>53</v>
      </c>
      <c r="D31">
        <v>28</v>
      </c>
    </row>
    <row r="32" spans="3:7" x14ac:dyDescent="0.25">
      <c r="C32">
        <f>_xlfn.RANK.AVG('Ответы на форму (1)'!K20, 'Ответы на форму (1)'!$K$2:$K$190, 0)</f>
        <v>53</v>
      </c>
      <c r="D32">
        <v>111</v>
      </c>
    </row>
    <row r="33" spans="3:4" x14ac:dyDescent="0.25">
      <c r="C33">
        <f>_xlfn.RANK.AVG('Ответы на форму (1)'!K21, 'Ответы на форму (1)'!$K$2:$K$190, 0)</f>
        <v>53</v>
      </c>
      <c r="D33">
        <v>180.5</v>
      </c>
    </row>
    <row r="34" spans="3:4" x14ac:dyDescent="0.25">
      <c r="C34">
        <f>_xlfn.RANK.AVG('Ответы на форму (1)'!K22, 'Ответы на форму (1)'!$K$2:$K$190, 0)</f>
        <v>53</v>
      </c>
      <c r="D34">
        <v>28</v>
      </c>
    </row>
    <row r="35" spans="3:4" x14ac:dyDescent="0.25">
      <c r="C35">
        <f>_xlfn.RANK.AVG('Ответы на форму (1)'!K23, 'Ответы на форму (1)'!$K$2:$K$190, 0)</f>
        <v>53</v>
      </c>
      <c r="D35">
        <v>28</v>
      </c>
    </row>
    <row r="36" spans="3:4" x14ac:dyDescent="0.25">
      <c r="C36">
        <f>_xlfn.RANK.AVG('Ответы на форму (1)'!K24, 'Ответы на форму (1)'!$K$2:$K$190, 0)</f>
        <v>53</v>
      </c>
      <c r="D36">
        <v>154.5</v>
      </c>
    </row>
    <row r="37" spans="3:4" x14ac:dyDescent="0.25">
      <c r="C37">
        <f>_xlfn.RANK.AVG('Ответы на форму (1)'!K25, 'Ответы на форму (1)'!$K$2:$K$190, 0)</f>
        <v>53</v>
      </c>
      <c r="D37">
        <v>154.5</v>
      </c>
    </row>
    <row r="38" spans="3:4" x14ac:dyDescent="0.25">
      <c r="C38">
        <f>_xlfn.RANK.AVG('Ответы на форму (1)'!K26, 'Ответы на форму (1)'!$K$2:$K$190, 0)</f>
        <v>53</v>
      </c>
      <c r="D38">
        <v>28</v>
      </c>
    </row>
    <row r="39" spans="3:4" x14ac:dyDescent="0.25">
      <c r="C39">
        <f>_xlfn.RANK.AVG('Ответы на форму (1)'!K27, 'Ответы на форму (1)'!$K$2:$K$190, 0)</f>
        <v>53</v>
      </c>
      <c r="D39">
        <v>28</v>
      </c>
    </row>
    <row r="40" spans="3:4" x14ac:dyDescent="0.25">
      <c r="C40">
        <f>_xlfn.RANK.AVG('Ответы на форму (1)'!K28, 'Ответы на форму (1)'!$K$2:$K$190, 0)</f>
        <v>112</v>
      </c>
      <c r="D40">
        <v>111</v>
      </c>
    </row>
    <row r="41" spans="3:4" x14ac:dyDescent="0.25">
      <c r="C41">
        <f>_xlfn.RANK.AVG('Ответы на форму (1)'!K29, 'Ответы на форму (1)'!$K$2:$K$190, 0)</f>
        <v>53</v>
      </c>
      <c r="D41">
        <v>154.5</v>
      </c>
    </row>
    <row r="42" spans="3:4" x14ac:dyDescent="0.25">
      <c r="C42">
        <f>_xlfn.RANK.AVG('Ответы на форму (1)'!K30, 'Ответы на форму (1)'!$K$2:$K$190, 0)</f>
        <v>53</v>
      </c>
      <c r="D42">
        <v>28</v>
      </c>
    </row>
    <row r="43" spans="3:4" x14ac:dyDescent="0.25">
      <c r="C43">
        <f>_xlfn.RANK.AVG('Ответы на форму (1)'!K31, 'Ответы на форму (1)'!$K$2:$K$190, 0)</f>
        <v>135.5</v>
      </c>
      <c r="D43">
        <v>111</v>
      </c>
    </row>
    <row r="44" spans="3:4" x14ac:dyDescent="0.25">
      <c r="C44">
        <f>_xlfn.RANK.AVG('Ответы на форму (1)'!K32, 'Ответы на форму (1)'!$K$2:$K$190, 0)</f>
        <v>53</v>
      </c>
      <c r="D44">
        <v>28</v>
      </c>
    </row>
    <row r="45" spans="3:4" x14ac:dyDescent="0.25">
      <c r="C45">
        <f>_xlfn.RANK.AVG('Ответы на форму (1)'!K33, 'Ответы на форму (1)'!$K$2:$K$190, 0)</f>
        <v>135.5</v>
      </c>
      <c r="D45">
        <v>111</v>
      </c>
    </row>
    <row r="46" spans="3:4" x14ac:dyDescent="0.25">
      <c r="C46">
        <f>_xlfn.RANK.AVG('Ответы на форму (1)'!K34, 'Ответы на форму (1)'!$K$2:$K$190, 0)</f>
        <v>53</v>
      </c>
      <c r="D46">
        <v>70</v>
      </c>
    </row>
    <row r="47" spans="3:4" x14ac:dyDescent="0.25">
      <c r="C47">
        <f>_xlfn.RANK.AVG('Ответы на форму (1)'!K35, 'Ответы на форму (1)'!$K$2:$K$190, 0)</f>
        <v>53</v>
      </c>
      <c r="D47">
        <v>111</v>
      </c>
    </row>
    <row r="48" spans="3:4" x14ac:dyDescent="0.25">
      <c r="C48">
        <f>_xlfn.RANK.AVG('Ответы на форму (1)'!K36, 'Ответы на форму (1)'!$K$2:$K$190, 0)</f>
        <v>135.5</v>
      </c>
      <c r="D48">
        <v>111</v>
      </c>
    </row>
    <row r="49" spans="3:4" x14ac:dyDescent="0.25">
      <c r="C49">
        <f>_xlfn.RANK.AVG('Ответы на форму (1)'!K37, 'Ответы на форму (1)'!$K$2:$K$190, 0)</f>
        <v>53</v>
      </c>
      <c r="D49">
        <v>154.5</v>
      </c>
    </row>
    <row r="50" spans="3:4" x14ac:dyDescent="0.25">
      <c r="C50">
        <f>_xlfn.RANK.AVG('Ответы на форму (1)'!K38, 'Ответы на форму (1)'!$K$2:$K$190, 0)</f>
        <v>53</v>
      </c>
      <c r="D50">
        <v>28</v>
      </c>
    </row>
    <row r="51" spans="3:4" x14ac:dyDescent="0.25">
      <c r="C51">
        <f>_xlfn.RANK.AVG('Ответы на форму (1)'!K39, 'Ответы на форму (1)'!$K$2:$K$190, 0)</f>
        <v>53</v>
      </c>
      <c r="D51">
        <v>180.5</v>
      </c>
    </row>
    <row r="52" spans="3:4" x14ac:dyDescent="0.25">
      <c r="C52">
        <f>_xlfn.RANK.AVG('Ответы на форму (1)'!K40, 'Ответы на форму (1)'!$K$2:$K$190, 0)</f>
        <v>53</v>
      </c>
      <c r="D52">
        <v>28</v>
      </c>
    </row>
    <row r="53" spans="3:4" x14ac:dyDescent="0.25">
      <c r="C53">
        <f>_xlfn.RANK.AVG('Ответы на форму (1)'!K41, 'Ответы на форму (1)'!$K$2:$K$190, 0)</f>
        <v>135.5</v>
      </c>
      <c r="D53">
        <v>70</v>
      </c>
    </row>
    <row r="54" spans="3:4" x14ac:dyDescent="0.25">
      <c r="C54">
        <f>_xlfn.RANK.AVG('Ответы на форму (1)'!K42, 'Ответы на форму (1)'!$K$2:$K$190, 0)</f>
        <v>53</v>
      </c>
      <c r="D54">
        <v>28</v>
      </c>
    </row>
    <row r="55" spans="3:4" x14ac:dyDescent="0.25">
      <c r="C55">
        <f>_xlfn.RANK.AVG('Ответы на форму (1)'!K43, 'Ответы на форму (1)'!$K$2:$K$190, 0)</f>
        <v>53</v>
      </c>
      <c r="D55">
        <v>154.5</v>
      </c>
    </row>
    <row r="56" spans="3:4" x14ac:dyDescent="0.25">
      <c r="C56">
        <f>_xlfn.RANK.AVG('Ответы на форму (1)'!K44, 'Ответы на форму (1)'!$K$2:$K$190, 0)</f>
        <v>53</v>
      </c>
      <c r="D56">
        <v>28</v>
      </c>
    </row>
    <row r="57" spans="3:4" x14ac:dyDescent="0.25">
      <c r="C57">
        <f>_xlfn.RANK.AVG('Ответы на форму (1)'!K45, 'Ответы на форму (1)'!$K$2:$K$190, 0)</f>
        <v>171</v>
      </c>
      <c r="D57">
        <v>111</v>
      </c>
    </row>
    <row r="58" spans="3:4" x14ac:dyDescent="0.25">
      <c r="C58">
        <f>_xlfn.RANK.AVG('Ответы на форму (1)'!K46, 'Ответы на форму (1)'!$K$2:$K$190, 0)</f>
        <v>53</v>
      </c>
      <c r="D58">
        <v>111</v>
      </c>
    </row>
    <row r="59" spans="3:4" x14ac:dyDescent="0.25">
      <c r="C59">
        <f>_xlfn.RANK.AVG('Ответы на форму (1)'!K47, 'Ответы на форму (1)'!$K$2:$K$190, 0)</f>
        <v>53</v>
      </c>
      <c r="D59">
        <v>154.5</v>
      </c>
    </row>
    <row r="60" spans="3:4" x14ac:dyDescent="0.25">
      <c r="C60">
        <f>_xlfn.RANK.AVG('Ответы на форму (1)'!K48, 'Ответы на форму (1)'!$K$2:$K$190, 0)</f>
        <v>112</v>
      </c>
      <c r="D60">
        <v>70</v>
      </c>
    </row>
    <row r="61" spans="3:4" x14ac:dyDescent="0.25">
      <c r="C61">
        <f>_xlfn.RANK.AVG('Ответы на форму (1)'!K49, 'Ответы на форму (1)'!$K$2:$K$190, 0)</f>
        <v>171</v>
      </c>
      <c r="D61">
        <v>111</v>
      </c>
    </row>
    <row r="62" spans="3:4" x14ac:dyDescent="0.25">
      <c r="C62">
        <f>_xlfn.RANK.AVG('Ответы на форму (1)'!K50, 'Ответы на форму (1)'!$K$2:$K$190, 0)</f>
        <v>53</v>
      </c>
      <c r="D62">
        <v>70</v>
      </c>
    </row>
    <row r="63" spans="3:4" x14ac:dyDescent="0.25">
      <c r="C63">
        <f>_xlfn.RANK.AVG('Ответы на форму (1)'!K51, 'Ответы на форму (1)'!$K$2:$K$190, 0)</f>
        <v>53</v>
      </c>
      <c r="D63">
        <v>180.5</v>
      </c>
    </row>
    <row r="64" spans="3:4" x14ac:dyDescent="0.25">
      <c r="C64">
        <f>_xlfn.RANK.AVG('Ответы на форму (1)'!K52, 'Ответы на форму (1)'!$K$2:$K$190, 0)</f>
        <v>171</v>
      </c>
      <c r="D64">
        <v>111</v>
      </c>
    </row>
    <row r="65" spans="3:4" x14ac:dyDescent="0.25">
      <c r="C65">
        <f>_xlfn.RANK.AVG('Ответы на форму (1)'!K53, 'Ответы на форму (1)'!$K$2:$K$190, 0)</f>
        <v>171</v>
      </c>
      <c r="D65">
        <v>111</v>
      </c>
    </row>
    <row r="66" spans="3:4" x14ac:dyDescent="0.25">
      <c r="C66">
        <f>_xlfn.RANK.AVG('Ответы на форму (1)'!K54, 'Ответы на форму (1)'!$K$2:$K$190, 0)</f>
        <v>53</v>
      </c>
      <c r="D66">
        <v>70</v>
      </c>
    </row>
    <row r="67" spans="3:4" x14ac:dyDescent="0.25">
      <c r="C67">
        <f>_xlfn.RANK.AVG('Ответы на форму (1)'!K55, 'Ответы на форму (1)'!$K$2:$K$190, 0)</f>
        <v>53</v>
      </c>
      <c r="D67">
        <v>180.5</v>
      </c>
    </row>
    <row r="68" spans="3:4" x14ac:dyDescent="0.25">
      <c r="C68">
        <f>_xlfn.RANK.AVG('Ответы на форму (1)'!K56, 'Ответы на форму (1)'!$K$2:$K$190, 0)</f>
        <v>53</v>
      </c>
      <c r="D68">
        <v>28</v>
      </c>
    </row>
    <row r="69" spans="3:4" x14ac:dyDescent="0.25">
      <c r="C69">
        <f>_xlfn.RANK.AVG('Ответы на форму (1)'!K57, 'Ответы на форму (1)'!$K$2:$K$190, 0)</f>
        <v>135.5</v>
      </c>
      <c r="D69">
        <v>111</v>
      </c>
    </row>
    <row r="70" spans="3:4" x14ac:dyDescent="0.25">
      <c r="C70">
        <f>_xlfn.RANK.AVG('Ответы на форму (1)'!K58, 'Ответы на форму (1)'!$K$2:$K$190, 0)</f>
        <v>135.5</v>
      </c>
      <c r="D70">
        <v>70</v>
      </c>
    </row>
    <row r="71" spans="3:4" x14ac:dyDescent="0.25">
      <c r="C71">
        <f>_xlfn.RANK.AVG('Ответы на форму (1)'!K59, 'Ответы на форму (1)'!$K$2:$K$190, 0)</f>
        <v>53</v>
      </c>
      <c r="D71">
        <v>28</v>
      </c>
    </row>
    <row r="72" spans="3:4" x14ac:dyDescent="0.25">
      <c r="C72">
        <f>_xlfn.RANK.AVG('Ответы на форму (1)'!K60, 'Ответы на форму (1)'!$K$2:$K$190, 0)</f>
        <v>53</v>
      </c>
      <c r="D72">
        <v>180.5</v>
      </c>
    </row>
    <row r="73" spans="3:4" x14ac:dyDescent="0.25">
      <c r="C73">
        <f>_xlfn.RANK.AVG('Ответы на форму (1)'!K61, 'Ответы на форму (1)'!$K$2:$K$190, 0)</f>
        <v>53</v>
      </c>
      <c r="D73">
        <v>154.5</v>
      </c>
    </row>
    <row r="74" spans="3:4" x14ac:dyDescent="0.25">
      <c r="C74">
        <f>_xlfn.RANK.AVG('Ответы на форму (1)'!K62, 'Ответы на форму (1)'!$K$2:$K$190, 0)</f>
        <v>53</v>
      </c>
      <c r="D74">
        <v>111</v>
      </c>
    </row>
    <row r="75" spans="3:4" x14ac:dyDescent="0.25">
      <c r="C75">
        <f>_xlfn.RANK.AVG('Ответы на форму (1)'!K63, 'Ответы на форму (1)'!$K$2:$K$190, 0)</f>
        <v>112</v>
      </c>
      <c r="D75">
        <v>28</v>
      </c>
    </row>
    <row r="76" spans="3:4" x14ac:dyDescent="0.25">
      <c r="C76">
        <f>_xlfn.RANK.AVG('Ответы на форму (1)'!K64, 'Ответы на форму (1)'!$K$2:$K$190, 0)</f>
        <v>135.5</v>
      </c>
      <c r="D76">
        <v>70</v>
      </c>
    </row>
    <row r="77" spans="3:4" x14ac:dyDescent="0.25">
      <c r="C77">
        <f>_xlfn.RANK.AVG('Ответы на форму (1)'!K65, 'Ответы на форму (1)'!$K$2:$K$190, 0)</f>
        <v>53</v>
      </c>
      <c r="D77">
        <v>28</v>
      </c>
    </row>
    <row r="78" spans="3:4" x14ac:dyDescent="0.25">
      <c r="C78">
        <f>_xlfn.RANK.AVG('Ответы на форму (1)'!K66, 'Ответы на форму (1)'!$K$2:$K$190, 0)</f>
        <v>53</v>
      </c>
      <c r="D78">
        <v>28</v>
      </c>
    </row>
    <row r="79" spans="3:4" x14ac:dyDescent="0.25">
      <c r="C79">
        <f>_xlfn.RANK.AVG('Ответы на форму (1)'!K67, 'Ответы на форму (1)'!$K$2:$K$190, 0)</f>
        <v>171</v>
      </c>
      <c r="D79">
        <v>111</v>
      </c>
    </row>
    <row r="80" spans="3:4" x14ac:dyDescent="0.25">
      <c r="C80">
        <f>_xlfn.RANK.AVG('Ответы на форму (1)'!K68, 'Ответы на форму (1)'!$K$2:$K$190, 0)</f>
        <v>53</v>
      </c>
      <c r="D80">
        <v>70</v>
      </c>
    </row>
    <row r="81" spans="3:4" x14ac:dyDescent="0.25">
      <c r="C81">
        <f>_xlfn.RANK.AVG('Ответы на форму (1)'!K69, 'Ответы на форму (1)'!$K$2:$K$190, 0)</f>
        <v>53</v>
      </c>
      <c r="D81">
        <v>28</v>
      </c>
    </row>
    <row r="82" spans="3:4" x14ac:dyDescent="0.25">
      <c r="C82">
        <f>_xlfn.RANK.AVG('Ответы на форму (1)'!K70, 'Ответы на форму (1)'!$K$2:$K$190, 0)</f>
        <v>171</v>
      </c>
      <c r="D82">
        <v>111</v>
      </c>
    </row>
    <row r="83" spans="3:4" x14ac:dyDescent="0.25">
      <c r="C83">
        <f>_xlfn.RANK.AVG('Ответы на форму (1)'!K71, 'Ответы на форму (1)'!$K$2:$K$190, 0)</f>
        <v>53</v>
      </c>
      <c r="D83">
        <v>28</v>
      </c>
    </row>
    <row r="84" spans="3:4" x14ac:dyDescent="0.25">
      <c r="C84">
        <f>_xlfn.RANK.AVG('Ответы на форму (1)'!K72, 'Ответы на форму (1)'!$K$2:$K$190, 0)</f>
        <v>112</v>
      </c>
      <c r="D84">
        <v>28</v>
      </c>
    </row>
    <row r="85" spans="3:4" x14ac:dyDescent="0.25">
      <c r="C85">
        <f>_xlfn.RANK.AVG('Ответы на форму (1)'!K73, 'Ответы на форму (1)'!$K$2:$K$190, 0)</f>
        <v>135.5</v>
      </c>
      <c r="D85">
        <v>111</v>
      </c>
    </row>
    <row r="86" spans="3:4" x14ac:dyDescent="0.25">
      <c r="C86">
        <f>_xlfn.RANK.AVG('Ответы на форму (1)'!K74, 'Ответы на форму (1)'!$K$2:$K$190, 0)</f>
        <v>171</v>
      </c>
      <c r="D86">
        <v>111</v>
      </c>
    </row>
    <row r="87" spans="3:4" x14ac:dyDescent="0.25">
      <c r="C87">
        <f>_xlfn.RANK.AVG('Ответы на форму (1)'!K75, 'Ответы на форму (1)'!$K$2:$K$190, 0)</f>
        <v>135.5</v>
      </c>
      <c r="D87">
        <v>70</v>
      </c>
    </row>
    <row r="88" spans="3:4" x14ac:dyDescent="0.25">
      <c r="C88">
        <f>_xlfn.RANK.AVG('Ответы на форму (1)'!K76, 'Ответы на форму (1)'!$K$2:$K$190, 0)</f>
        <v>53</v>
      </c>
      <c r="D88">
        <v>154.5</v>
      </c>
    </row>
    <row r="89" spans="3:4" x14ac:dyDescent="0.25">
      <c r="C89">
        <f>_xlfn.RANK.AVG('Ответы на форму (1)'!K77, 'Ответы на форму (1)'!$K$2:$K$190, 0)</f>
        <v>53</v>
      </c>
      <c r="D89">
        <v>180.5</v>
      </c>
    </row>
    <row r="90" spans="3:4" x14ac:dyDescent="0.25">
      <c r="C90">
        <f>_xlfn.RANK.AVG('Ответы на форму (1)'!K78, 'Ответы на форму (1)'!$K$2:$K$190, 0)</f>
        <v>53</v>
      </c>
      <c r="D90">
        <v>154.5</v>
      </c>
    </row>
    <row r="91" spans="3:4" x14ac:dyDescent="0.25">
      <c r="C91">
        <f>_xlfn.RANK.AVG('Ответы на форму (1)'!K79, 'Ответы на форму (1)'!$K$2:$K$190, 0)</f>
        <v>171</v>
      </c>
      <c r="D91">
        <v>70</v>
      </c>
    </row>
    <row r="92" spans="3:4" x14ac:dyDescent="0.25">
      <c r="C92">
        <f>_xlfn.RANK.AVG('Ответы на форму (1)'!K80, 'Ответы на форму (1)'!$K$2:$K$190, 0)</f>
        <v>53</v>
      </c>
      <c r="D92">
        <v>180.5</v>
      </c>
    </row>
    <row r="93" spans="3:4" x14ac:dyDescent="0.25">
      <c r="C93">
        <f>_xlfn.RANK.AVG('Ответы на форму (1)'!K81, 'Ответы на форму (1)'!$K$2:$K$190, 0)</f>
        <v>135.5</v>
      </c>
      <c r="D93">
        <v>111</v>
      </c>
    </row>
    <row r="94" spans="3:4" x14ac:dyDescent="0.25">
      <c r="C94">
        <f>_xlfn.RANK.AVG('Ответы на форму (1)'!K82, 'Ответы на форму (1)'!$K$2:$K$190, 0)</f>
        <v>112</v>
      </c>
      <c r="D94">
        <v>70</v>
      </c>
    </row>
    <row r="95" spans="3:4" x14ac:dyDescent="0.25">
      <c r="C95">
        <f>_xlfn.RANK.AVG('Ответы на форму (1)'!K83, 'Ответы на форму (1)'!$K$2:$K$190, 0)</f>
        <v>53</v>
      </c>
      <c r="D95">
        <v>180.5</v>
      </c>
    </row>
    <row r="96" spans="3:4" x14ac:dyDescent="0.25">
      <c r="C96">
        <f>_xlfn.RANK.AVG('Ответы на форму (1)'!K84, 'Ответы на форму (1)'!$K$2:$K$190, 0)</f>
        <v>171</v>
      </c>
      <c r="D96">
        <v>70</v>
      </c>
    </row>
    <row r="97" spans="3:4" x14ac:dyDescent="0.25">
      <c r="C97">
        <f>_xlfn.RANK.AVG('Ответы на форму (1)'!K85, 'Ответы на форму (1)'!$K$2:$K$190, 0)</f>
        <v>135.5</v>
      </c>
      <c r="D97">
        <v>111</v>
      </c>
    </row>
    <row r="98" spans="3:4" x14ac:dyDescent="0.25">
      <c r="C98">
        <f>_xlfn.RANK.AVG('Ответы на форму (1)'!K86, 'Ответы на форму (1)'!$K$2:$K$190, 0)</f>
        <v>112</v>
      </c>
      <c r="D98">
        <v>28</v>
      </c>
    </row>
    <row r="99" spans="3:4" x14ac:dyDescent="0.25">
      <c r="C99">
        <f>_xlfn.RANK.AVG('Ответы на форму (1)'!K87, 'Ответы на форму (1)'!$K$2:$K$190, 0)</f>
        <v>53</v>
      </c>
      <c r="D99">
        <v>111</v>
      </c>
    </row>
    <row r="100" spans="3:4" x14ac:dyDescent="0.25">
      <c r="C100">
        <f>_xlfn.RANK.AVG('Ответы на форму (1)'!K88, 'Ответы на форму (1)'!$K$2:$K$190, 0)</f>
        <v>135.5</v>
      </c>
      <c r="D100">
        <v>154.5</v>
      </c>
    </row>
    <row r="101" spans="3:4" x14ac:dyDescent="0.25">
      <c r="C101">
        <f>_xlfn.RANK.AVG('Ответы на форму (1)'!K89, 'Ответы на форму (1)'!$K$2:$K$190, 0)</f>
        <v>53</v>
      </c>
      <c r="D101">
        <v>28</v>
      </c>
    </row>
    <row r="102" spans="3:4" x14ac:dyDescent="0.25">
      <c r="C102">
        <f>_xlfn.RANK.AVG('Ответы на форму (1)'!K90, 'Ответы на форму (1)'!$K$2:$K$190, 0)</f>
        <v>53</v>
      </c>
      <c r="D102">
        <v>28</v>
      </c>
    </row>
    <row r="103" spans="3:4" x14ac:dyDescent="0.25">
      <c r="C103">
        <f>_xlfn.RANK.AVG('Ответы на форму (1)'!K91, 'Ответы на форму (1)'!$K$2:$K$190, 0)</f>
        <v>112</v>
      </c>
      <c r="D103">
        <v>70</v>
      </c>
    </row>
    <row r="104" spans="3:4" x14ac:dyDescent="0.25">
      <c r="C104">
        <f>_xlfn.RANK.AVG('Ответы на форму (1)'!K92, 'Ответы на форму (1)'!$K$2:$K$190, 0)</f>
        <v>135.5</v>
      </c>
      <c r="D104">
        <v>111</v>
      </c>
    </row>
    <row r="105" spans="3:4" x14ac:dyDescent="0.25">
      <c r="C105">
        <f>_xlfn.RANK.AVG('Ответы на форму (1)'!K93, 'Ответы на форму (1)'!$K$2:$K$190, 0)</f>
        <v>53</v>
      </c>
      <c r="D105">
        <v>28</v>
      </c>
    </row>
    <row r="106" spans="3:4" x14ac:dyDescent="0.25">
      <c r="C106">
        <f>_xlfn.RANK.AVG('Ответы на форму (1)'!K94, 'Ответы на форму (1)'!$K$2:$K$190, 0)</f>
        <v>53</v>
      </c>
      <c r="D106">
        <v>154.5</v>
      </c>
    </row>
    <row r="107" spans="3:4" x14ac:dyDescent="0.25">
      <c r="C107">
        <f>_xlfn.RANK.AVG('Ответы на форму (1)'!K95, 'Ответы на форму (1)'!$K$2:$K$190, 0)</f>
        <v>135.5</v>
      </c>
      <c r="D107">
        <v>111</v>
      </c>
    </row>
    <row r="108" spans="3:4" x14ac:dyDescent="0.25">
      <c r="C108">
        <f>_xlfn.RANK.AVG('Ответы на форму (1)'!K96, 'Ответы на форму (1)'!$K$2:$K$190, 0)</f>
        <v>171</v>
      </c>
      <c r="D108">
        <v>111</v>
      </c>
    </row>
    <row r="109" spans="3:4" x14ac:dyDescent="0.25">
      <c r="C109">
        <f>_xlfn.RANK.AVG('Ответы на форму (1)'!K97, 'Ответы на форму (1)'!$K$2:$K$190, 0)</f>
        <v>135.5</v>
      </c>
      <c r="D109">
        <v>70</v>
      </c>
    </row>
    <row r="110" spans="3:4" x14ac:dyDescent="0.25">
      <c r="C110">
        <f>_xlfn.RANK.AVG('Ответы на форму (1)'!K98, 'Ответы на форму (1)'!$K$2:$K$190, 0)</f>
        <v>53</v>
      </c>
      <c r="D110">
        <v>28</v>
      </c>
    </row>
    <row r="111" spans="3:4" x14ac:dyDescent="0.25">
      <c r="C111">
        <f>_xlfn.RANK.AVG('Ответы на форму (1)'!K99, 'Ответы на форму (1)'!$K$2:$K$190, 0)</f>
        <v>53</v>
      </c>
      <c r="D111">
        <v>111</v>
      </c>
    </row>
    <row r="112" spans="3:4" x14ac:dyDescent="0.25">
      <c r="C112">
        <f>_xlfn.RANK.AVG('Ответы на форму (1)'!K100, 'Ответы на форму (1)'!$K$2:$K$190, 0)</f>
        <v>53</v>
      </c>
      <c r="D112">
        <v>28</v>
      </c>
    </row>
    <row r="113" spans="3:4" x14ac:dyDescent="0.25">
      <c r="C113">
        <f>_xlfn.RANK.AVG('Ответы на форму (1)'!K101, 'Ответы на форму (1)'!$K$2:$K$190, 0)</f>
        <v>53</v>
      </c>
      <c r="D113">
        <v>70</v>
      </c>
    </row>
    <row r="114" spans="3:4" x14ac:dyDescent="0.25">
      <c r="C114">
        <f>_xlfn.RANK.AVG('Ответы на форму (1)'!K102, 'Ответы на форму (1)'!$K$2:$K$190, 0)</f>
        <v>53</v>
      </c>
      <c r="D114">
        <v>154.5</v>
      </c>
    </row>
    <row r="115" spans="3:4" x14ac:dyDescent="0.25">
      <c r="C115">
        <f>_xlfn.RANK.AVG('Ответы на форму (1)'!K103, 'Ответы на форму (1)'!$K$2:$K$190, 0)</f>
        <v>53</v>
      </c>
      <c r="D115">
        <v>28</v>
      </c>
    </row>
    <row r="116" spans="3:4" x14ac:dyDescent="0.25">
      <c r="C116">
        <f>_xlfn.RANK.AVG('Ответы на форму (1)'!K104, 'Ответы на форму (1)'!$K$2:$K$190, 0)</f>
        <v>171</v>
      </c>
      <c r="D116">
        <v>111</v>
      </c>
    </row>
    <row r="117" spans="3:4" x14ac:dyDescent="0.25">
      <c r="C117">
        <f>_xlfn.RANK.AVG('Ответы на форму (1)'!K105, 'Ответы на форму (1)'!$K$2:$K$190, 0)</f>
        <v>53</v>
      </c>
      <c r="D117">
        <v>28</v>
      </c>
    </row>
    <row r="118" spans="3:4" x14ac:dyDescent="0.25">
      <c r="C118">
        <f>_xlfn.RANK.AVG('Ответы на форму (1)'!K106, 'Ответы на форму (1)'!$K$2:$K$190, 0)</f>
        <v>112</v>
      </c>
      <c r="D118">
        <v>28</v>
      </c>
    </row>
    <row r="119" spans="3:4" x14ac:dyDescent="0.25">
      <c r="C119">
        <f>_xlfn.RANK.AVG('Ответы на форму (1)'!K107, 'Ответы на форму (1)'!$K$2:$K$190, 0)</f>
        <v>135.5</v>
      </c>
      <c r="D119">
        <v>28</v>
      </c>
    </row>
    <row r="120" spans="3:4" x14ac:dyDescent="0.25">
      <c r="C120">
        <f>_xlfn.RANK.AVG('Ответы на форму (1)'!K108, 'Ответы на форму (1)'!$K$2:$K$190, 0)</f>
        <v>53</v>
      </c>
      <c r="D120">
        <v>28</v>
      </c>
    </row>
    <row r="121" spans="3:4" x14ac:dyDescent="0.25">
      <c r="C121">
        <f>_xlfn.RANK.AVG('Ответы на форму (1)'!K109, 'Ответы на форму (1)'!$K$2:$K$190, 0)</f>
        <v>53</v>
      </c>
      <c r="D121">
        <v>180.5</v>
      </c>
    </row>
    <row r="122" spans="3:4" x14ac:dyDescent="0.25">
      <c r="C122">
        <f>_xlfn.RANK.AVG('Ответы на форму (1)'!K110, 'Ответы на форму (1)'!$K$2:$K$190, 0)</f>
        <v>171</v>
      </c>
      <c r="D122">
        <v>28</v>
      </c>
    </row>
    <row r="123" spans="3:4" x14ac:dyDescent="0.25">
      <c r="C123">
        <f>_xlfn.RANK.AVG('Ответы на форму (1)'!K111, 'Ответы на форму (1)'!$K$2:$K$190, 0)</f>
        <v>53</v>
      </c>
      <c r="D123">
        <v>111</v>
      </c>
    </row>
    <row r="124" spans="3:4" x14ac:dyDescent="0.25">
      <c r="C124">
        <f>_xlfn.RANK.AVG('Ответы на форму (1)'!K112, 'Ответы на форму (1)'!$K$2:$K$190, 0)</f>
        <v>171</v>
      </c>
      <c r="D124">
        <v>28</v>
      </c>
    </row>
    <row r="125" spans="3:4" x14ac:dyDescent="0.25">
      <c r="C125">
        <f>_xlfn.RANK.AVG('Ответы на форму (1)'!K113, 'Ответы на форму (1)'!$K$2:$K$190, 0)</f>
        <v>171</v>
      </c>
      <c r="D125">
        <v>28</v>
      </c>
    </row>
    <row r="126" spans="3:4" x14ac:dyDescent="0.25">
      <c r="C126">
        <f>_xlfn.RANK.AVG('Ответы на форму (1)'!K114, 'Ответы на форму (1)'!$K$2:$K$190, 0)</f>
        <v>53</v>
      </c>
      <c r="D126">
        <v>28</v>
      </c>
    </row>
    <row r="127" spans="3:4" x14ac:dyDescent="0.25">
      <c r="C127">
        <f>_xlfn.RANK.AVG('Ответы на форму (1)'!K115, 'Ответы на форму (1)'!$K$2:$K$190, 0)</f>
        <v>135.5</v>
      </c>
      <c r="D127">
        <v>28</v>
      </c>
    </row>
    <row r="128" spans="3:4" x14ac:dyDescent="0.25">
      <c r="C128">
        <f>_xlfn.RANK.AVG('Ответы на форму (1)'!K116, 'Ответы на форму (1)'!$K$2:$K$190, 0)</f>
        <v>135.5</v>
      </c>
      <c r="D128">
        <v>28</v>
      </c>
    </row>
    <row r="129" spans="3:4" x14ac:dyDescent="0.25">
      <c r="C129">
        <f>_xlfn.RANK.AVG('Ответы на форму (1)'!K117, 'Ответы на форму (1)'!$K$2:$K$190, 0)</f>
        <v>171</v>
      </c>
      <c r="D129">
        <v>28</v>
      </c>
    </row>
    <row r="130" spans="3:4" x14ac:dyDescent="0.25">
      <c r="C130">
        <f>_xlfn.RANK.AVG('Ответы на форму (1)'!K118, 'Ответы на форму (1)'!$K$2:$K$190, 0)</f>
        <v>135.5</v>
      </c>
      <c r="D130">
        <v>28</v>
      </c>
    </row>
    <row r="131" spans="3:4" x14ac:dyDescent="0.25">
      <c r="C131">
        <f>_xlfn.RANK.AVG('Ответы на форму (1)'!K119, 'Ответы на форму (1)'!$K$2:$K$190, 0)</f>
        <v>171</v>
      </c>
      <c r="D131">
        <v>70</v>
      </c>
    </row>
    <row r="132" spans="3:4" x14ac:dyDescent="0.25">
      <c r="C132">
        <f>_xlfn.RANK.AVG('Ответы на форму (1)'!K120, 'Ответы на форму (1)'!$K$2:$K$190, 0)</f>
        <v>53</v>
      </c>
      <c r="D132">
        <v>28</v>
      </c>
    </row>
    <row r="133" spans="3:4" x14ac:dyDescent="0.25">
      <c r="C133">
        <f>_xlfn.RANK.AVG('Ответы на форму (1)'!K121, 'Ответы на форму (1)'!$K$2:$K$190, 0)</f>
        <v>135.5</v>
      </c>
      <c r="D133">
        <v>28</v>
      </c>
    </row>
    <row r="134" spans="3:4" x14ac:dyDescent="0.25">
      <c r="C134">
        <f>_xlfn.RANK.AVG('Ответы на форму (1)'!K122, 'Ответы на форму (1)'!$K$2:$K$190, 0)</f>
        <v>135.5</v>
      </c>
      <c r="D134">
        <v>28</v>
      </c>
    </row>
    <row r="135" spans="3:4" x14ac:dyDescent="0.25">
      <c r="C135">
        <f>_xlfn.RANK.AVG('Ответы на форму (1)'!K123, 'Ответы на форму (1)'!$K$2:$K$190, 0)</f>
        <v>53</v>
      </c>
      <c r="D135">
        <v>154.5</v>
      </c>
    </row>
    <row r="136" spans="3:4" x14ac:dyDescent="0.25">
      <c r="C136">
        <f>_xlfn.RANK.AVG('Ответы на форму (1)'!K124, 'Ответы на форму (1)'!$K$2:$K$190, 0)</f>
        <v>53</v>
      </c>
      <c r="D136">
        <v>180.5</v>
      </c>
    </row>
    <row r="137" spans="3:4" x14ac:dyDescent="0.25">
      <c r="C137">
        <f>_xlfn.RANK.AVG('Ответы на форму (1)'!K125, 'Ответы на форму (1)'!$K$2:$K$190, 0)</f>
        <v>171</v>
      </c>
      <c r="D137">
        <v>28</v>
      </c>
    </row>
    <row r="138" spans="3:4" x14ac:dyDescent="0.25">
      <c r="C138">
        <f>_xlfn.RANK.AVG('Ответы на форму (1)'!K126, 'Ответы на форму (1)'!$K$2:$K$190, 0)</f>
        <v>171</v>
      </c>
      <c r="D138">
        <v>28</v>
      </c>
    </row>
    <row r="139" spans="3:4" x14ac:dyDescent="0.25">
      <c r="C139">
        <f>_xlfn.RANK.AVG('Ответы на форму (1)'!K127, 'Ответы на форму (1)'!$K$2:$K$190, 0)</f>
        <v>171</v>
      </c>
      <c r="D139">
        <v>28</v>
      </c>
    </row>
    <row r="140" spans="3:4" x14ac:dyDescent="0.25">
      <c r="C140">
        <f>_xlfn.RANK.AVG('Ответы на форму (1)'!K128, 'Ответы на форму (1)'!$K$2:$K$190, 0)</f>
        <v>53</v>
      </c>
      <c r="D140">
        <v>28</v>
      </c>
    </row>
    <row r="141" spans="3:4" x14ac:dyDescent="0.25">
      <c r="C141">
        <f>_xlfn.RANK.AVG('Ответы на форму (1)'!K129, 'Ответы на форму (1)'!$K$2:$K$190, 0)</f>
        <v>112</v>
      </c>
      <c r="D141">
        <v>28</v>
      </c>
    </row>
    <row r="142" spans="3:4" x14ac:dyDescent="0.25">
      <c r="C142">
        <f>_xlfn.RANK.AVG('Ответы на форму (1)'!K130, 'Ответы на форму (1)'!$K$2:$K$190, 0)</f>
        <v>135.5</v>
      </c>
      <c r="D142">
        <v>28</v>
      </c>
    </row>
    <row r="143" spans="3:4" x14ac:dyDescent="0.25">
      <c r="C143">
        <f>_xlfn.RANK.AVG('Ответы на форму (1)'!K131, 'Ответы на форму (1)'!$K$2:$K$190, 0)</f>
        <v>53</v>
      </c>
      <c r="D143">
        <v>154.5</v>
      </c>
    </row>
    <row r="144" spans="3:4" x14ac:dyDescent="0.25">
      <c r="C144">
        <f>_xlfn.RANK.AVG('Ответы на форму (1)'!K132, 'Ответы на форму (1)'!$K$2:$K$190, 0)</f>
        <v>53</v>
      </c>
      <c r="D144">
        <v>154.5</v>
      </c>
    </row>
    <row r="145" spans="3:4" x14ac:dyDescent="0.25">
      <c r="C145">
        <f>_xlfn.RANK.AVG('Ответы на форму (1)'!K133, 'Ответы на форму (1)'!$K$2:$K$190, 0)</f>
        <v>53</v>
      </c>
      <c r="D145">
        <v>111</v>
      </c>
    </row>
    <row r="146" spans="3:4" x14ac:dyDescent="0.25">
      <c r="C146">
        <f>_xlfn.RANK.AVG('Ответы на форму (1)'!K134, 'Ответы на форму (1)'!$K$2:$K$190, 0)</f>
        <v>53</v>
      </c>
      <c r="D146">
        <v>111</v>
      </c>
    </row>
    <row r="147" spans="3:4" x14ac:dyDescent="0.25">
      <c r="C147">
        <f>_xlfn.RANK.AVG('Ответы на форму (1)'!K135, 'Ответы на форму (1)'!$K$2:$K$190, 0)</f>
        <v>53</v>
      </c>
      <c r="D147">
        <v>180.5</v>
      </c>
    </row>
    <row r="148" spans="3:4" x14ac:dyDescent="0.25">
      <c r="C148">
        <f>_xlfn.RANK.AVG('Ответы на форму (1)'!K136, 'Ответы на форму (1)'!$K$2:$K$190, 0)</f>
        <v>171</v>
      </c>
      <c r="D148">
        <v>154.5</v>
      </c>
    </row>
    <row r="149" spans="3:4" x14ac:dyDescent="0.25">
      <c r="C149">
        <f>_xlfn.RANK.AVG('Ответы на форму (1)'!K137, 'Ответы на форму (1)'!$K$2:$K$190, 0)</f>
        <v>53</v>
      </c>
      <c r="D149">
        <v>70</v>
      </c>
    </row>
    <row r="150" spans="3:4" x14ac:dyDescent="0.25">
      <c r="C150">
        <f>_xlfn.RANK.AVG('Ответы на форму (1)'!K138, 'Ответы на форму (1)'!$K$2:$K$190, 0)</f>
        <v>53</v>
      </c>
      <c r="D150">
        <v>28</v>
      </c>
    </row>
    <row r="151" spans="3:4" x14ac:dyDescent="0.25">
      <c r="C151">
        <f>_xlfn.RANK.AVG('Ответы на форму (1)'!K139, 'Ответы на форму (1)'!$K$2:$K$190, 0)</f>
        <v>53</v>
      </c>
      <c r="D151">
        <v>180.5</v>
      </c>
    </row>
    <row r="152" spans="3:4" x14ac:dyDescent="0.25">
      <c r="C152">
        <f>_xlfn.RANK.AVG('Ответы на форму (1)'!K140, 'Ответы на форму (1)'!$K$2:$K$190, 0)</f>
        <v>53</v>
      </c>
      <c r="D152">
        <v>111</v>
      </c>
    </row>
    <row r="153" spans="3:4" x14ac:dyDescent="0.25">
      <c r="C153">
        <f>_xlfn.RANK.AVG('Ответы на форму (1)'!K141, 'Ответы на форму (1)'!$K$2:$K$190, 0)</f>
        <v>135.5</v>
      </c>
      <c r="D153">
        <v>28</v>
      </c>
    </row>
    <row r="154" spans="3:4" x14ac:dyDescent="0.25">
      <c r="C154">
        <f>_xlfn.RANK.AVG('Ответы на форму (1)'!K142, 'Ответы на форму (1)'!$K$2:$K$190, 0)</f>
        <v>171</v>
      </c>
      <c r="D154">
        <v>111</v>
      </c>
    </row>
    <row r="155" spans="3:4" x14ac:dyDescent="0.25">
      <c r="C155">
        <f>_xlfn.RANK.AVG('Ответы на форму (1)'!K143, 'Ответы на форму (1)'!$K$2:$K$190, 0)</f>
        <v>171</v>
      </c>
      <c r="D155">
        <v>111</v>
      </c>
    </row>
    <row r="156" spans="3:4" x14ac:dyDescent="0.25">
      <c r="C156">
        <f>_xlfn.RANK.AVG('Ответы на форму (1)'!K144, 'Ответы на форму (1)'!$K$2:$K$190, 0)</f>
        <v>135.5</v>
      </c>
      <c r="D156">
        <v>111</v>
      </c>
    </row>
    <row r="157" spans="3:4" x14ac:dyDescent="0.25">
      <c r="C157">
        <f>_xlfn.RANK.AVG('Ответы на форму (1)'!K145, 'Ответы на форму (1)'!$K$2:$K$190, 0)</f>
        <v>171</v>
      </c>
      <c r="D157">
        <v>111</v>
      </c>
    </row>
    <row r="158" spans="3:4" x14ac:dyDescent="0.25">
      <c r="C158">
        <f>_xlfn.RANK.AVG('Ответы на форму (1)'!K146, 'Ответы на форму (1)'!$K$2:$K$190, 0)</f>
        <v>53</v>
      </c>
      <c r="D158">
        <v>180.5</v>
      </c>
    </row>
    <row r="159" spans="3:4" x14ac:dyDescent="0.25">
      <c r="C159">
        <f>_xlfn.RANK.AVG('Ответы на форму (1)'!K147, 'Ответы на форму (1)'!$K$2:$K$190, 0)</f>
        <v>53</v>
      </c>
      <c r="D159">
        <v>154.5</v>
      </c>
    </row>
    <row r="160" spans="3:4" x14ac:dyDescent="0.25">
      <c r="C160">
        <f>_xlfn.RANK.AVG('Ответы на форму (1)'!K148, 'Ответы на форму (1)'!$K$2:$K$190, 0)</f>
        <v>53</v>
      </c>
      <c r="D160">
        <v>28</v>
      </c>
    </row>
    <row r="161" spans="3:4" x14ac:dyDescent="0.25">
      <c r="C161">
        <f>_xlfn.RANK.AVG('Ответы на форму (1)'!K149, 'Ответы на форму (1)'!$K$2:$K$190, 0)</f>
        <v>135.5</v>
      </c>
      <c r="D161">
        <v>70</v>
      </c>
    </row>
    <row r="162" spans="3:4" x14ac:dyDescent="0.25">
      <c r="C162">
        <f>_xlfn.RANK.AVG('Ответы на форму (1)'!K150, 'Ответы на форму (1)'!$K$2:$K$190, 0)</f>
        <v>53</v>
      </c>
      <c r="D162">
        <v>154.5</v>
      </c>
    </row>
    <row r="163" spans="3:4" x14ac:dyDescent="0.25">
      <c r="C163">
        <f>_xlfn.RANK.AVG('Ответы на форму (1)'!K151, 'Ответы на форму (1)'!$K$2:$K$190, 0)</f>
        <v>53</v>
      </c>
      <c r="D163">
        <v>28</v>
      </c>
    </row>
    <row r="164" spans="3:4" x14ac:dyDescent="0.25">
      <c r="C164">
        <f>_xlfn.RANK.AVG('Ответы на форму (1)'!K152, 'Ответы на форму (1)'!$K$2:$K$190, 0)</f>
        <v>171</v>
      </c>
      <c r="D164">
        <v>111</v>
      </c>
    </row>
    <row r="165" spans="3:4" x14ac:dyDescent="0.25">
      <c r="C165">
        <f>_xlfn.RANK.AVG('Ответы на форму (1)'!K153, 'Ответы на форму (1)'!$K$2:$K$190, 0)</f>
        <v>171</v>
      </c>
      <c r="D165">
        <v>111</v>
      </c>
    </row>
    <row r="166" spans="3:4" x14ac:dyDescent="0.25">
      <c r="C166">
        <f>_xlfn.RANK.AVG('Ответы на форму (1)'!K154, 'Ответы на форму (1)'!$K$2:$K$190, 0)</f>
        <v>53</v>
      </c>
      <c r="D166">
        <v>154.5</v>
      </c>
    </row>
    <row r="167" spans="3:4" x14ac:dyDescent="0.25">
      <c r="C167">
        <f>_xlfn.RANK.AVG('Ответы на форму (1)'!K155, 'Ответы на форму (1)'!$K$2:$K$190, 0)</f>
        <v>53</v>
      </c>
      <c r="D167">
        <v>154.5</v>
      </c>
    </row>
    <row r="168" spans="3:4" x14ac:dyDescent="0.25">
      <c r="C168">
        <f>_xlfn.RANK.AVG('Ответы на форму (1)'!K156, 'Ответы на форму (1)'!$K$2:$K$190, 0)</f>
        <v>53</v>
      </c>
      <c r="D168">
        <v>154.5</v>
      </c>
    </row>
    <row r="169" spans="3:4" x14ac:dyDescent="0.25">
      <c r="C169">
        <f>_xlfn.RANK.AVG('Ответы на форму (1)'!K157, 'Ответы на форму (1)'!$K$2:$K$190, 0)</f>
        <v>171</v>
      </c>
      <c r="D169">
        <v>111</v>
      </c>
    </row>
    <row r="170" spans="3:4" x14ac:dyDescent="0.25">
      <c r="C170">
        <f>_xlfn.RANK.AVG('Ответы на форму (1)'!K158, 'Ответы на форму (1)'!$K$2:$K$190, 0)</f>
        <v>53</v>
      </c>
      <c r="D170">
        <v>180.5</v>
      </c>
    </row>
    <row r="171" spans="3:4" x14ac:dyDescent="0.25">
      <c r="C171">
        <f>_xlfn.RANK.AVG('Ответы на форму (1)'!K159, 'Ответы на форму (1)'!$K$2:$K$190, 0)</f>
        <v>171</v>
      </c>
      <c r="D171">
        <v>70</v>
      </c>
    </row>
    <row r="172" spans="3:4" x14ac:dyDescent="0.25">
      <c r="C172">
        <f>_xlfn.RANK.AVG('Ответы на форму (1)'!K160, 'Ответы на форму (1)'!$K$2:$K$190, 0)</f>
        <v>135.5</v>
      </c>
      <c r="D172">
        <v>154.5</v>
      </c>
    </row>
    <row r="173" spans="3:4" x14ac:dyDescent="0.25">
      <c r="C173">
        <f>_xlfn.RANK.AVG('Ответы на форму (1)'!K161, 'Ответы на форму (1)'!$K$2:$K$190, 0)</f>
        <v>53</v>
      </c>
      <c r="D173">
        <v>111</v>
      </c>
    </row>
    <row r="174" spans="3:4" x14ac:dyDescent="0.25">
      <c r="C174">
        <f>_xlfn.RANK.AVG('Ответы на форму (1)'!K162, 'Ответы на форму (1)'!$K$2:$K$190, 0)</f>
        <v>53</v>
      </c>
      <c r="D174">
        <v>180.5</v>
      </c>
    </row>
    <row r="175" spans="3:4" x14ac:dyDescent="0.25">
      <c r="C175">
        <f>_xlfn.RANK.AVG('Ответы на форму (1)'!K163, 'Ответы на форму (1)'!$K$2:$K$190, 0)</f>
        <v>53</v>
      </c>
      <c r="D175">
        <v>154.5</v>
      </c>
    </row>
    <row r="176" spans="3:4" x14ac:dyDescent="0.25">
      <c r="C176">
        <f>_xlfn.RANK.AVG('Ответы на форму (1)'!K164, 'Ответы на форму (1)'!$K$2:$K$190, 0)</f>
        <v>112</v>
      </c>
      <c r="D176">
        <v>28</v>
      </c>
    </row>
    <row r="177" spans="3:4" x14ac:dyDescent="0.25">
      <c r="C177">
        <f>_xlfn.RANK.AVG('Ответы на форму (1)'!K165, 'Ответы на форму (1)'!$K$2:$K$190, 0)</f>
        <v>112</v>
      </c>
      <c r="D177">
        <v>111</v>
      </c>
    </row>
    <row r="178" spans="3:4" x14ac:dyDescent="0.25">
      <c r="C178">
        <f>_xlfn.RANK.AVG('Ответы на форму (1)'!K166, 'Ответы на форму (1)'!$K$2:$K$190, 0)</f>
        <v>53</v>
      </c>
      <c r="D178">
        <v>180.5</v>
      </c>
    </row>
    <row r="179" spans="3:4" x14ac:dyDescent="0.25">
      <c r="C179">
        <f>_xlfn.RANK.AVG('Ответы на форму (1)'!K167, 'Ответы на форму (1)'!$K$2:$K$190, 0)</f>
        <v>53</v>
      </c>
      <c r="D179">
        <v>70</v>
      </c>
    </row>
    <row r="180" spans="3:4" x14ac:dyDescent="0.25">
      <c r="C180">
        <f>_xlfn.RANK.AVG('Ответы на форму (1)'!K168, 'Ответы на форму (1)'!$K$2:$K$190, 0)</f>
        <v>53</v>
      </c>
      <c r="D180">
        <v>154.5</v>
      </c>
    </row>
    <row r="181" spans="3:4" x14ac:dyDescent="0.25">
      <c r="C181">
        <f>_xlfn.RANK.AVG('Ответы на форму (1)'!K169, 'Ответы на форму (1)'!$K$2:$K$190, 0)</f>
        <v>53</v>
      </c>
      <c r="D181">
        <v>154.5</v>
      </c>
    </row>
    <row r="182" spans="3:4" x14ac:dyDescent="0.25">
      <c r="C182">
        <f>_xlfn.RANK.AVG('Ответы на форму (1)'!K170, 'Ответы на форму (1)'!$K$2:$K$190, 0)</f>
        <v>53</v>
      </c>
      <c r="D182">
        <v>111</v>
      </c>
    </row>
    <row r="183" spans="3:4" x14ac:dyDescent="0.25">
      <c r="C183">
        <f>_xlfn.RANK.AVG('Ответы на форму (1)'!K171, 'Ответы на форму (1)'!$K$2:$K$190, 0)</f>
        <v>53</v>
      </c>
      <c r="D183">
        <v>154.5</v>
      </c>
    </row>
    <row r="184" spans="3:4" x14ac:dyDescent="0.25">
      <c r="C184">
        <f>_xlfn.RANK.AVG('Ответы на форму (1)'!K172, 'Ответы на форму (1)'!$K$2:$K$190, 0)</f>
        <v>53</v>
      </c>
      <c r="D184">
        <v>180.5</v>
      </c>
    </row>
    <row r="185" spans="3:4" x14ac:dyDescent="0.25">
      <c r="C185">
        <f>_xlfn.RANK.AVG('Ответы на форму (1)'!K173, 'Ответы на форму (1)'!$K$2:$K$190, 0)</f>
        <v>171</v>
      </c>
      <c r="D185">
        <v>111</v>
      </c>
    </row>
    <row r="186" spans="3:4" x14ac:dyDescent="0.25">
      <c r="C186">
        <f>_xlfn.RANK.AVG('Ответы на форму (1)'!K174, 'Ответы на форму (1)'!$K$2:$K$190, 0)</f>
        <v>171</v>
      </c>
      <c r="D186">
        <v>111</v>
      </c>
    </row>
    <row r="187" spans="3:4" x14ac:dyDescent="0.25">
      <c r="C187">
        <f>_xlfn.RANK.AVG('Ответы на форму (1)'!K175, 'Ответы на форму (1)'!$K$2:$K$190, 0)</f>
        <v>53</v>
      </c>
      <c r="D187">
        <v>28</v>
      </c>
    </row>
    <row r="188" spans="3:4" x14ac:dyDescent="0.25">
      <c r="C188">
        <f>_xlfn.RANK.AVG('Ответы на форму (1)'!K176, 'Ответы на форму (1)'!$K$2:$K$190, 0)</f>
        <v>112</v>
      </c>
      <c r="D188">
        <v>70</v>
      </c>
    </row>
    <row r="189" spans="3:4" x14ac:dyDescent="0.25">
      <c r="C189">
        <f>_xlfn.RANK.AVG('Ответы на форму (1)'!K177, 'Ответы на форму (1)'!$K$2:$K$190, 0)</f>
        <v>53</v>
      </c>
      <c r="D189">
        <v>70</v>
      </c>
    </row>
    <row r="190" spans="3:4" x14ac:dyDescent="0.25">
      <c r="C190">
        <f>_xlfn.RANK.AVG('Ответы на форму (1)'!K178, 'Ответы на форму (1)'!$K$2:$K$190, 0)</f>
        <v>171</v>
      </c>
      <c r="D190">
        <v>154.5</v>
      </c>
    </row>
    <row r="191" spans="3:4" x14ac:dyDescent="0.25">
      <c r="C191">
        <f>_xlfn.RANK.AVG('Ответы на форму (1)'!K179, 'Ответы на форму (1)'!$K$2:$K$190, 0)</f>
        <v>53</v>
      </c>
      <c r="D191">
        <v>28</v>
      </c>
    </row>
    <row r="192" spans="3:4" x14ac:dyDescent="0.25">
      <c r="C192">
        <f>_xlfn.RANK.AVG('Ответы на форму (1)'!K180, 'Ответы на форму (1)'!$K$2:$K$190, 0)</f>
        <v>171</v>
      </c>
      <c r="D192">
        <v>70</v>
      </c>
    </row>
    <row r="193" spans="3:4" x14ac:dyDescent="0.25">
      <c r="C193">
        <f>_xlfn.RANK.AVG('Ответы на форму (1)'!K181, 'Ответы на форму (1)'!$K$2:$K$190, 0)</f>
        <v>171</v>
      </c>
      <c r="D193">
        <v>154.5</v>
      </c>
    </row>
    <row r="194" spans="3:4" x14ac:dyDescent="0.25">
      <c r="C194">
        <f>_xlfn.RANK.AVG('Ответы на форму (1)'!K182, 'Ответы на форму (1)'!$K$2:$K$190, 0)</f>
        <v>53</v>
      </c>
      <c r="D194">
        <v>154.5</v>
      </c>
    </row>
    <row r="195" spans="3:4" x14ac:dyDescent="0.25">
      <c r="C195">
        <f>_xlfn.RANK.AVG('Ответы на форму (1)'!K183, 'Ответы на форму (1)'!$K$2:$K$190, 0)</f>
        <v>53</v>
      </c>
      <c r="D195">
        <v>111</v>
      </c>
    </row>
    <row r="196" spans="3:4" x14ac:dyDescent="0.25">
      <c r="C196">
        <f>_xlfn.RANK.AVG('Ответы на форму (1)'!K184, 'Ответы на форму (1)'!$K$2:$K$190, 0)</f>
        <v>53</v>
      </c>
      <c r="D196">
        <v>111</v>
      </c>
    </row>
    <row r="197" spans="3:4" x14ac:dyDescent="0.25">
      <c r="C197">
        <f>_xlfn.RANK.AVG('Ответы на форму (1)'!K185, 'Ответы на форму (1)'!$K$2:$K$190, 0)</f>
        <v>53</v>
      </c>
      <c r="D197">
        <v>70</v>
      </c>
    </row>
    <row r="198" spans="3:4" x14ac:dyDescent="0.25">
      <c r="C198">
        <f>_xlfn.RANK.AVG('Ответы на форму (1)'!K186, 'Ответы на форму (1)'!$K$2:$K$190, 0)</f>
        <v>135.5</v>
      </c>
      <c r="D198">
        <v>70</v>
      </c>
    </row>
    <row r="199" spans="3:4" x14ac:dyDescent="0.25">
      <c r="C199">
        <f>_xlfn.RANK.AVG('Ответы на форму (1)'!K187, 'Ответы на форму (1)'!$K$2:$K$190, 0)</f>
        <v>53</v>
      </c>
      <c r="D199">
        <v>180.5</v>
      </c>
    </row>
    <row r="200" spans="3:4" x14ac:dyDescent="0.25">
      <c r="C200">
        <f>_xlfn.RANK.AVG('Ответы на форму (1)'!K188, 'Ответы на форму (1)'!$K$2:$K$190, 0)</f>
        <v>53</v>
      </c>
      <c r="D200">
        <v>70</v>
      </c>
    </row>
    <row r="201" spans="3:4" x14ac:dyDescent="0.25">
      <c r="C201">
        <f>_xlfn.RANK.AVG('Ответы на форму (1)'!K189, 'Ответы на форму (1)'!$K$2:$K$190, 0)</f>
        <v>171</v>
      </c>
      <c r="D201">
        <v>111</v>
      </c>
    </row>
    <row r="202" spans="3:4" x14ac:dyDescent="0.25">
      <c r="C202">
        <f>_xlfn.RANK.AVG('Ответы на форму (1)'!K190, 'Ответы на форму (1)'!$K$2:$K$190, 0)</f>
        <v>135.5</v>
      </c>
      <c r="D202">
        <v>111</v>
      </c>
    </row>
  </sheetData>
  <mergeCells count="2">
    <mergeCell ref="D3:G3"/>
    <mergeCell ref="C13:D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29D7-4748-45D5-8CBA-A9C434703CD6}">
  <dimension ref="A2:C4"/>
  <sheetViews>
    <sheetView tabSelected="1" workbookViewId="0">
      <selection activeCell="G6" sqref="G6"/>
    </sheetView>
  </sheetViews>
  <sheetFormatPr defaultRowHeight="13.2" x14ac:dyDescent="0.25"/>
  <cols>
    <col min="1" max="1" width="9.5546875" bestFit="1" customWidth="1"/>
  </cols>
  <sheetData>
    <row r="2" spans="1:3" x14ac:dyDescent="0.25">
      <c r="B2" t="s">
        <v>73</v>
      </c>
      <c r="C2" t="s">
        <v>76</v>
      </c>
    </row>
    <row r="3" spans="1:3" x14ac:dyDescent="0.25">
      <c r="A3" t="s">
        <v>74</v>
      </c>
      <c r="B3">
        <f>COUNTIF('Ответы на форму (1)'!B2:B190, "М")</f>
        <v>49</v>
      </c>
      <c r="C3" s="11">
        <f>B3/SUM(B3:B4)</f>
        <v>0.25925925925925924</v>
      </c>
    </row>
    <row r="4" spans="1:3" x14ac:dyDescent="0.25">
      <c r="A4" t="s">
        <v>75</v>
      </c>
      <c r="B4">
        <f>COUNTIF('Ответы на форму (1)'!B2:B190, "Ж")</f>
        <v>140</v>
      </c>
      <c r="C4" s="11">
        <f>B4/SUM(B3:B4)</f>
        <v>0.7407407407407407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5C7E-32D0-4879-9D0B-51DFFF4B85EB}">
  <dimension ref="B3:R203"/>
  <sheetViews>
    <sheetView workbookViewId="0">
      <selection activeCell="D15" sqref="D15"/>
    </sheetView>
  </sheetViews>
  <sheetFormatPr defaultRowHeight="13.2" x14ac:dyDescent="0.25"/>
  <cols>
    <col min="17" max="17" width="11.33203125" bestFit="1" customWidth="1"/>
  </cols>
  <sheetData>
    <row r="3" spans="2:18" x14ac:dyDescent="0.25">
      <c r="D3" s="8" t="s">
        <v>52</v>
      </c>
      <c r="E3" s="9"/>
      <c r="F3" s="9"/>
      <c r="G3" s="9"/>
      <c r="L3" s="8" t="s">
        <v>59</v>
      </c>
      <c r="M3" s="9"/>
      <c r="N3" s="9"/>
    </row>
    <row r="4" spans="2:18" x14ac:dyDescent="0.25">
      <c r="B4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8" x14ac:dyDescent="0.25">
      <c r="B5" t="s">
        <v>49</v>
      </c>
      <c r="J5" t="s">
        <v>49</v>
      </c>
    </row>
    <row r="6" spans="2:18" x14ac:dyDescent="0.25">
      <c r="B6" s="4">
        <v>1</v>
      </c>
      <c r="C6">
        <f>COUNTIFS('Ответы на форму (1)'!$E$2:$E$190, Лист1!B6, 'Ответы на форму (1)'!$G$2:$G$190, Лист1!$C$4)</f>
        <v>6</v>
      </c>
      <c r="D6">
        <f>COUNTIFS('Ответы на форму (1)'!$E$2:$E$190, Лист1!B6, 'Ответы на форму (1)'!$G$2:$G$190, Лист1!$D$4)</f>
        <v>1</v>
      </c>
      <c r="E6">
        <f>COUNTIFS('Ответы на форму (1)'!$E$2:$E$190, Лист1!B6, 'Ответы на форму (1)'!$G$2:$G$190, Лист1!$E$4)</f>
        <v>2</v>
      </c>
      <c r="F6">
        <f>COUNTIFS('Ответы на форму (1)'!$E$2:$E$190, Лист1!B6, 'Ответы на форму (1)'!$G$2:$G$190, Лист1!$F$4)</f>
        <v>0</v>
      </c>
      <c r="G6">
        <f>COUNTIFS('Ответы на форму (1)'!$E$2:$E$190, Лист1!B6, 'Ответы на форму (1)'!$G$2:$G$190, Лист1!$G$4)</f>
        <v>0</v>
      </c>
      <c r="H6">
        <f>SUM(C6:G6)</f>
        <v>9</v>
      </c>
      <c r="J6" s="4">
        <v>1</v>
      </c>
      <c r="K6" s="6">
        <f>H6*$C$11/$H$11</f>
        <v>0.8571428571428571</v>
      </c>
      <c r="L6" s="6">
        <f>H6*$D$11/$H$11</f>
        <v>1.6190476190476191</v>
      </c>
      <c r="M6" s="6">
        <f>H6*$E$11/$H$11</f>
        <v>2.5238095238095237</v>
      </c>
      <c r="N6" s="6">
        <f>H6*$F$11/$H$11</f>
        <v>1.3809523809523809</v>
      </c>
      <c r="O6" s="6">
        <f>H6*$G$11/$H$11</f>
        <v>2.6190476190476191</v>
      </c>
      <c r="Q6" s="4" t="s">
        <v>53</v>
      </c>
      <c r="R6" s="5"/>
    </row>
    <row r="7" spans="2:18" x14ac:dyDescent="0.25">
      <c r="B7" s="4">
        <v>2</v>
      </c>
      <c r="C7">
        <f>COUNTIFS('Ответы на форму (1)'!$E$2:$E$190, Лист1!B7, 'Ответы на форму (1)'!$G$2:$G$190, Лист1!$C$4)</f>
        <v>3</v>
      </c>
      <c r="D7">
        <f>COUNTIFS('Ответы на форму (1)'!$E$2:$E$190, Лист1!B7, 'Ответы на форму (1)'!$G$2:$G$190, Лист1!$D$4)</f>
        <v>4</v>
      </c>
      <c r="E7">
        <f>COUNTIFS('Ответы на форму (1)'!$E$2:$E$190, Лист1!B7, 'Ответы на форму (1)'!$G$2:$G$190, Лист1!$E$4)</f>
        <v>3</v>
      </c>
      <c r="F7">
        <f>COUNTIFS('Ответы на форму (1)'!$E$2:$E$190, Лист1!B7, 'Ответы на форму (1)'!$G$2:$G$190, Лист1!$F$4)</f>
        <v>0</v>
      </c>
      <c r="G7">
        <f>COUNTIFS('Ответы на форму (1)'!$E$2:$E$190, Лист1!B7, 'Ответы на форму (1)'!$G$2:$G$190, Лист1!$G$4)</f>
        <v>0</v>
      </c>
      <c r="H7">
        <f t="shared" ref="H7:H10" si="0">SUM(C7:G7)</f>
        <v>10</v>
      </c>
      <c r="J7" s="4">
        <v>2</v>
      </c>
      <c r="K7" s="6">
        <f t="shared" ref="K7:K10" si="1">H7*$C$11/$H$11</f>
        <v>0.95238095238095233</v>
      </c>
      <c r="L7" s="6">
        <f t="shared" ref="L7:L10" si="2">H7*$D$11/$H$11</f>
        <v>1.7989417989417988</v>
      </c>
      <c r="M7" s="6">
        <f t="shared" ref="M7:M10" si="3">H7*$E$11/$H$11</f>
        <v>2.8042328042328042</v>
      </c>
      <c r="N7" s="6">
        <f t="shared" ref="N7:N10" si="4">H7*$F$11/$H$11</f>
        <v>1.5343915343915344</v>
      </c>
      <c r="O7" s="6">
        <f t="shared" ref="O7:O10" si="5">H7*$G$11/$H$11</f>
        <v>2.9100529100529102</v>
      </c>
      <c r="Q7">
        <f>_xlfn.CHISQ.TEST(C6:G10, K6:O10)</f>
        <v>1.3161977828790308E-24</v>
      </c>
    </row>
    <row r="8" spans="2:18" x14ac:dyDescent="0.25">
      <c r="B8" s="4">
        <v>3</v>
      </c>
      <c r="C8">
        <f>COUNTIFS('Ответы на форму (1)'!$E$2:$E$190, Лист1!B8, 'Ответы на форму (1)'!$G$2:$G$190, Лист1!$C$4)</f>
        <v>7</v>
      </c>
      <c r="D8">
        <f>COUNTIFS('Ответы на форму (1)'!$E$2:$E$190, Лист1!B8, 'Ответы на форму (1)'!$G$2:$G$190, Лист1!$D$4)</f>
        <v>17</v>
      </c>
      <c r="E8">
        <f>COUNTIFS('Ответы на форму (1)'!$E$2:$E$190, Лист1!B8, 'Ответы на форму (1)'!$G$2:$G$190, Лист1!$E$4)</f>
        <v>18</v>
      </c>
      <c r="F8">
        <f>COUNTIFS('Ответы на форму (1)'!$E$2:$E$190, Лист1!B8, 'Ответы на форму (1)'!$G$2:$G$190, Лист1!$F$4)</f>
        <v>3</v>
      </c>
      <c r="G8">
        <f>COUNTIFS('Ответы на форму (1)'!$E$2:$E$190, Лист1!B8, 'Ответы на форму (1)'!$G$2:$G$190, Лист1!$G$4)</f>
        <v>0</v>
      </c>
      <c r="H8">
        <f t="shared" si="0"/>
        <v>45</v>
      </c>
      <c r="J8" s="4">
        <v>3</v>
      </c>
      <c r="K8" s="6">
        <f t="shared" si="1"/>
        <v>4.2857142857142856</v>
      </c>
      <c r="L8" s="6">
        <f t="shared" si="2"/>
        <v>8.0952380952380949</v>
      </c>
      <c r="M8" s="6">
        <f t="shared" si="3"/>
        <v>12.619047619047619</v>
      </c>
      <c r="N8" s="6">
        <f t="shared" si="4"/>
        <v>6.9047619047619051</v>
      </c>
      <c r="O8" s="6">
        <f t="shared" si="5"/>
        <v>13.095238095238095</v>
      </c>
    </row>
    <row r="9" spans="2:18" x14ac:dyDescent="0.25">
      <c r="B9" s="4">
        <v>4</v>
      </c>
      <c r="C9">
        <f>COUNTIFS('Ответы на форму (1)'!$E$2:$E$190, Лист1!B9, 'Ответы на форму (1)'!$G$2:$G$190, Лист1!$C$4)</f>
        <v>2</v>
      </c>
      <c r="D9">
        <f>COUNTIFS('Ответы на форму (1)'!$E$2:$E$190, Лист1!B9, 'Ответы на форму (1)'!$G$2:$G$190, Лист1!$D$4)</f>
        <v>11</v>
      </c>
      <c r="E9">
        <f>COUNTIFS('Ответы на форму (1)'!$E$2:$E$190, Лист1!B9, 'Ответы на форму (1)'!$G$2:$G$190, Лист1!$E$4)</f>
        <v>19</v>
      </c>
      <c r="F9">
        <f>COUNTIFS('Ответы на форму (1)'!$E$2:$E$190, Лист1!B9, 'Ответы на форму (1)'!$G$2:$G$190, Лист1!$F$4)</f>
        <v>11</v>
      </c>
      <c r="G9">
        <f>COUNTIFS('Ответы на форму (1)'!$E$2:$E$190, Лист1!B9, 'Ответы на форму (1)'!$G$2:$G$190, Лист1!$G$4)</f>
        <v>3</v>
      </c>
      <c r="H9">
        <f t="shared" si="0"/>
        <v>46</v>
      </c>
      <c r="J9" s="4">
        <v>4</v>
      </c>
      <c r="K9" s="6">
        <f t="shared" si="1"/>
        <v>4.3809523809523814</v>
      </c>
      <c r="L9" s="6">
        <f t="shared" si="2"/>
        <v>8.2751322751322753</v>
      </c>
      <c r="M9" s="6">
        <f t="shared" si="3"/>
        <v>12.899470899470899</v>
      </c>
      <c r="N9" s="6">
        <f t="shared" si="4"/>
        <v>7.0582010582010586</v>
      </c>
      <c r="O9" s="6">
        <f t="shared" si="5"/>
        <v>13.386243386243386</v>
      </c>
    </row>
    <row r="10" spans="2:18" x14ac:dyDescent="0.25">
      <c r="B10" s="4">
        <v>5</v>
      </c>
      <c r="C10">
        <f>COUNTIFS('Ответы на форму (1)'!$E$2:$E$190, Лист1!B10, 'Ответы на форму (1)'!$G$2:$G$190, Лист1!$C$4)</f>
        <v>0</v>
      </c>
      <c r="D10">
        <f>COUNTIFS('Ответы на форму (1)'!$E$2:$E$190, Лист1!B10, 'Ответы на форму (1)'!$G$2:$G$190, Лист1!$D$4)</f>
        <v>1</v>
      </c>
      <c r="E10">
        <f>COUNTIFS('Ответы на форму (1)'!$E$2:$E$190, Лист1!B10, 'Ответы на форму (1)'!$G$2:$G$190, Лист1!$E$4)</f>
        <v>11</v>
      </c>
      <c r="F10">
        <f>COUNTIFS('Ответы на форму (1)'!$E$2:$E$190, Лист1!B10, 'Ответы на форму (1)'!$G$2:$G$190, Лист1!$F$4)</f>
        <v>15</v>
      </c>
      <c r="G10">
        <f>COUNTIFS('Ответы на форму (1)'!$E$2:$E$190, Лист1!B10, 'Ответы на форму (1)'!$G$2:$G$190, Лист1!$G$4)</f>
        <v>52</v>
      </c>
      <c r="H10">
        <f t="shared" si="0"/>
        <v>79</v>
      </c>
      <c r="J10" s="4">
        <v>5</v>
      </c>
      <c r="K10" s="6">
        <f t="shared" si="1"/>
        <v>7.5238095238095237</v>
      </c>
      <c r="L10" s="6">
        <f t="shared" si="2"/>
        <v>14.211640211640212</v>
      </c>
      <c r="M10" s="6">
        <f t="shared" si="3"/>
        <v>22.153439153439152</v>
      </c>
      <c r="N10" s="6">
        <f t="shared" si="4"/>
        <v>12.121693121693122</v>
      </c>
      <c r="O10" s="6">
        <f t="shared" si="5"/>
        <v>22.989417989417991</v>
      </c>
    </row>
    <row r="11" spans="2:18" x14ac:dyDescent="0.25">
      <c r="B11" s="4" t="s">
        <v>51</v>
      </c>
      <c r="C11">
        <f>SUM(C6:C10)</f>
        <v>18</v>
      </c>
      <c r="D11">
        <f t="shared" ref="D11:G11" si="6">SUM(D6:D10)</f>
        <v>34</v>
      </c>
      <c r="E11">
        <f t="shared" si="6"/>
        <v>53</v>
      </c>
      <c r="F11">
        <f t="shared" si="6"/>
        <v>29</v>
      </c>
      <c r="G11">
        <f t="shared" si="6"/>
        <v>55</v>
      </c>
      <c r="H11">
        <f>SUM(C6:G10)</f>
        <v>189</v>
      </c>
    </row>
    <row r="14" spans="2:18" x14ac:dyDescent="0.25">
      <c r="C14" s="10" t="s">
        <v>55</v>
      </c>
      <c r="D14" s="10"/>
      <c r="E14" s="4"/>
      <c r="F14" s="4" t="s">
        <v>54</v>
      </c>
      <c r="G14" s="4" t="s">
        <v>56</v>
      </c>
      <c r="H14" s="4" t="s">
        <v>57</v>
      </c>
      <c r="I14" s="4"/>
      <c r="K14" s="4" t="s">
        <v>60</v>
      </c>
    </row>
    <row r="15" spans="2:18" x14ac:dyDescent="0.25">
      <c r="C15">
        <f>_xlfn.RANK.AVG('Ответы на форму (1)'!E2,'Ответы на форму (1)'!$E$2:$E$190)</f>
        <v>148</v>
      </c>
      <c r="D15">
        <f>_xlfn.RANK.AVG('Ответы на форму (1)'!G2, 'Ответы на форму (1)'!$G$2:$G$190)</f>
        <v>111</v>
      </c>
      <c r="F15">
        <f>CORREL(C15:C203,D15:D203)</f>
        <v>0.77012104211684307</v>
      </c>
      <c r="G15">
        <f>COUNTA(C15:C203)</f>
        <v>189</v>
      </c>
      <c r="H15">
        <v>0.15</v>
      </c>
      <c r="K15">
        <f>AVERAGE('Ответы на форму (1)'!G2:G190)</f>
        <v>3.3650793650793651</v>
      </c>
    </row>
    <row r="16" spans="2:18" x14ac:dyDescent="0.25">
      <c r="C16">
        <f>_xlfn.RANK.AVG('Ответы на форму (1)'!E3,'Ответы на форму (1)'!$E$2:$E$190)</f>
        <v>102.5</v>
      </c>
      <c r="D16">
        <f>_xlfn.RANK.AVG('Ответы на форму (1)'!G3, 'Ответы на форму (1)'!$G$2:$G$190)</f>
        <v>70</v>
      </c>
    </row>
    <row r="17" spans="3:8" x14ac:dyDescent="0.25">
      <c r="C17">
        <f>_xlfn.RANK.AVG('Ответы на форму (1)'!E4,'Ответы на форму (1)'!$E$2:$E$190)</f>
        <v>148</v>
      </c>
      <c r="D17">
        <f>_xlfn.RANK.AVG('Ответы на форму (1)'!G4, 'Ответы на форму (1)'!$G$2:$G$190)</f>
        <v>111</v>
      </c>
    </row>
    <row r="18" spans="3:8" x14ac:dyDescent="0.25">
      <c r="C18">
        <f>_xlfn.RANK.AVG('Ответы на форму (1)'!E5,'Ответы на форму (1)'!$E$2:$E$190)</f>
        <v>148</v>
      </c>
      <c r="D18">
        <f>_xlfn.RANK.AVG('Ответы на форму (1)'!G5, 'Ответы на форму (1)'!$G$2:$G$190)</f>
        <v>154.5</v>
      </c>
      <c r="H18" s="5" t="s">
        <v>58</v>
      </c>
    </row>
    <row r="19" spans="3:8" x14ac:dyDescent="0.25">
      <c r="C19">
        <f>_xlfn.RANK.AVG('Ответы на форму (1)'!E6,'Ответы на форму (1)'!$E$2:$E$190)</f>
        <v>102.5</v>
      </c>
      <c r="D19">
        <f>_xlfn.RANK.AVG('Ответы на форму (1)'!G6, 'Ответы на форму (1)'!$G$2:$G$190)</f>
        <v>111</v>
      </c>
    </row>
    <row r="20" spans="3:8" x14ac:dyDescent="0.25">
      <c r="C20">
        <f>_xlfn.RANK.AVG('Ответы на форму (1)'!E7,'Ответы на форму (1)'!$E$2:$E$190)</f>
        <v>102.5</v>
      </c>
      <c r="D20">
        <f>_xlfn.RANK.AVG('Ответы на форму (1)'!G7, 'Ответы на форму (1)'!$G$2:$G$190)</f>
        <v>154.5</v>
      </c>
    </row>
    <row r="21" spans="3:8" x14ac:dyDescent="0.25">
      <c r="C21">
        <f>_xlfn.RANK.AVG('Ответы на форму (1)'!E8,'Ответы на форму (1)'!$E$2:$E$190)</f>
        <v>148</v>
      </c>
      <c r="D21">
        <f>_xlfn.RANK.AVG('Ответы на форму (1)'!G8, 'Ответы на форму (1)'!$G$2:$G$190)</f>
        <v>111</v>
      </c>
    </row>
    <row r="22" spans="3:8" x14ac:dyDescent="0.25">
      <c r="C22">
        <f>_xlfn.RANK.AVG('Ответы на форму (1)'!E9,'Ответы на форму (1)'!$E$2:$E$190)</f>
        <v>102.5</v>
      </c>
      <c r="D22">
        <f>_xlfn.RANK.AVG('Ответы на форму (1)'!G9, 'Ответы на форму (1)'!$G$2:$G$190)</f>
        <v>111</v>
      </c>
    </row>
    <row r="23" spans="3:8" x14ac:dyDescent="0.25">
      <c r="C23">
        <f>_xlfn.RANK.AVG('Ответы на форму (1)'!E10,'Ответы на форму (1)'!$E$2:$E$190)</f>
        <v>40</v>
      </c>
      <c r="D23">
        <f>_xlfn.RANK.AVG('Ответы на форму (1)'!G10, 'Ответы на форму (1)'!$G$2:$G$190)</f>
        <v>28</v>
      </c>
    </row>
    <row r="24" spans="3:8" x14ac:dyDescent="0.25">
      <c r="C24">
        <f>_xlfn.RANK.AVG('Ответы на форму (1)'!E11,'Ответы на форму (1)'!$E$2:$E$190)</f>
        <v>148</v>
      </c>
      <c r="D24">
        <f>_xlfn.RANK.AVG('Ответы на форму (1)'!G11, 'Ответы на форму (1)'!$G$2:$G$190)</f>
        <v>154.5</v>
      </c>
    </row>
    <row r="25" spans="3:8" x14ac:dyDescent="0.25">
      <c r="C25">
        <f>_xlfn.RANK.AVG('Ответы на форму (1)'!E12,'Ответы на форму (1)'!$E$2:$E$190)</f>
        <v>102.5</v>
      </c>
      <c r="D25">
        <f>_xlfn.RANK.AVG('Ответы на форму (1)'!G12, 'Ответы на форму (1)'!$G$2:$G$190)</f>
        <v>70</v>
      </c>
    </row>
    <row r="26" spans="3:8" x14ac:dyDescent="0.25">
      <c r="C26">
        <f>_xlfn.RANK.AVG('Ответы на форму (1)'!E13,'Ответы на форму (1)'!$E$2:$E$190)</f>
        <v>102.5</v>
      </c>
      <c r="D26">
        <f>_xlfn.RANK.AVG('Ответы на форму (1)'!G13, 'Ответы на форму (1)'!$G$2:$G$190)</f>
        <v>111</v>
      </c>
    </row>
    <row r="27" spans="3:8" x14ac:dyDescent="0.25">
      <c r="C27">
        <f>_xlfn.RANK.AVG('Ответы на форму (1)'!E14,'Ответы на форму (1)'!$E$2:$E$190)</f>
        <v>40</v>
      </c>
      <c r="D27">
        <f>_xlfn.RANK.AVG('Ответы на форму (1)'!G14, 'Ответы на форму (1)'!$G$2:$G$190)</f>
        <v>111</v>
      </c>
    </row>
    <row r="28" spans="3:8" x14ac:dyDescent="0.25">
      <c r="C28">
        <f>_xlfn.RANK.AVG('Ответы на форму (1)'!E15,'Ответы на форму (1)'!$E$2:$E$190)</f>
        <v>175.5</v>
      </c>
      <c r="D28">
        <f>_xlfn.RANK.AVG('Ответы на форму (1)'!G15, 'Ответы на форму (1)'!$G$2:$G$190)</f>
        <v>154.5</v>
      </c>
    </row>
    <row r="29" spans="3:8" x14ac:dyDescent="0.25">
      <c r="C29">
        <f>_xlfn.RANK.AVG('Ответы на форму (1)'!E16,'Ответы на форму (1)'!$E$2:$E$190)</f>
        <v>148</v>
      </c>
      <c r="D29">
        <f>_xlfn.RANK.AVG('Ответы на форму (1)'!G16, 'Ответы на форму (1)'!$G$2:$G$190)</f>
        <v>70</v>
      </c>
    </row>
    <row r="30" spans="3:8" x14ac:dyDescent="0.25">
      <c r="C30">
        <f>_xlfn.RANK.AVG('Ответы на форму (1)'!E17,'Ответы на форму (1)'!$E$2:$E$190)</f>
        <v>102.5</v>
      </c>
      <c r="D30">
        <f>_xlfn.RANK.AVG('Ответы на форму (1)'!G17, 'Ответы на форму (1)'!$G$2:$G$190)</f>
        <v>154.5</v>
      </c>
    </row>
    <row r="31" spans="3:8" x14ac:dyDescent="0.25">
      <c r="C31">
        <f>_xlfn.RANK.AVG('Ответы на форму (1)'!E18,'Ответы на форму (1)'!$E$2:$E$190)</f>
        <v>148</v>
      </c>
      <c r="D31">
        <f>_xlfn.RANK.AVG('Ответы на форму (1)'!G18, 'Ответы на форму (1)'!$G$2:$G$190)</f>
        <v>111</v>
      </c>
    </row>
    <row r="32" spans="3:8" x14ac:dyDescent="0.25">
      <c r="C32">
        <f>_xlfn.RANK.AVG('Ответы на форму (1)'!E19,'Ответы на форму (1)'!$E$2:$E$190)</f>
        <v>40</v>
      </c>
      <c r="D32">
        <f>_xlfn.RANK.AVG('Ответы на форму (1)'!G19, 'Ответы на форму (1)'!$G$2:$G$190)</f>
        <v>28</v>
      </c>
    </row>
    <row r="33" spans="3:4" x14ac:dyDescent="0.25">
      <c r="C33">
        <f>_xlfn.RANK.AVG('Ответы на форму (1)'!E20,'Ответы на форму (1)'!$E$2:$E$190)</f>
        <v>148</v>
      </c>
      <c r="D33">
        <f>_xlfn.RANK.AVG('Ответы на форму (1)'!G20, 'Ответы на форму (1)'!$G$2:$G$190)</f>
        <v>111</v>
      </c>
    </row>
    <row r="34" spans="3:4" x14ac:dyDescent="0.25">
      <c r="C34">
        <f>_xlfn.RANK.AVG('Ответы на форму (1)'!E21,'Ответы на форму (1)'!$E$2:$E$190)</f>
        <v>185</v>
      </c>
      <c r="D34">
        <f>_xlfn.RANK.AVG('Ответы на форму (1)'!G21, 'Ответы на форму (1)'!$G$2:$G$190)</f>
        <v>180.5</v>
      </c>
    </row>
    <row r="35" spans="3:4" x14ac:dyDescent="0.25">
      <c r="C35">
        <f>_xlfn.RANK.AVG('Ответы на форму (1)'!E22,'Ответы на форму (1)'!$E$2:$E$190)</f>
        <v>40</v>
      </c>
      <c r="D35">
        <f>_xlfn.RANK.AVG('Ответы на форму (1)'!G22, 'Ответы на форму (1)'!$G$2:$G$190)</f>
        <v>28</v>
      </c>
    </row>
    <row r="36" spans="3:4" x14ac:dyDescent="0.25">
      <c r="C36">
        <f>_xlfn.RANK.AVG('Ответы на форму (1)'!E23,'Ответы на форму (1)'!$E$2:$E$190)</f>
        <v>40</v>
      </c>
      <c r="D36">
        <f>_xlfn.RANK.AVG('Ответы на форму (1)'!G23, 'Ответы на форму (1)'!$G$2:$G$190)</f>
        <v>28</v>
      </c>
    </row>
    <row r="37" spans="3:4" x14ac:dyDescent="0.25">
      <c r="C37">
        <f>_xlfn.RANK.AVG('Ответы на форму (1)'!E24,'Ответы на форму (1)'!$E$2:$E$190)</f>
        <v>148</v>
      </c>
      <c r="D37">
        <f>_xlfn.RANK.AVG('Ответы на форму (1)'!G24, 'Ответы на форму (1)'!$G$2:$G$190)</f>
        <v>154.5</v>
      </c>
    </row>
    <row r="38" spans="3:4" x14ac:dyDescent="0.25">
      <c r="C38">
        <f>_xlfn.RANK.AVG('Ответы на форму (1)'!E25,'Ответы на форму (1)'!$E$2:$E$190)</f>
        <v>102.5</v>
      </c>
      <c r="D38">
        <f>_xlfn.RANK.AVG('Ответы на форму (1)'!G25, 'Ответы на форму (1)'!$G$2:$G$190)</f>
        <v>154.5</v>
      </c>
    </row>
    <row r="39" spans="3:4" x14ac:dyDescent="0.25">
      <c r="C39">
        <f>_xlfn.RANK.AVG('Ответы на форму (1)'!E26,'Ответы на форму (1)'!$E$2:$E$190)</f>
        <v>40</v>
      </c>
      <c r="D39">
        <f>_xlfn.RANK.AVG('Ответы на форму (1)'!G26, 'Ответы на форму (1)'!$G$2:$G$190)</f>
        <v>28</v>
      </c>
    </row>
    <row r="40" spans="3:4" x14ac:dyDescent="0.25">
      <c r="C40">
        <f>_xlfn.RANK.AVG('Ответы на форму (1)'!E27,'Ответы на форму (1)'!$E$2:$E$190)</f>
        <v>102.5</v>
      </c>
      <c r="D40">
        <f>_xlfn.RANK.AVG('Ответы на форму (1)'!G27, 'Ответы на форму (1)'!$G$2:$G$190)</f>
        <v>28</v>
      </c>
    </row>
    <row r="41" spans="3:4" x14ac:dyDescent="0.25">
      <c r="C41">
        <f>_xlfn.RANK.AVG('Ответы на форму (1)'!E28,'Ответы на форму (1)'!$E$2:$E$190)</f>
        <v>40</v>
      </c>
      <c r="D41">
        <f>_xlfn.RANK.AVG('Ответы на форму (1)'!G28, 'Ответы на форму (1)'!$G$2:$G$190)</f>
        <v>111</v>
      </c>
    </row>
    <row r="42" spans="3:4" x14ac:dyDescent="0.25">
      <c r="C42">
        <f>_xlfn.RANK.AVG('Ответы на форму (1)'!E29,'Ответы на форму (1)'!$E$2:$E$190)</f>
        <v>148</v>
      </c>
      <c r="D42">
        <f>_xlfn.RANK.AVG('Ответы на форму (1)'!G29, 'Ответы на форму (1)'!$G$2:$G$190)</f>
        <v>154.5</v>
      </c>
    </row>
    <row r="43" spans="3:4" x14ac:dyDescent="0.25">
      <c r="C43">
        <f>_xlfn.RANK.AVG('Ответы на форму (1)'!E30,'Ответы на форму (1)'!$E$2:$E$190)</f>
        <v>40</v>
      </c>
      <c r="D43">
        <f>_xlfn.RANK.AVG('Ответы на форму (1)'!G30, 'Ответы на форму (1)'!$G$2:$G$190)</f>
        <v>28</v>
      </c>
    </row>
    <row r="44" spans="3:4" x14ac:dyDescent="0.25">
      <c r="C44">
        <f>_xlfn.RANK.AVG('Ответы на форму (1)'!E31,'Ответы на форму (1)'!$E$2:$E$190)</f>
        <v>102.5</v>
      </c>
      <c r="D44">
        <f>_xlfn.RANK.AVG('Ответы на форму (1)'!G31, 'Ответы на форму (1)'!$G$2:$G$190)</f>
        <v>111</v>
      </c>
    </row>
    <row r="45" spans="3:4" x14ac:dyDescent="0.25">
      <c r="C45">
        <f>_xlfn.RANK.AVG('Ответы на форму (1)'!E32,'Ответы на форму (1)'!$E$2:$E$190)</f>
        <v>40</v>
      </c>
      <c r="D45">
        <f>_xlfn.RANK.AVG('Ответы на форму (1)'!G32, 'Ответы на форму (1)'!$G$2:$G$190)</f>
        <v>28</v>
      </c>
    </row>
    <row r="46" spans="3:4" x14ac:dyDescent="0.25">
      <c r="C46">
        <f>_xlfn.RANK.AVG('Ответы на форму (1)'!E33,'Ответы на форму (1)'!$E$2:$E$190)</f>
        <v>148</v>
      </c>
      <c r="D46">
        <f>_xlfn.RANK.AVG('Ответы на форму (1)'!G33, 'Ответы на форму (1)'!$G$2:$G$190)</f>
        <v>111</v>
      </c>
    </row>
    <row r="47" spans="3:4" x14ac:dyDescent="0.25">
      <c r="C47">
        <f>_xlfn.RANK.AVG('Ответы на форму (1)'!E34,'Ответы на форму (1)'!$E$2:$E$190)</f>
        <v>40</v>
      </c>
      <c r="D47">
        <f>_xlfn.RANK.AVG('Ответы на форму (1)'!G34, 'Ответы на форму (1)'!$G$2:$G$190)</f>
        <v>70</v>
      </c>
    </row>
    <row r="48" spans="3:4" x14ac:dyDescent="0.25">
      <c r="C48">
        <f>_xlfn.RANK.AVG('Ответы на форму (1)'!E35,'Ответы на форму (1)'!$E$2:$E$190)</f>
        <v>102.5</v>
      </c>
      <c r="D48">
        <f>_xlfn.RANK.AVG('Ответы на форму (1)'!G35, 'Ответы на форму (1)'!$G$2:$G$190)</f>
        <v>111</v>
      </c>
    </row>
    <row r="49" spans="3:4" x14ac:dyDescent="0.25">
      <c r="C49">
        <f>_xlfn.RANK.AVG('Ответы на форму (1)'!E36,'Ответы на форму (1)'!$E$2:$E$190)</f>
        <v>40</v>
      </c>
      <c r="D49">
        <f>_xlfn.RANK.AVG('Ответы на форму (1)'!G36, 'Ответы на форму (1)'!$G$2:$G$190)</f>
        <v>111</v>
      </c>
    </row>
    <row r="50" spans="3:4" x14ac:dyDescent="0.25">
      <c r="C50">
        <f>_xlfn.RANK.AVG('Ответы на форму (1)'!E37,'Ответы на форму (1)'!$E$2:$E$190)</f>
        <v>102.5</v>
      </c>
      <c r="D50">
        <f>_xlfn.RANK.AVG('Ответы на форму (1)'!G37, 'Ответы на форму (1)'!$G$2:$G$190)</f>
        <v>154.5</v>
      </c>
    </row>
    <row r="51" spans="3:4" x14ac:dyDescent="0.25">
      <c r="C51">
        <f>_xlfn.RANK.AVG('Ответы на форму (1)'!E38,'Ответы на форму (1)'!$E$2:$E$190)</f>
        <v>40</v>
      </c>
      <c r="D51">
        <f>_xlfn.RANK.AVG('Ответы на форму (1)'!G38, 'Ответы на форму (1)'!$G$2:$G$190)</f>
        <v>28</v>
      </c>
    </row>
    <row r="52" spans="3:4" x14ac:dyDescent="0.25">
      <c r="C52">
        <f>_xlfn.RANK.AVG('Ответы на форму (1)'!E39,'Ответы на форму (1)'!$E$2:$E$190)</f>
        <v>185</v>
      </c>
      <c r="D52">
        <f>_xlfn.RANK.AVG('Ответы на форму (1)'!G39, 'Ответы на форму (1)'!$G$2:$G$190)</f>
        <v>180.5</v>
      </c>
    </row>
    <row r="53" spans="3:4" x14ac:dyDescent="0.25">
      <c r="C53">
        <f>_xlfn.RANK.AVG('Ответы на форму (1)'!E40,'Ответы на форму (1)'!$E$2:$E$190)</f>
        <v>40</v>
      </c>
      <c r="D53">
        <f>_xlfn.RANK.AVG('Ответы на форму (1)'!G40, 'Ответы на форму (1)'!$G$2:$G$190)</f>
        <v>28</v>
      </c>
    </row>
    <row r="54" spans="3:4" x14ac:dyDescent="0.25">
      <c r="C54">
        <f>_xlfn.RANK.AVG('Ответы на форму (1)'!E41,'Ответы на форму (1)'!$E$2:$E$190)</f>
        <v>40</v>
      </c>
      <c r="D54">
        <f>_xlfn.RANK.AVG('Ответы на форму (1)'!G41, 'Ответы на форму (1)'!$G$2:$G$190)</f>
        <v>70</v>
      </c>
    </row>
    <row r="55" spans="3:4" x14ac:dyDescent="0.25">
      <c r="C55">
        <f>_xlfn.RANK.AVG('Ответы на форму (1)'!E42,'Ответы на форму (1)'!$E$2:$E$190)</f>
        <v>40</v>
      </c>
      <c r="D55">
        <f>_xlfn.RANK.AVG('Ответы на форму (1)'!G42, 'Ответы на форму (1)'!$G$2:$G$190)</f>
        <v>28</v>
      </c>
    </row>
    <row r="56" spans="3:4" x14ac:dyDescent="0.25">
      <c r="C56">
        <f>_xlfn.RANK.AVG('Ответы на форму (1)'!E43,'Ответы на форму (1)'!$E$2:$E$190)</f>
        <v>102.5</v>
      </c>
      <c r="D56">
        <f>_xlfn.RANK.AVG('Ответы на форму (1)'!G43, 'Ответы на форму (1)'!$G$2:$G$190)</f>
        <v>154.5</v>
      </c>
    </row>
    <row r="57" spans="3:4" x14ac:dyDescent="0.25">
      <c r="C57">
        <f>_xlfn.RANK.AVG('Ответы на форму (1)'!E44,'Ответы на форму (1)'!$E$2:$E$190)</f>
        <v>40</v>
      </c>
      <c r="D57">
        <f>_xlfn.RANK.AVG('Ответы на форму (1)'!G44, 'Ответы на форму (1)'!$G$2:$G$190)</f>
        <v>28</v>
      </c>
    </row>
    <row r="58" spans="3:4" x14ac:dyDescent="0.25">
      <c r="C58">
        <f>_xlfn.RANK.AVG('Ответы на форму (1)'!E45,'Ответы на форму (1)'!$E$2:$E$190)</f>
        <v>175.5</v>
      </c>
      <c r="D58">
        <f>_xlfn.RANK.AVG('Ответы на форму (1)'!G45, 'Ответы на форму (1)'!$G$2:$G$190)</f>
        <v>111</v>
      </c>
    </row>
    <row r="59" spans="3:4" x14ac:dyDescent="0.25">
      <c r="C59">
        <f>_xlfn.RANK.AVG('Ответы на форму (1)'!E46,'Ответы на форму (1)'!$E$2:$E$190)</f>
        <v>40</v>
      </c>
      <c r="D59">
        <f>_xlfn.RANK.AVG('Ответы на форму (1)'!G46, 'Ответы на форму (1)'!$G$2:$G$190)</f>
        <v>111</v>
      </c>
    </row>
    <row r="60" spans="3:4" x14ac:dyDescent="0.25">
      <c r="C60">
        <f>_xlfn.RANK.AVG('Ответы на форму (1)'!E47,'Ответы на форму (1)'!$E$2:$E$190)</f>
        <v>102.5</v>
      </c>
      <c r="D60">
        <f>_xlfn.RANK.AVG('Ответы на форму (1)'!G47, 'Ответы на форму (1)'!$G$2:$G$190)</f>
        <v>154.5</v>
      </c>
    </row>
    <row r="61" spans="3:4" x14ac:dyDescent="0.25">
      <c r="C61">
        <f>_xlfn.RANK.AVG('Ответы на форму (1)'!E48,'Ответы на форму (1)'!$E$2:$E$190)</f>
        <v>102.5</v>
      </c>
      <c r="D61">
        <f>_xlfn.RANK.AVG('Ответы на форму (1)'!G48, 'Ответы на форму (1)'!$G$2:$G$190)</f>
        <v>70</v>
      </c>
    </row>
    <row r="62" spans="3:4" x14ac:dyDescent="0.25">
      <c r="C62">
        <f>_xlfn.RANK.AVG('Ответы на форму (1)'!E49,'Ответы на форму (1)'!$E$2:$E$190)</f>
        <v>148</v>
      </c>
      <c r="D62">
        <f>_xlfn.RANK.AVG('Ответы на форму (1)'!G49, 'Ответы на форму (1)'!$G$2:$G$190)</f>
        <v>111</v>
      </c>
    </row>
    <row r="63" spans="3:4" x14ac:dyDescent="0.25">
      <c r="C63">
        <f>_xlfn.RANK.AVG('Ответы на форму (1)'!E50,'Ответы на форму (1)'!$E$2:$E$190)</f>
        <v>40</v>
      </c>
      <c r="D63">
        <f>_xlfn.RANK.AVG('Ответы на форму (1)'!G50, 'Ответы на форму (1)'!$G$2:$G$190)</f>
        <v>70</v>
      </c>
    </row>
    <row r="64" spans="3:4" x14ac:dyDescent="0.25">
      <c r="C64">
        <f>_xlfn.RANK.AVG('Ответы на форму (1)'!E51,'Ответы на форму (1)'!$E$2:$E$190)</f>
        <v>185</v>
      </c>
      <c r="D64">
        <f>_xlfn.RANK.AVG('Ответы на форму (1)'!G51, 'Ответы на форму (1)'!$G$2:$G$190)</f>
        <v>180.5</v>
      </c>
    </row>
    <row r="65" spans="3:4" x14ac:dyDescent="0.25">
      <c r="C65">
        <f>_xlfn.RANK.AVG('Ответы на форму (1)'!E52,'Ответы на форму (1)'!$E$2:$E$190)</f>
        <v>148</v>
      </c>
      <c r="D65">
        <f>_xlfn.RANK.AVG('Ответы на форму (1)'!G52, 'Ответы на форму (1)'!$G$2:$G$190)</f>
        <v>111</v>
      </c>
    </row>
    <row r="66" spans="3:4" x14ac:dyDescent="0.25">
      <c r="C66">
        <f>_xlfn.RANK.AVG('Ответы на форму (1)'!E53,'Ответы на форму (1)'!$E$2:$E$190)</f>
        <v>102.5</v>
      </c>
      <c r="D66">
        <f>_xlfn.RANK.AVG('Ответы на форму (1)'!G53, 'Ответы на форму (1)'!$G$2:$G$190)</f>
        <v>111</v>
      </c>
    </row>
    <row r="67" spans="3:4" x14ac:dyDescent="0.25">
      <c r="C67">
        <f>_xlfn.RANK.AVG('Ответы на форму (1)'!E54,'Ответы на форму (1)'!$E$2:$E$190)</f>
        <v>40</v>
      </c>
      <c r="D67">
        <f>_xlfn.RANK.AVG('Ответы на форму (1)'!G54, 'Ответы на форму (1)'!$G$2:$G$190)</f>
        <v>70</v>
      </c>
    </row>
    <row r="68" spans="3:4" x14ac:dyDescent="0.25">
      <c r="C68">
        <f>_xlfn.RANK.AVG('Ответы на форму (1)'!E55,'Ответы на форму (1)'!$E$2:$E$190)</f>
        <v>148</v>
      </c>
      <c r="D68">
        <f>_xlfn.RANK.AVG('Ответы на форму (1)'!G55, 'Ответы на форму (1)'!$G$2:$G$190)</f>
        <v>180.5</v>
      </c>
    </row>
    <row r="69" spans="3:4" x14ac:dyDescent="0.25">
      <c r="C69">
        <f>_xlfn.RANK.AVG('Ответы на форму (1)'!E56,'Ответы на форму (1)'!$E$2:$E$190)</f>
        <v>40</v>
      </c>
      <c r="D69">
        <f>_xlfn.RANK.AVG('Ответы на форму (1)'!G56, 'Ответы на форму (1)'!$G$2:$G$190)</f>
        <v>28</v>
      </c>
    </row>
    <row r="70" spans="3:4" x14ac:dyDescent="0.25">
      <c r="C70">
        <f>_xlfn.RANK.AVG('Ответы на форму (1)'!E57,'Ответы на форму (1)'!$E$2:$E$190)</f>
        <v>40</v>
      </c>
      <c r="D70">
        <f>_xlfn.RANK.AVG('Ответы на форму (1)'!G57, 'Ответы на форму (1)'!$G$2:$G$190)</f>
        <v>111</v>
      </c>
    </row>
    <row r="71" spans="3:4" x14ac:dyDescent="0.25">
      <c r="C71">
        <f>_xlfn.RANK.AVG('Ответы на форму (1)'!E58,'Ответы на форму (1)'!$E$2:$E$190)</f>
        <v>148</v>
      </c>
      <c r="D71">
        <f>_xlfn.RANK.AVG('Ответы на форму (1)'!G58, 'Ответы на форму (1)'!$G$2:$G$190)</f>
        <v>70</v>
      </c>
    </row>
    <row r="72" spans="3:4" x14ac:dyDescent="0.25">
      <c r="C72">
        <f>_xlfn.RANK.AVG('Ответы на форму (1)'!E59,'Ответы на форму (1)'!$E$2:$E$190)</f>
        <v>102.5</v>
      </c>
      <c r="D72">
        <f>_xlfn.RANK.AVG('Ответы на форму (1)'!G59, 'Ответы на форму (1)'!$G$2:$G$190)</f>
        <v>28</v>
      </c>
    </row>
    <row r="73" spans="3:4" x14ac:dyDescent="0.25">
      <c r="C73">
        <f>_xlfn.RANK.AVG('Ответы на форму (1)'!E60,'Ответы на форму (1)'!$E$2:$E$190)</f>
        <v>148</v>
      </c>
      <c r="D73">
        <f>_xlfn.RANK.AVG('Ответы на форму (1)'!G60, 'Ответы на форму (1)'!$G$2:$G$190)</f>
        <v>180.5</v>
      </c>
    </row>
    <row r="74" spans="3:4" x14ac:dyDescent="0.25">
      <c r="C74">
        <f>_xlfn.RANK.AVG('Ответы на форму (1)'!E61,'Ответы на форму (1)'!$E$2:$E$190)</f>
        <v>148</v>
      </c>
      <c r="D74">
        <f>_xlfn.RANK.AVG('Ответы на форму (1)'!G61, 'Ответы на форму (1)'!$G$2:$G$190)</f>
        <v>154.5</v>
      </c>
    </row>
    <row r="75" spans="3:4" x14ac:dyDescent="0.25">
      <c r="C75">
        <f>_xlfn.RANK.AVG('Ответы на форму (1)'!E62,'Ответы на форму (1)'!$E$2:$E$190)</f>
        <v>102.5</v>
      </c>
      <c r="D75">
        <f>_xlfn.RANK.AVG('Ответы на форму (1)'!G62, 'Ответы на форму (1)'!$G$2:$G$190)</f>
        <v>111</v>
      </c>
    </row>
    <row r="76" spans="3:4" x14ac:dyDescent="0.25">
      <c r="C76">
        <f>_xlfn.RANK.AVG('Ответы на форму (1)'!E63,'Ответы на форму (1)'!$E$2:$E$190)</f>
        <v>40</v>
      </c>
      <c r="D76">
        <f>_xlfn.RANK.AVG('Ответы на форму (1)'!G63, 'Ответы на форму (1)'!$G$2:$G$190)</f>
        <v>28</v>
      </c>
    </row>
    <row r="77" spans="3:4" x14ac:dyDescent="0.25">
      <c r="C77">
        <f>_xlfn.RANK.AVG('Ответы на форму (1)'!E64,'Ответы на форму (1)'!$E$2:$E$190)</f>
        <v>102.5</v>
      </c>
      <c r="D77">
        <f>_xlfn.RANK.AVG('Ответы на форму (1)'!G64, 'Ответы на форму (1)'!$G$2:$G$190)</f>
        <v>70</v>
      </c>
    </row>
    <row r="78" spans="3:4" x14ac:dyDescent="0.25">
      <c r="C78">
        <f>_xlfn.RANK.AVG('Ответы на форму (1)'!E65,'Ответы на форму (1)'!$E$2:$E$190)</f>
        <v>40</v>
      </c>
      <c r="D78">
        <f>_xlfn.RANK.AVG('Ответы на форму (1)'!G65, 'Ответы на форму (1)'!$G$2:$G$190)</f>
        <v>28</v>
      </c>
    </row>
    <row r="79" spans="3:4" x14ac:dyDescent="0.25">
      <c r="C79">
        <f>_xlfn.RANK.AVG('Ответы на форму (1)'!E66,'Ответы на форму (1)'!$E$2:$E$190)</f>
        <v>40</v>
      </c>
      <c r="D79">
        <f>_xlfn.RANK.AVG('Ответы на форму (1)'!G66, 'Ответы на форму (1)'!$G$2:$G$190)</f>
        <v>28</v>
      </c>
    </row>
    <row r="80" spans="3:4" x14ac:dyDescent="0.25">
      <c r="C80">
        <f>_xlfn.RANK.AVG('Ответы на форму (1)'!E67,'Ответы на форму (1)'!$E$2:$E$190)</f>
        <v>148</v>
      </c>
      <c r="D80">
        <f>_xlfn.RANK.AVG('Ответы на форму (1)'!G67, 'Ответы на форму (1)'!$G$2:$G$190)</f>
        <v>111</v>
      </c>
    </row>
    <row r="81" spans="3:4" x14ac:dyDescent="0.25">
      <c r="C81">
        <f>_xlfn.RANK.AVG('Ответы на форму (1)'!E68,'Ответы на форму (1)'!$E$2:$E$190)</f>
        <v>102.5</v>
      </c>
      <c r="D81">
        <f>_xlfn.RANK.AVG('Ответы на форму (1)'!G68, 'Ответы на форму (1)'!$G$2:$G$190)</f>
        <v>70</v>
      </c>
    </row>
    <row r="82" spans="3:4" x14ac:dyDescent="0.25">
      <c r="C82">
        <f>_xlfn.RANK.AVG('Ответы на форму (1)'!E69,'Ответы на форму (1)'!$E$2:$E$190)</f>
        <v>40</v>
      </c>
      <c r="D82">
        <f>_xlfn.RANK.AVG('Ответы на форму (1)'!G69, 'Ответы на форму (1)'!$G$2:$G$190)</f>
        <v>28</v>
      </c>
    </row>
    <row r="83" spans="3:4" x14ac:dyDescent="0.25">
      <c r="C83">
        <f>_xlfn.RANK.AVG('Ответы на форму (1)'!E70,'Ответы на форму (1)'!$E$2:$E$190)</f>
        <v>148</v>
      </c>
      <c r="D83">
        <f>_xlfn.RANK.AVG('Ответы на форму (1)'!G70, 'Ответы на форму (1)'!$G$2:$G$190)</f>
        <v>111</v>
      </c>
    </row>
    <row r="84" spans="3:4" x14ac:dyDescent="0.25">
      <c r="C84">
        <f>_xlfn.RANK.AVG('Ответы на форму (1)'!E71,'Ответы на форму (1)'!$E$2:$E$190)</f>
        <v>40</v>
      </c>
      <c r="D84">
        <f>_xlfn.RANK.AVG('Ответы на форму (1)'!G71, 'Ответы на форму (1)'!$G$2:$G$190)</f>
        <v>28</v>
      </c>
    </row>
    <row r="85" spans="3:4" x14ac:dyDescent="0.25">
      <c r="C85">
        <f>_xlfn.RANK.AVG('Ответы на форму (1)'!E72,'Ответы на форму (1)'!$E$2:$E$190)</f>
        <v>40</v>
      </c>
      <c r="D85">
        <f>_xlfn.RANK.AVG('Ответы на форму (1)'!G72, 'Ответы на форму (1)'!$G$2:$G$190)</f>
        <v>28</v>
      </c>
    </row>
    <row r="86" spans="3:4" x14ac:dyDescent="0.25">
      <c r="C86">
        <f>_xlfn.RANK.AVG('Ответы на форму (1)'!E73,'Ответы на форму (1)'!$E$2:$E$190)</f>
        <v>102.5</v>
      </c>
      <c r="D86">
        <f>_xlfn.RANK.AVG('Ответы на форму (1)'!G73, 'Ответы на форму (1)'!$G$2:$G$190)</f>
        <v>111</v>
      </c>
    </row>
    <row r="87" spans="3:4" x14ac:dyDescent="0.25">
      <c r="C87">
        <f>_xlfn.RANK.AVG('Ответы на форму (1)'!E74,'Ответы на форму (1)'!$E$2:$E$190)</f>
        <v>148</v>
      </c>
      <c r="D87">
        <f>_xlfn.RANK.AVG('Ответы на форму (1)'!G74, 'Ответы на форму (1)'!$G$2:$G$190)</f>
        <v>111</v>
      </c>
    </row>
    <row r="88" spans="3:4" x14ac:dyDescent="0.25">
      <c r="C88">
        <f>_xlfn.RANK.AVG('Ответы на форму (1)'!E75,'Ответы на форму (1)'!$E$2:$E$190)</f>
        <v>40</v>
      </c>
      <c r="D88">
        <f>_xlfn.RANK.AVG('Ответы на форму (1)'!G75, 'Ответы на форму (1)'!$G$2:$G$190)</f>
        <v>70</v>
      </c>
    </row>
    <row r="89" spans="3:4" x14ac:dyDescent="0.25">
      <c r="C89">
        <f>_xlfn.RANK.AVG('Ответы на форму (1)'!E76,'Ответы на форму (1)'!$E$2:$E$190)</f>
        <v>148</v>
      </c>
      <c r="D89">
        <f>_xlfn.RANK.AVG('Ответы на форму (1)'!G76, 'Ответы на форму (1)'!$G$2:$G$190)</f>
        <v>154.5</v>
      </c>
    </row>
    <row r="90" spans="3:4" x14ac:dyDescent="0.25">
      <c r="C90">
        <f>_xlfn.RANK.AVG('Ответы на форму (1)'!E77,'Ответы на форму (1)'!$E$2:$E$190)</f>
        <v>148</v>
      </c>
      <c r="D90">
        <f>_xlfn.RANK.AVG('Ответы на форму (1)'!G77, 'Ответы на форму (1)'!$G$2:$G$190)</f>
        <v>180.5</v>
      </c>
    </row>
    <row r="91" spans="3:4" x14ac:dyDescent="0.25">
      <c r="C91">
        <f>_xlfn.RANK.AVG('Ответы на форму (1)'!E78,'Ответы на форму (1)'!$E$2:$E$190)</f>
        <v>148</v>
      </c>
      <c r="D91">
        <f>_xlfn.RANK.AVG('Ответы на форму (1)'!G78, 'Ответы на форму (1)'!$G$2:$G$190)</f>
        <v>154.5</v>
      </c>
    </row>
    <row r="92" spans="3:4" x14ac:dyDescent="0.25">
      <c r="C92">
        <f>_xlfn.RANK.AVG('Ответы на форму (1)'!E79,'Ответы на форму (1)'!$E$2:$E$190)</f>
        <v>40</v>
      </c>
      <c r="D92">
        <f>_xlfn.RANK.AVG('Ответы на форму (1)'!G79, 'Ответы на форму (1)'!$G$2:$G$190)</f>
        <v>70</v>
      </c>
    </row>
    <row r="93" spans="3:4" x14ac:dyDescent="0.25">
      <c r="C93">
        <f>_xlfn.RANK.AVG('Ответы на форму (1)'!E80,'Ответы на форму (1)'!$E$2:$E$190)</f>
        <v>102.5</v>
      </c>
      <c r="D93">
        <f>_xlfn.RANK.AVG('Ответы на форму (1)'!G80, 'Ответы на форму (1)'!$G$2:$G$190)</f>
        <v>180.5</v>
      </c>
    </row>
    <row r="94" spans="3:4" x14ac:dyDescent="0.25">
      <c r="C94">
        <f>_xlfn.RANK.AVG('Ответы на форму (1)'!E81,'Ответы на форму (1)'!$E$2:$E$190)</f>
        <v>102.5</v>
      </c>
      <c r="D94">
        <f>_xlfn.RANK.AVG('Ответы на форму (1)'!G81, 'Ответы на форму (1)'!$G$2:$G$190)</f>
        <v>111</v>
      </c>
    </row>
    <row r="95" spans="3:4" x14ac:dyDescent="0.25">
      <c r="C95">
        <f>_xlfn.RANK.AVG('Ответы на форму (1)'!E82,'Ответы на форму (1)'!$E$2:$E$190)</f>
        <v>40</v>
      </c>
      <c r="D95">
        <f>_xlfn.RANK.AVG('Ответы на форму (1)'!G82, 'Ответы на форму (1)'!$G$2:$G$190)</f>
        <v>70</v>
      </c>
    </row>
    <row r="96" spans="3:4" x14ac:dyDescent="0.25">
      <c r="C96">
        <f>_xlfn.RANK.AVG('Ответы на форму (1)'!E83,'Ответы на форму (1)'!$E$2:$E$190)</f>
        <v>148</v>
      </c>
      <c r="D96">
        <f>_xlfn.RANK.AVG('Ответы на форму (1)'!G83, 'Ответы на форму (1)'!$G$2:$G$190)</f>
        <v>180.5</v>
      </c>
    </row>
    <row r="97" spans="3:4" x14ac:dyDescent="0.25">
      <c r="C97">
        <f>_xlfn.RANK.AVG('Ответы на форму (1)'!E84,'Ответы на форму (1)'!$E$2:$E$190)</f>
        <v>102.5</v>
      </c>
      <c r="D97">
        <f>_xlfn.RANK.AVG('Ответы на форму (1)'!G84, 'Ответы на форму (1)'!$G$2:$G$190)</f>
        <v>70</v>
      </c>
    </row>
    <row r="98" spans="3:4" x14ac:dyDescent="0.25">
      <c r="C98">
        <f>_xlfn.RANK.AVG('Ответы на форму (1)'!E85,'Ответы на форму (1)'!$E$2:$E$190)</f>
        <v>102.5</v>
      </c>
      <c r="D98">
        <f>_xlfn.RANK.AVG('Ответы на форму (1)'!G85, 'Ответы на форму (1)'!$G$2:$G$190)</f>
        <v>111</v>
      </c>
    </row>
    <row r="99" spans="3:4" x14ac:dyDescent="0.25">
      <c r="C99">
        <f>_xlfn.RANK.AVG('Ответы на форму (1)'!E86,'Ответы на форму (1)'!$E$2:$E$190)</f>
        <v>40</v>
      </c>
      <c r="D99">
        <f>_xlfn.RANK.AVG('Ответы на форму (1)'!G86, 'Ответы на форму (1)'!$G$2:$G$190)</f>
        <v>28</v>
      </c>
    </row>
    <row r="100" spans="3:4" x14ac:dyDescent="0.25">
      <c r="C100">
        <f>_xlfn.RANK.AVG('Ответы на форму (1)'!E87,'Ответы на форму (1)'!$E$2:$E$190)</f>
        <v>185</v>
      </c>
      <c r="D100">
        <f>_xlfn.RANK.AVG('Ответы на форму (1)'!G87, 'Ответы на форму (1)'!$G$2:$G$190)</f>
        <v>111</v>
      </c>
    </row>
    <row r="101" spans="3:4" x14ac:dyDescent="0.25">
      <c r="C101">
        <f>_xlfn.RANK.AVG('Ответы на форму (1)'!E88,'Ответы на форму (1)'!$E$2:$E$190)</f>
        <v>148</v>
      </c>
      <c r="D101">
        <f>_xlfn.RANK.AVG('Ответы на форму (1)'!G88, 'Ответы на форму (1)'!$G$2:$G$190)</f>
        <v>154.5</v>
      </c>
    </row>
    <row r="102" spans="3:4" x14ac:dyDescent="0.25">
      <c r="C102">
        <f>_xlfn.RANK.AVG('Ответы на форму (1)'!E89,'Ответы на форму (1)'!$E$2:$E$190)</f>
        <v>40</v>
      </c>
      <c r="D102">
        <f>_xlfn.RANK.AVG('Ответы на форму (1)'!G89, 'Ответы на форму (1)'!$G$2:$G$190)</f>
        <v>28</v>
      </c>
    </row>
    <row r="103" spans="3:4" x14ac:dyDescent="0.25">
      <c r="C103">
        <f>_xlfn.RANK.AVG('Ответы на форму (1)'!E90,'Ответы на форму (1)'!$E$2:$E$190)</f>
        <v>40</v>
      </c>
      <c r="D103">
        <f>_xlfn.RANK.AVG('Ответы на форму (1)'!G90, 'Ответы на форму (1)'!$G$2:$G$190)</f>
        <v>28</v>
      </c>
    </row>
    <row r="104" spans="3:4" x14ac:dyDescent="0.25">
      <c r="C104">
        <f>_xlfn.RANK.AVG('Ответы на форму (1)'!E91,'Ответы на форму (1)'!$E$2:$E$190)</f>
        <v>40</v>
      </c>
      <c r="D104">
        <f>_xlfn.RANK.AVG('Ответы на форму (1)'!G91, 'Ответы на форму (1)'!$G$2:$G$190)</f>
        <v>70</v>
      </c>
    </row>
    <row r="105" spans="3:4" x14ac:dyDescent="0.25">
      <c r="C105">
        <f>_xlfn.RANK.AVG('Ответы на форму (1)'!E92,'Ответы на форму (1)'!$E$2:$E$190)</f>
        <v>40</v>
      </c>
      <c r="D105">
        <f>_xlfn.RANK.AVG('Ответы на форму (1)'!G92, 'Ответы на форму (1)'!$G$2:$G$190)</f>
        <v>111</v>
      </c>
    </row>
    <row r="106" spans="3:4" x14ac:dyDescent="0.25">
      <c r="C106">
        <f>_xlfn.RANK.AVG('Ответы на форму (1)'!E93,'Ответы на форму (1)'!$E$2:$E$190)</f>
        <v>40</v>
      </c>
      <c r="D106">
        <f>_xlfn.RANK.AVG('Ответы на форму (1)'!G93, 'Ответы на форму (1)'!$G$2:$G$190)</f>
        <v>28</v>
      </c>
    </row>
    <row r="107" spans="3:4" x14ac:dyDescent="0.25">
      <c r="C107">
        <f>_xlfn.RANK.AVG('Ответы на форму (1)'!E94,'Ответы на форму (1)'!$E$2:$E$190)</f>
        <v>185</v>
      </c>
      <c r="D107">
        <f>_xlfn.RANK.AVG('Ответы на форму (1)'!G94, 'Ответы на форму (1)'!$G$2:$G$190)</f>
        <v>154.5</v>
      </c>
    </row>
    <row r="108" spans="3:4" x14ac:dyDescent="0.25">
      <c r="C108">
        <f>_xlfn.RANK.AVG('Ответы на форму (1)'!E95,'Ответы на форму (1)'!$E$2:$E$190)</f>
        <v>40</v>
      </c>
      <c r="D108">
        <f>_xlfn.RANK.AVG('Ответы на форму (1)'!G95, 'Ответы на форму (1)'!$G$2:$G$190)</f>
        <v>111</v>
      </c>
    </row>
    <row r="109" spans="3:4" x14ac:dyDescent="0.25">
      <c r="C109">
        <f>_xlfn.RANK.AVG('Ответы на форму (1)'!E96,'Ответы на форму (1)'!$E$2:$E$190)</f>
        <v>148</v>
      </c>
      <c r="D109">
        <f>_xlfn.RANK.AVG('Ответы на форму (1)'!G96, 'Ответы на форму (1)'!$G$2:$G$190)</f>
        <v>111</v>
      </c>
    </row>
    <row r="110" spans="3:4" x14ac:dyDescent="0.25">
      <c r="C110">
        <f>_xlfn.RANK.AVG('Ответы на форму (1)'!E97,'Ответы на форму (1)'!$E$2:$E$190)</f>
        <v>102.5</v>
      </c>
      <c r="D110">
        <f>_xlfn.RANK.AVG('Ответы на форму (1)'!G97, 'Ответы на форму (1)'!$G$2:$G$190)</f>
        <v>70</v>
      </c>
    </row>
    <row r="111" spans="3:4" x14ac:dyDescent="0.25">
      <c r="C111">
        <f>_xlfn.RANK.AVG('Ответы на форму (1)'!E98,'Ответы на форму (1)'!$E$2:$E$190)</f>
        <v>40</v>
      </c>
      <c r="D111">
        <f>_xlfn.RANK.AVG('Ответы на форму (1)'!G98, 'Ответы на форму (1)'!$G$2:$G$190)</f>
        <v>28</v>
      </c>
    </row>
    <row r="112" spans="3:4" x14ac:dyDescent="0.25">
      <c r="C112">
        <f>_xlfn.RANK.AVG('Ответы на форму (1)'!E99,'Ответы на форму (1)'!$E$2:$E$190)</f>
        <v>148</v>
      </c>
      <c r="D112">
        <f>_xlfn.RANK.AVG('Ответы на форму (1)'!G99, 'Ответы на форму (1)'!$G$2:$G$190)</f>
        <v>111</v>
      </c>
    </row>
    <row r="113" spans="3:4" x14ac:dyDescent="0.25">
      <c r="C113">
        <f>_xlfn.RANK.AVG('Ответы на форму (1)'!E100,'Ответы на форму (1)'!$E$2:$E$190)</f>
        <v>40</v>
      </c>
      <c r="D113">
        <f>_xlfn.RANK.AVG('Ответы на форму (1)'!G100, 'Ответы на форму (1)'!$G$2:$G$190)</f>
        <v>28</v>
      </c>
    </row>
    <row r="114" spans="3:4" x14ac:dyDescent="0.25">
      <c r="C114">
        <f>_xlfn.RANK.AVG('Ответы на форму (1)'!E101,'Ответы на форму (1)'!$E$2:$E$190)</f>
        <v>102.5</v>
      </c>
      <c r="D114">
        <f>_xlfn.RANK.AVG('Ответы на форму (1)'!G101, 'Ответы на форму (1)'!$G$2:$G$190)</f>
        <v>70</v>
      </c>
    </row>
    <row r="115" spans="3:4" x14ac:dyDescent="0.25">
      <c r="C115">
        <f>_xlfn.RANK.AVG('Ответы на форму (1)'!E102,'Ответы на форму (1)'!$E$2:$E$190)</f>
        <v>175.5</v>
      </c>
      <c r="D115">
        <f>_xlfn.RANK.AVG('Ответы на форму (1)'!G102, 'Ответы на форму (1)'!$G$2:$G$190)</f>
        <v>154.5</v>
      </c>
    </row>
    <row r="116" spans="3:4" x14ac:dyDescent="0.25">
      <c r="C116">
        <f>_xlfn.RANK.AVG('Ответы на форму (1)'!E103,'Ответы на форму (1)'!$E$2:$E$190)</f>
        <v>40</v>
      </c>
      <c r="D116">
        <f>_xlfn.RANK.AVG('Ответы на форму (1)'!G103, 'Ответы на форму (1)'!$G$2:$G$190)</f>
        <v>28</v>
      </c>
    </row>
    <row r="117" spans="3:4" x14ac:dyDescent="0.25">
      <c r="C117">
        <f>_xlfn.RANK.AVG('Ответы на форму (1)'!E104,'Ответы на форму (1)'!$E$2:$E$190)</f>
        <v>102.5</v>
      </c>
      <c r="D117">
        <f>_xlfn.RANK.AVG('Ответы на форму (1)'!G104, 'Ответы на форму (1)'!$G$2:$G$190)</f>
        <v>111</v>
      </c>
    </row>
    <row r="118" spans="3:4" x14ac:dyDescent="0.25">
      <c r="C118">
        <f>_xlfn.RANK.AVG('Ответы на форму (1)'!E105,'Ответы на форму (1)'!$E$2:$E$190)</f>
        <v>40</v>
      </c>
      <c r="D118">
        <f>_xlfn.RANK.AVG('Ответы на форму (1)'!G105, 'Ответы на форму (1)'!$G$2:$G$190)</f>
        <v>28</v>
      </c>
    </row>
    <row r="119" spans="3:4" x14ac:dyDescent="0.25">
      <c r="C119">
        <f>_xlfn.RANK.AVG('Ответы на форму (1)'!E106,'Ответы на форму (1)'!$E$2:$E$190)</f>
        <v>40</v>
      </c>
      <c r="D119">
        <f>_xlfn.RANK.AVG('Ответы на форму (1)'!G106, 'Ответы на форму (1)'!$G$2:$G$190)</f>
        <v>28</v>
      </c>
    </row>
    <row r="120" spans="3:4" x14ac:dyDescent="0.25">
      <c r="C120">
        <f>_xlfn.RANK.AVG('Ответы на форму (1)'!E107,'Ответы на форму (1)'!$E$2:$E$190)</f>
        <v>40</v>
      </c>
      <c r="D120">
        <f>_xlfn.RANK.AVG('Ответы на форму (1)'!G107, 'Ответы на форму (1)'!$G$2:$G$190)</f>
        <v>28</v>
      </c>
    </row>
    <row r="121" spans="3:4" x14ac:dyDescent="0.25">
      <c r="C121">
        <f>_xlfn.RANK.AVG('Ответы на форму (1)'!E108,'Ответы на форму (1)'!$E$2:$E$190)</f>
        <v>40</v>
      </c>
      <c r="D121">
        <f>_xlfn.RANK.AVG('Ответы на форму (1)'!G108, 'Ответы на форму (1)'!$G$2:$G$190)</f>
        <v>28</v>
      </c>
    </row>
    <row r="122" spans="3:4" x14ac:dyDescent="0.25">
      <c r="C122">
        <f>_xlfn.RANK.AVG('Ответы на форму (1)'!E109,'Ответы на форму (1)'!$E$2:$E$190)</f>
        <v>175.5</v>
      </c>
      <c r="D122">
        <f>_xlfn.RANK.AVG('Ответы на форму (1)'!G109, 'Ответы на форму (1)'!$G$2:$G$190)</f>
        <v>180.5</v>
      </c>
    </row>
    <row r="123" spans="3:4" x14ac:dyDescent="0.25">
      <c r="C123">
        <f>_xlfn.RANK.AVG('Ответы на форму (1)'!E110,'Ответы на форму (1)'!$E$2:$E$190)</f>
        <v>40</v>
      </c>
      <c r="D123">
        <f>_xlfn.RANK.AVG('Ответы на форму (1)'!G110, 'Ответы на форму (1)'!$G$2:$G$190)</f>
        <v>28</v>
      </c>
    </row>
    <row r="124" spans="3:4" x14ac:dyDescent="0.25">
      <c r="C124">
        <f>_xlfn.RANK.AVG('Ответы на форму (1)'!E111,'Ответы на форму (1)'!$E$2:$E$190)</f>
        <v>40</v>
      </c>
      <c r="D124">
        <f>_xlfn.RANK.AVG('Ответы на форму (1)'!G111, 'Ответы на форму (1)'!$G$2:$G$190)</f>
        <v>111</v>
      </c>
    </row>
    <row r="125" spans="3:4" x14ac:dyDescent="0.25">
      <c r="C125">
        <f>_xlfn.RANK.AVG('Ответы на форму (1)'!E112,'Ответы на форму (1)'!$E$2:$E$190)</f>
        <v>40</v>
      </c>
      <c r="D125">
        <f>_xlfn.RANK.AVG('Ответы на форму (1)'!G112, 'Ответы на форму (1)'!$G$2:$G$190)</f>
        <v>28</v>
      </c>
    </row>
    <row r="126" spans="3:4" x14ac:dyDescent="0.25">
      <c r="C126">
        <f>_xlfn.RANK.AVG('Ответы на форму (1)'!E113,'Ответы на форму (1)'!$E$2:$E$190)</f>
        <v>40</v>
      </c>
      <c r="D126">
        <f>_xlfn.RANK.AVG('Ответы на форму (1)'!G113, 'Ответы на форму (1)'!$G$2:$G$190)</f>
        <v>28</v>
      </c>
    </row>
    <row r="127" spans="3:4" x14ac:dyDescent="0.25">
      <c r="C127">
        <f>_xlfn.RANK.AVG('Ответы на форму (1)'!E114,'Ответы на форму (1)'!$E$2:$E$190)</f>
        <v>40</v>
      </c>
      <c r="D127">
        <f>_xlfn.RANK.AVG('Ответы на форму (1)'!G114, 'Ответы на форму (1)'!$G$2:$G$190)</f>
        <v>28</v>
      </c>
    </row>
    <row r="128" spans="3:4" x14ac:dyDescent="0.25">
      <c r="C128">
        <f>_xlfn.RANK.AVG('Ответы на форму (1)'!E115,'Ответы на форму (1)'!$E$2:$E$190)</f>
        <v>40</v>
      </c>
      <c r="D128">
        <f>_xlfn.RANK.AVG('Ответы на форму (1)'!G115, 'Ответы на форму (1)'!$G$2:$G$190)</f>
        <v>28</v>
      </c>
    </row>
    <row r="129" spans="3:4" x14ac:dyDescent="0.25">
      <c r="C129">
        <f>_xlfn.RANK.AVG('Ответы на форму (1)'!E116,'Ответы на форму (1)'!$E$2:$E$190)</f>
        <v>40</v>
      </c>
      <c r="D129">
        <f>_xlfn.RANK.AVG('Ответы на форму (1)'!G116, 'Ответы на форму (1)'!$G$2:$G$190)</f>
        <v>28</v>
      </c>
    </row>
    <row r="130" spans="3:4" x14ac:dyDescent="0.25">
      <c r="C130">
        <f>_xlfn.RANK.AVG('Ответы на форму (1)'!E117,'Ответы на форму (1)'!$E$2:$E$190)</f>
        <v>40</v>
      </c>
      <c r="D130">
        <f>_xlfn.RANK.AVG('Ответы на форму (1)'!G117, 'Ответы на форму (1)'!$G$2:$G$190)</f>
        <v>28</v>
      </c>
    </row>
    <row r="131" spans="3:4" x14ac:dyDescent="0.25">
      <c r="C131">
        <f>_xlfn.RANK.AVG('Ответы на форму (1)'!E118,'Ответы на форму (1)'!$E$2:$E$190)</f>
        <v>40</v>
      </c>
      <c r="D131">
        <f>_xlfn.RANK.AVG('Ответы на форму (1)'!G118, 'Ответы на форму (1)'!$G$2:$G$190)</f>
        <v>28</v>
      </c>
    </row>
    <row r="132" spans="3:4" x14ac:dyDescent="0.25">
      <c r="C132">
        <f>_xlfn.RANK.AVG('Ответы на форму (1)'!E119,'Ответы на форму (1)'!$E$2:$E$190)</f>
        <v>40</v>
      </c>
      <c r="D132">
        <f>_xlfn.RANK.AVG('Ответы на форму (1)'!G119, 'Ответы на форму (1)'!$G$2:$G$190)</f>
        <v>70</v>
      </c>
    </row>
    <row r="133" spans="3:4" x14ac:dyDescent="0.25">
      <c r="C133">
        <f>_xlfn.RANK.AVG('Ответы на форму (1)'!E120,'Ответы на форму (1)'!$E$2:$E$190)</f>
        <v>40</v>
      </c>
      <c r="D133">
        <f>_xlfn.RANK.AVG('Ответы на форму (1)'!G120, 'Ответы на форму (1)'!$G$2:$G$190)</f>
        <v>28</v>
      </c>
    </row>
    <row r="134" spans="3:4" x14ac:dyDescent="0.25">
      <c r="C134">
        <f>_xlfn.RANK.AVG('Ответы на форму (1)'!E121,'Ответы на форму (1)'!$E$2:$E$190)</f>
        <v>40</v>
      </c>
      <c r="D134">
        <f>_xlfn.RANK.AVG('Ответы на форму (1)'!G121, 'Ответы на форму (1)'!$G$2:$G$190)</f>
        <v>28</v>
      </c>
    </row>
    <row r="135" spans="3:4" x14ac:dyDescent="0.25">
      <c r="C135">
        <f>_xlfn.RANK.AVG('Ответы на форму (1)'!E122,'Ответы на форму (1)'!$E$2:$E$190)</f>
        <v>40</v>
      </c>
      <c r="D135">
        <f>_xlfn.RANK.AVG('Ответы на форму (1)'!G122, 'Ответы на форму (1)'!$G$2:$G$190)</f>
        <v>28</v>
      </c>
    </row>
    <row r="136" spans="3:4" x14ac:dyDescent="0.25">
      <c r="C136">
        <f>_xlfn.RANK.AVG('Ответы на форму (1)'!E123,'Ответы на форму (1)'!$E$2:$E$190)</f>
        <v>148</v>
      </c>
      <c r="D136">
        <f>_xlfn.RANK.AVG('Ответы на форму (1)'!G123, 'Ответы на форму (1)'!$G$2:$G$190)</f>
        <v>154.5</v>
      </c>
    </row>
    <row r="137" spans="3:4" x14ac:dyDescent="0.25">
      <c r="C137">
        <f>_xlfn.RANK.AVG('Ответы на форму (1)'!E124,'Ответы на форму (1)'!$E$2:$E$190)</f>
        <v>175.5</v>
      </c>
      <c r="D137">
        <f>_xlfn.RANK.AVG('Ответы на форму (1)'!G124, 'Ответы на форму (1)'!$G$2:$G$190)</f>
        <v>180.5</v>
      </c>
    </row>
    <row r="138" spans="3:4" x14ac:dyDescent="0.25">
      <c r="C138">
        <f>_xlfn.RANK.AVG('Ответы на форму (1)'!E125,'Ответы на форму (1)'!$E$2:$E$190)</f>
        <v>40</v>
      </c>
      <c r="D138">
        <f>_xlfn.RANK.AVG('Ответы на форму (1)'!G125, 'Ответы на форму (1)'!$G$2:$G$190)</f>
        <v>28</v>
      </c>
    </row>
    <row r="139" spans="3:4" x14ac:dyDescent="0.25">
      <c r="C139">
        <f>_xlfn.RANK.AVG('Ответы на форму (1)'!E126,'Ответы на форму (1)'!$E$2:$E$190)</f>
        <v>40</v>
      </c>
      <c r="D139">
        <f>_xlfn.RANK.AVG('Ответы на форму (1)'!G126, 'Ответы на форму (1)'!$G$2:$G$190)</f>
        <v>28</v>
      </c>
    </row>
    <row r="140" spans="3:4" x14ac:dyDescent="0.25">
      <c r="C140">
        <f>_xlfn.RANK.AVG('Ответы на форму (1)'!E127,'Ответы на форму (1)'!$E$2:$E$190)</f>
        <v>40</v>
      </c>
      <c r="D140">
        <f>_xlfn.RANK.AVG('Ответы на форму (1)'!G127, 'Ответы на форму (1)'!$G$2:$G$190)</f>
        <v>28</v>
      </c>
    </row>
    <row r="141" spans="3:4" x14ac:dyDescent="0.25">
      <c r="C141">
        <f>_xlfn.RANK.AVG('Ответы на форму (1)'!E128,'Ответы на форму (1)'!$E$2:$E$190)</f>
        <v>40</v>
      </c>
      <c r="D141">
        <f>_xlfn.RANK.AVG('Ответы на форму (1)'!G128, 'Ответы на форму (1)'!$G$2:$G$190)</f>
        <v>28</v>
      </c>
    </row>
    <row r="142" spans="3:4" x14ac:dyDescent="0.25">
      <c r="C142">
        <f>_xlfn.RANK.AVG('Ответы на форму (1)'!E129,'Ответы на форму (1)'!$E$2:$E$190)</f>
        <v>40</v>
      </c>
      <c r="D142">
        <f>_xlfn.RANK.AVG('Ответы на форму (1)'!G129, 'Ответы на форму (1)'!$G$2:$G$190)</f>
        <v>28</v>
      </c>
    </row>
    <row r="143" spans="3:4" x14ac:dyDescent="0.25">
      <c r="C143">
        <f>_xlfn.RANK.AVG('Ответы на форму (1)'!E130,'Ответы на форму (1)'!$E$2:$E$190)</f>
        <v>40</v>
      </c>
      <c r="D143">
        <f>_xlfn.RANK.AVG('Ответы на форму (1)'!G130, 'Ответы на форму (1)'!$G$2:$G$190)</f>
        <v>28</v>
      </c>
    </row>
    <row r="144" spans="3:4" x14ac:dyDescent="0.25">
      <c r="C144">
        <f>_xlfn.RANK.AVG('Ответы на форму (1)'!E131,'Ответы на форму (1)'!$E$2:$E$190)</f>
        <v>148</v>
      </c>
      <c r="D144">
        <f>_xlfn.RANK.AVG('Ответы на форму (1)'!G131, 'Ответы на форму (1)'!$G$2:$G$190)</f>
        <v>154.5</v>
      </c>
    </row>
    <row r="145" spans="3:4" x14ac:dyDescent="0.25">
      <c r="C145">
        <f>_xlfn.RANK.AVG('Ответы на форму (1)'!E132,'Ответы на форму (1)'!$E$2:$E$190)</f>
        <v>148</v>
      </c>
      <c r="D145">
        <f>_xlfn.RANK.AVG('Ответы на форму (1)'!G132, 'Ответы на форму (1)'!$G$2:$G$190)</f>
        <v>154.5</v>
      </c>
    </row>
    <row r="146" spans="3:4" x14ac:dyDescent="0.25">
      <c r="C146">
        <f>_xlfn.RANK.AVG('Ответы на форму (1)'!E133,'Ответы на форму (1)'!$E$2:$E$190)</f>
        <v>102.5</v>
      </c>
      <c r="D146">
        <f>_xlfn.RANK.AVG('Ответы на форму (1)'!G133, 'Ответы на форму (1)'!$G$2:$G$190)</f>
        <v>111</v>
      </c>
    </row>
    <row r="147" spans="3:4" x14ac:dyDescent="0.25">
      <c r="C147">
        <f>_xlfn.RANK.AVG('Ответы на форму (1)'!E134,'Ответы на форму (1)'!$E$2:$E$190)</f>
        <v>148</v>
      </c>
      <c r="D147">
        <f>_xlfn.RANK.AVG('Ответы на форму (1)'!G134, 'Ответы на форму (1)'!$G$2:$G$190)</f>
        <v>111</v>
      </c>
    </row>
    <row r="148" spans="3:4" x14ac:dyDescent="0.25">
      <c r="C148">
        <f>_xlfn.RANK.AVG('Ответы на форму (1)'!E135,'Ответы на форму (1)'!$E$2:$E$190)</f>
        <v>185</v>
      </c>
      <c r="D148">
        <f>_xlfn.RANK.AVG('Ответы на форму (1)'!G135, 'Ответы на форму (1)'!$G$2:$G$190)</f>
        <v>180.5</v>
      </c>
    </row>
    <row r="149" spans="3:4" x14ac:dyDescent="0.25">
      <c r="C149">
        <f>_xlfn.RANK.AVG('Ответы на форму (1)'!E136,'Ответы на форму (1)'!$E$2:$E$190)</f>
        <v>148</v>
      </c>
      <c r="D149">
        <f>_xlfn.RANK.AVG('Ответы на форму (1)'!G136, 'Ответы на форму (1)'!$G$2:$G$190)</f>
        <v>154.5</v>
      </c>
    </row>
    <row r="150" spans="3:4" x14ac:dyDescent="0.25">
      <c r="C150">
        <f>_xlfn.RANK.AVG('Ответы на форму (1)'!E137,'Ответы на форму (1)'!$E$2:$E$190)</f>
        <v>40</v>
      </c>
      <c r="D150">
        <f>_xlfn.RANK.AVG('Ответы на форму (1)'!G137, 'Ответы на форму (1)'!$G$2:$G$190)</f>
        <v>70</v>
      </c>
    </row>
    <row r="151" spans="3:4" x14ac:dyDescent="0.25">
      <c r="C151">
        <f>_xlfn.RANK.AVG('Ответы на форму (1)'!E138,'Ответы на форму (1)'!$E$2:$E$190)</f>
        <v>40</v>
      </c>
      <c r="D151">
        <f>_xlfn.RANK.AVG('Ответы на форму (1)'!G138, 'Ответы на форму (1)'!$G$2:$G$190)</f>
        <v>28</v>
      </c>
    </row>
    <row r="152" spans="3:4" x14ac:dyDescent="0.25">
      <c r="C152">
        <f>_xlfn.RANK.AVG('Ответы на форму (1)'!E139,'Ответы на форму (1)'!$E$2:$E$190)</f>
        <v>148</v>
      </c>
      <c r="D152">
        <f>_xlfn.RANK.AVG('Ответы на форму (1)'!G139, 'Ответы на форму (1)'!$G$2:$G$190)</f>
        <v>180.5</v>
      </c>
    </row>
    <row r="153" spans="3:4" x14ac:dyDescent="0.25">
      <c r="C153">
        <f>_xlfn.RANK.AVG('Ответы на форму (1)'!E140,'Ответы на форму (1)'!$E$2:$E$190)</f>
        <v>148</v>
      </c>
      <c r="D153">
        <f>_xlfn.RANK.AVG('Ответы на форму (1)'!G140, 'Ответы на форму (1)'!$G$2:$G$190)</f>
        <v>111</v>
      </c>
    </row>
    <row r="154" spans="3:4" x14ac:dyDescent="0.25">
      <c r="C154">
        <f>_xlfn.RANK.AVG('Ответы на форму (1)'!E141,'Ответы на форму (1)'!$E$2:$E$190)</f>
        <v>40</v>
      </c>
      <c r="D154">
        <f>_xlfn.RANK.AVG('Ответы на форму (1)'!G141, 'Ответы на форму (1)'!$G$2:$G$190)</f>
        <v>28</v>
      </c>
    </row>
    <row r="155" spans="3:4" x14ac:dyDescent="0.25">
      <c r="C155">
        <f>_xlfn.RANK.AVG('Ответы на форму (1)'!E142,'Ответы на форму (1)'!$E$2:$E$190)</f>
        <v>40</v>
      </c>
      <c r="D155">
        <f>_xlfn.RANK.AVG('Ответы на форму (1)'!G142, 'Ответы на форму (1)'!$G$2:$G$190)</f>
        <v>111</v>
      </c>
    </row>
    <row r="156" spans="3:4" x14ac:dyDescent="0.25">
      <c r="C156">
        <f>_xlfn.RANK.AVG('Ответы на форму (1)'!E143,'Ответы на форму (1)'!$E$2:$E$190)</f>
        <v>148</v>
      </c>
      <c r="D156">
        <f>_xlfn.RANK.AVG('Ответы на форму (1)'!G143, 'Ответы на форму (1)'!$G$2:$G$190)</f>
        <v>111</v>
      </c>
    </row>
    <row r="157" spans="3:4" x14ac:dyDescent="0.25">
      <c r="C157">
        <f>_xlfn.RANK.AVG('Ответы на форму (1)'!E144,'Ответы на форму (1)'!$E$2:$E$190)</f>
        <v>102.5</v>
      </c>
      <c r="D157">
        <f>_xlfn.RANK.AVG('Ответы на форму (1)'!G144, 'Ответы на форму (1)'!$G$2:$G$190)</f>
        <v>111</v>
      </c>
    </row>
    <row r="158" spans="3:4" x14ac:dyDescent="0.25">
      <c r="C158">
        <f>_xlfn.RANK.AVG('Ответы на форму (1)'!E145,'Ответы на форму (1)'!$E$2:$E$190)</f>
        <v>175.5</v>
      </c>
      <c r="D158">
        <f>_xlfn.RANK.AVG('Ответы на форму (1)'!G145, 'Ответы на форму (1)'!$G$2:$G$190)</f>
        <v>111</v>
      </c>
    </row>
    <row r="159" spans="3:4" x14ac:dyDescent="0.25">
      <c r="C159">
        <f>_xlfn.RANK.AVG('Ответы на форму (1)'!E146,'Ответы на форму (1)'!$E$2:$E$190)</f>
        <v>148</v>
      </c>
      <c r="D159">
        <f>_xlfn.RANK.AVG('Ответы на форму (1)'!G146, 'Ответы на форму (1)'!$G$2:$G$190)</f>
        <v>180.5</v>
      </c>
    </row>
    <row r="160" spans="3:4" x14ac:dyDescent="0.25">
      <c r="C160">
        <f>_xlfn.RANK.AVG('Ответы на форму (1)'!E147,'Ответы на форму (1)'!$E$2:$E$190)</f>
        <v>175.5</v>
      </c>
      <c r="D160">
        <f>_xlfn.RANK.AVG('Ответы на форму (1)'!G147, 'Ответы на форму (1)'!$G$2:$G$190)</f>
        <v>154.5</v>
      </c>
    </row>
    <row r="161" spans="3:4" x14ac:dyDescent="0.25">
      <c r="C161">
        <f>_xlfn.RANK.AVG('Ответы на форму (1)'!E148,'Ответы на форму (1)'!$E$2:$E$190)</f>
        <v>40</v>
      </c>
      <c r="D161">
        <f>_xlfn.RANK.AVG('Ответы на форму (1)'!G148, 'Ответы на форму (1)'!$G$2:$G$190)</f>
        <v>28</v>
      </c>
    </row>
    <row r="162" spans="3:4" x14ac:dyDescent="0.25">
      <c r="C162">
        <f>_xlfn.RANK.AVG('Ответы на форму (1)'!E149,'Ответы на форму (1)'!$E$2:$E$190)</f>
        <v>102.5</v>
      </c>
      <c r="D162">
        <f>_xlfn.RANK.AVG('Ответы на форму (1)'!G149, 'Ответы на форму (1)'!$G$2:$G$190)</f>
        <v>70</v>
      </c>
    </row>
    <row r="163" spans="3:4" x14ac:dyDescent="0.25">
      <c r="C163">
        <f>_xlfn.RANK.AVG('Ответы на форму (1)'!E150,'Ответы на форму (1)'!$E$2:$E$190)</f>
        <v>148</v>
      </c>
      <c r="D163">
        <f>_xlfn.RANK.AVG('Ответы на форму (1)'!G150, 'Ответы на форму (1)'!$G$2:$G$190)</f>
        <v>154.5</v>
      </c>
    </row>
    <row r="164" spans="3:4" x14ac:dyDescent="0.25">
      <c r="C164">
        <f>_xlfn.RANK.AVG('Ответы на форму (1)'!E151,'Ответы на форму (1)'!$E$2:$E$190)</f>
        <v>40</v>
      </c>
      <c r="D164">
        <f>_xlfn.RANK.AVG('Ответы на форму (1)'!G151, 'Ответы на форму (1)'!$G$2:$G$190)</f>
        <v>28</v>
      </c>
    </row>
    <row r="165" spans="3:4" x14ac:dyDescent="0.25">
      <c r="C165">
        <f>_xlfn.RANK.AVG('Ответы на форму (1)'!E152,'Ответы на форму (1)'!$E$2:$E$190)</f>
        <v>175.5</v>
      </c>
      <c r="D165">
        <f>_xlfn.RANK.AVG('Ответы на форму (1)'!G152, 'Ответы на форму (1)'!$G$2:$G$190)</f>
        <v>111</v>
      </c>
    </row>
    <row r="166" spans="3:4" x14ac:dyDescent="0.25">
      <c r="C166">
        <f>_xlfn.RANK.AVG('Ответы на форму (1)'!E153,'Ответы на форму (1)'!$E$2:$E$190)</f>
        <v>102.5</v>
      </c>
      <c r="D166">
        <f>_xlfn.RANK.AVG('Ответы на форму (1)'!G153, 'Ответы на форму (1)'!$G$2:$G$190)</f>
        <v>111</v>
      </c>
    </row>
    <row r="167" spans="3:4" x14ac:dyDescent="0.25">
      <c r="C167">
        <f>_xlfn.RANK.AVG('Ответы на форму (1)'!E154,'Ответы на форму (1)'!$E$2:$E$190)</f>
        <v>102.5</v>
      </c>
      <c r="D167">
        <f>_xlfn.RANK.AVG('Ответы на форму (1)'!G154, 'Ответы на форму (1)'!$G$2:$G$190)</f>
        <v>154.5</v>
      </c>
    </row>
    <row r="168" spans="3:4" x14ac:dyDescent="0.25">
      <c r="C168">
        <f>_xlfn.RANK.AVG('Ответы на форму (1)'!E155,'Ответы на форму (1)'!$E$2:$E$190)</f>
        <v>40</v>
      </c>
      <c r="D168">
        <f>_xlfn.RANK.AVG('Ответы на форму (1)'!G155, 'Ответы на форму (1)'!$G$2:$G$190)</f>
        <v>154.5</v>
      </c>
    </row>
    <row r="169" spans="3:4" x14ac:dyDescent="0.25">
      <c r="C169">
        <f>_xlfn.RANK.AVG('Ответы на форму (1)'!E156,'Ответы на форму (1)'!$E$2:$E$190)</f>
        <v>102.5</v>
      </c>
      <c r="D169">
        <f>_xlfn.RANK.AVG('Ответы на форму (1)'!G156, 'Ответы на форму (1)'!$G$2:$G$190)</f>
        <v>154.5</v>
      </c>
    </row>
    <row r="170" spans="3:4" x14ac:dyDescent="0.25">
      <c r="C170">
        <f>_xlfn.RANK.AVG('Ответы на форму (1)'!E157,'Ответы на форму (1)'!$E$2:$E$190)</f>
        <v>102.5</v>
      </c>
      <c r="D170">
        <f>_xlfn.RANK.AVG('Ответы на форму (1)'!G157, 'Ответы на форму (1)'!$G$2:$G$190)</f>
        <v>111</v>
      </c>
    </row>
    <row r="171" spans="3:4" x14ac:dyDescent="0.25">
      <c r="C171">
        <f>_xlfn.RANK.AVG('Ответы на форму (1)'!E158,'Ответы на форму (1)'!$E$2:$E$190)</f>
        <v>185</v>
      </c>
      <c r="D171">
        <f>_xlfn.RANK.AVG('Ответы на форму (1)'!G158, 'Ответы на форму (1)'!$G$2:$G$190)</f>
        <v>180.5</v>
      </c>
    </row>
    <row r="172" spans="3:4" x14ac:dyDescent="0.25">
      <c r="C172">
        <f>_xlfn.RANK.AVG('Ответы на форму (1)'!E159,'Ответы на форму (1)'!$E$2:$E$190)</f>
        <v>40</v>
      </c>
      <c r="D172">
        <f>_xlfn.RANK.AVG('Ответы на форму (1)'!G159, 'Ответы на форму (1)'!$G$2:$G$190)</f>
        <v>70</v>
      </c>
    </row>
    <row r="173" spans="3:4" x14ac:dyDescent="0.25">
      <c r="C173">
        <f>_xlfn.RANK.AVG('Ответы на форму (1)'!E160,'Ответы на форму (1)'!$E$2:$E$190)</f>
        <v>148</v>
      </c>
      <c r="D173">
        <f>_xlfn.RANK.AVG('Ответы на форму (1)'!G160, 'Ответы на форму (1)'!$G$2:$G$190)</f>
        <v>154.5</v>
      </c>
    </row>
    <row r="174" spans="3:4" x14ac:dyDescent="0.25">
      <c r="C174">
        <f>_xlfn.RANK.AVG('Ответы на форму (1)'!E161,'Ответы на форму (1)'!$E$2:$E$190)</f>
        <v>148</v>
      </c>
      <c r="D174">
        <f>_xlfn.RANK.AVG('Ответы на форму (1)'!G161, 'Ответы на форму (1)'!$G$2:$G$190)</f>
        <v>111</v>
      </c>
    </row>
    <row r="175" spans="3:4" x14ac:dyDescent="0.25">
      <c r="C175">
        <f>_xlfn.RANK.AVG('Ответы на форму (1)'!E162,'Ответы на форму (1)'!$E$2:$E$190)</f>
        <v>185</v>
      </c>
      <c r="D175">
        <f>_xlfn.RANK.AVG('Ответы на форму (1)'!G162, 'Ответы на форму (1)'!$G$2:$G$190)</f>
        <v>180.5</v>
      </c>
    </row>
    <row r="176" spans="3:4" x14ac:dyDescent="0.25">
      <c r="C176">
        <f>_xlfn.RANK.AVG('Ответы на форму (1)'!E163,'Ответы на форму (1)'!$E$2:$E$190)</f>
        <v>148</v>
      </c>
      <c r="D176">
        <f>_xlfn.RANK.AVG('Ответы на форму (1)'!G163, 'Ответы на форму (1)'!$G$2:$G$190)</f>
        <v>154.5</v>
      </c>
    </row>
    <row r="177" spans="3:4" x14ac:dyDescent="0.25">
      <c r="C177">
        <f>_xlfn.RANK.AVG('Ответы на форму (1)'!E164,'Ответы на форму (1)'!$E$2:$E$190)</f>
        <v>40</v>
      </c>
      <c r="D177">
        <f>_xlfn.RANK.AVG('Ответы на форму (1)'!G164, 'Ответы на форму (1)'!$G$2:$G$190)</f>
        <v>28</v>
      </c>
    </row>
    <row r="178" spans="3:4" x14ac:dyDescent="0.25">
      <c r="C178">
        <f>_xlfn.RANK.AVG('Ответы на форму (1)'!E165,'Ответы на форму (1)'!$E$2:$E$190)</f>
        <v>40</v>
      </c>
      <c r="D178">
        <f>_xlfn.RANK.AVG('Ответы на форму (1)'!G165, 'Ответы на форму (1)'!$G$2:$G$190)</f>
        <v>111</v>
      </c>
    </row>
    <row r="179" spans="3:4" x14ac:dyDescent="0.25">
      <c r="C179">
        <f>_xlfn.RANK.AVG('Ответы на форму (1)'!E166,'Ответы на форму (1)'!$E$2:$E$190)</f>
        <v>148</v>
      </c>
      <c r="D179">
        <f>_xlfn.RANK.AVG('Ответы на форму (1)'!G166, 'Ответы на форму (1)'!$G$2:$G$190)</f>
        <v>180.5</v>
      </c>
    </row>
    <row r="180" spans="3:4" x14ac:dyDescent="0.25">
      <c r="C180">
        <f>_xlfn.RANK.AVG('Ответы на форму (1)'!E167,'Ответы на форму (1)'!$E$2:$E$190)</f>
        <v>40</v>
      </c>
      <c r="D180">
        <f>_xlfn.RANK.AVG('Ответы на форму (1)'!G167, 'Ответы на форму (1)'!$G$2:$G$190)</f>
        <v>70</v>
      </c>
    </row>
    <row r="181" spans="3:4" x14ac:dyDescent="0.25">
      <c r="C181">
        <f>_xlfn.RANK.AVG('Ответы на форму (1)'!E168,'Ответы на форму (1)'!$E$2:$E$190)</f>
        <v>148</v>
      </c>
      <c r="D181">
        <f>_xlfn.RANK.AVG('Ответы на форму (1)'!G168, 'Ответы на форму (1)'!$G$2:$G$190)</f>
        <v>154.5</v>
      </c>
    </row>
    <row r="182" spans="3:4" x14ac:dyDescent="0.25">
      <c r="C182">
        <f>_xlfn.RANK.AVG('Ответы на форму (1)'!E169,'Ответы на форму (1)'!$E$2:$E$190)</f>
        <v>148</v>
      </c>
      <c r="D182">
        <f>_xlfn.RANK.AVG('Ответы на форму (1)'!G169, 'Ответы на форму (1)'!$G$2:$G$190)</f>
        <v>154.5</v>
      </c>
    </row>
    <row r="183" spans="3:4" x14ac:dyDescent="0.25">
      <c r="C183">
        <f>_xlfn.RANK.AVG('Ответы на форму (1)'!E170,'Ответы на форму (1)'!$E$2:$E$190)</f>
        <v>102.5</v>
      </c>
      <c r="D183">
        <f>_xlfn.RANK.AVG('Ответы на форму (1)'!G170, 'Ответы на форму (1)'!$G$2:$G$190)</f>
        <v>111</v>
      </c>
    </row>
    <row r="184" spans="3:4" x14ac:dyDescent="0.25">
      <c r="C184">
        <f>_xlfn.RANK.AVG('Ответы на форму (1)'!E171,'Ответы на форму (1)'!$E$2:$E$190)</f>
        <v>102.5</v>
      </c>
      <c r="D184">
        <f>_xlfn.RANK.AVG('Ответы на форму (1)'!G171, 'Ответы на форму (1)'!$G$2:$G$190)</f>
        <v>154.5</v>
      </c>
    </row>
    <row r="185" spans="3:4" x14ac:dyDescent="0.25">
      <c r="C185">
        <f>_xlfn.RANK.AVG('Ответы на форму (1)'!E172,'Ответы на форму (1)'!$E$2:$E$190)</f>
        <v>102.5</v>
      </c>
      <c r="D185">
        <f>_xlfn.RANK.AVG('Ответы на форму (1)'!G172, 'Ответы на форму (1)'!$G$2:$G$190)</f>
        <v>180.5</v>
      </c>
    </row>
    <row r="186" spans="3:4" x14ac:dyDescent="0.25">
      <c r="C186">
        <f>_xlfn.RANK.AVG('Ответы на форму (1)'!E173,'Ответы на форму (1)'!$E$2:$E$190)</f>
        <v>102.5</v>
      </c>
      <c r="D186">
        <f>_xlfn.RANK.AVG('Ответы на форму (1)'!G173, 'Ответы на форму (1)'!$G$2:$G$190)</f>
        <v>111</v>
      </c>
    </row>
    <row r="187" spans="3:4" x14ac:dyDescent="0.25">
      <c r="C187">
        <f>_xlfn.RANK.AVG('Ответы на форму (1)'!E174,'Ответы на форму (1)'!$E$2:$E$190)</f>
        <v>102.5</v>
      </c>
      <c r="D187">
        <f>_xlfn.RANK.AVG('Ответы на форму (1)'!G174, 'Ответы на форму (1)'!$G$2:$G$190)</f>
        <v>111</v>
      </c>
    </row>
    <row r="188" spans="3:4" x14ac:dyDescent="0.25">
      <c r="C188">
        <f>_xlfn.RANK.AVG('Ответы на форму (1)'!E175,'Ответы на форму (1)'!$E$2:$E$190)</f>
        <v>102.5</v>
      </c>
      <c r="D188">
        <f>_xlfn.RANK.AVG('Ответы на форму (1)'!G175, 'Ответы на форму (1)'!$G$2:$G$190)</f>
        <v>28</v>
      </c>
    </row>
    <row r="189" spans="3:4" x14ac:dyDescent="0.25">
      <c r="C189">
        <f>_xlfn.RANK.AVG('Ответы на форму (1)'!E176,'Ответы на форму (1)'!$E$2:$E$190)</f>
        <v>40</v>
      </c>
      <c r="D189">
        <f>_xlfn.RANK.AVG('Ответы на форму (1)'!G176, 'Ответы на форму (1)'!$G$2:$G$190)</f>
        <v>70</v>
      </c>
    </row>
    <row r="190" spans="3:4" x14ac:dyDescent="0.25">
      <c r="C190">
        <f>_xlfn.RANK.AVG('Ответы на форму (1)'!E177,'Ответы на форму (1)'!$E$2:$E$190)</f>
        <v>40</v>
      </c>
      <c r="D190">
        <f>_xlfn.RANK.AVG('Ответы на форму (1)'!G177, 'Ответы на форму (1)'!$G$2:$G$190)</f>
        <v>70</v>
      </c>
    </row>
    <row r="191" spans="3:4" x14ac:dyDescent="0.25">
      <c r="C191">
        <f>_xlfn.RANK.AVG('Ответы на форму (1)'!E178,'Ответы на форму (1)'!$E$2:$E$190)</f>
        <v>102.5</v>
      </c>
      <c r="D191">
        <f>_xlfn.RANK.AVG('Ответы на форму (1)'!G178, 'Ответы на форму (1)'!$G$2:$G$190)</f>
        <v>154.5</v>
      </c>
    </row>
    <row r="192" spans="3:4" x14ac:dyDescent="0.25">
      <c r="C192">
        <f>_xlfn.RANK.AVG('Ответы на форму (1)'!E179,'Ответы на форму (1)'!$E$2:$E$190)</f>
        <v>40</v>
      </c>
      <c r="D192">
        <f>_xlfn.RANK.AVG('Ответы на форму (1)'!G179, 'Ответы на форму (1)'!$G$2:$G$190)</f>
        <v>28</v>
      </c>
    </row>
    <row r="193" spans="3:4" x14ac:dyDescent="0.25">
      <c r="C193">
        <f>_xlfn.RANK.AVG('Ответы на форму (1)'!E180,'Ответы на форму (1)'!$E$2:$E$190)</f>
        <v>102.5</v>
      </c>
      <c r="D193">
        <f>_xlfn.RANK.AVG('Ответы на форму (1)'!G180, 'Ответы на форму (1)'!$G$2:$G$190)</f>
        <v>70</v>
      </c>
    </row>
    <row r="194" spans="3:4" x14ac:dyDescent="0.25">
      <c r="C194">
        <f>_xlfn.RANK.AVG('Ответы на форму (1)'!E181,'Ответы на форму (1)'!$E$2:$E$190)</f>
        <v>175.5</v>
      </c>
      <c r="D194">
        <f>_xlfn.RANK.AVG('Ответы на форму (1)'!G181, 'Ответы на форму (1)'!$G$2:$G$190)</f>
        <v>154.5</v>
      </c>
    </row>
    <row r="195" spans="3:4" x14ac:dyDescent="0.25">
      <c r="C195">
        <f>_xlfn.RANK.AVG('Ответы на форму (1)'!E182,'Ответы на форму (1)'!$E$2:$E$190)</f>
        <v>102.5</v>
      </c>
      <c r="D195">
        <f>_xlfn.RANK.AVG('Ответы на форму (1)'!G182, 'Ответы на форму (1)'!$G$2:$G$190)</f>
        <v>154.5</v>
      </c>
    </row>
    <row r="196" spans="3:4" x14ac:dyDescent="0.25">
      <c r="C196">
        <f>_xlfn.RANK.AVG('Ответы на форму (1)'!E183,'Ответы на форму (1)'!$E$2:$E$190)</f>
        <v>185</v>
      </c>
      <c r="D196">
        <f>_xlfn.RANK.AVG('Ответы на форму (1)'!G183, 'Ответы на форму (1)'!$G$2:$G$190)</f>
        <v>111</v>
      </c>
    </row>
    <row r="197" spans="3:4" x14ac:dyDescent="0.25">
      <c r="C197">
        <f>_xlfn.RANK.AVG('Ответы на форму (1)'!E184,'Ответы на форму (1)'!$E$2:$E$190)</f>
        <v>102.5</v>
      </c>
      <c r="D197">
        <f>_xlfn.RANK.AVG('Ответы на форму (1)'!G184, 'Ответы на форму (1)'!$G$2:$G$190)</f>
        <v>111</v>
      </c>
    </row>
    <row r="198" spans="3:4" x14ac:dyDescent="0.25">
      <c r="C198">
        <f>_xlfn.RANK.AVG('Ответы на форму (1)'!E185,'Ответы на форму (1)'!$E$2:$E$190)</f>
        <v>40</v>
      </c>
      <c r="D198">
        <f>_xlfn.RANK.AVG('Ответы на форму (1)'!G185, 'Ответы на форму (1)'!$G$2:$G$190)</f>
        <v>70</v>
      </c>
    </row>
    <row r="199" spans="3:4" x14ac:dyDescent="0.25">
      <c r="C199">
        <f>_xlfn.RANK.AVG('Ответы на форму (1)'!E186,'Ответы на форму (1)'!$E$2:$E$190)</f>
        <v>102.5</v>
      </c>
      <c r="D199">
        <f>_xlfn.RANK.AVG('Ответы на форму (1)'!G186, 'Ответы на форму (1)'!$G$2:$G$190)</f>
        <v>70</v>
      </c>
    </row>
    <row r="200" spans="3:4" x14ac:dyDescent="0.25">
      <c r="C200">
        <f>_xlfn.RANK.AVG('Ответы на форму (1)'!E187,'Ответы на форму (1)'!$E$2:$E$190)</f>
        <v>175.5</v>
      </c>
      <c r="D200">
        <f>_xlfn.RANK.AVG('Ответы на форму (1)'!G187, 'Ответы на форму (1)'!$G$2:$G$190)</f>
        <v>180.5</v>
      </c>
    </row>
    <row r="201" spans="3:4" x14ac:dyDescent="0.25">
      <c r="C201">
        <f>_xlfn.RANK.AVG('Ответы на форму (1)'!E188,'Ответы на форму (1)'!$E$2:$E$190)</f>
        <v>148</v>
      </c>
      <c r="D201">
        <f>_xlfn.RANK.AVG('Ответы на форму (1)'!G188, 'Ответы на форму (1)'!$G$2:$G$190)</f>
        <v>70</v>
      </c>
    </row>
    <row r="202" spans="3:4" x14ac:dyDescent="0.25">
      <c r="C202">
        <f>_xlfn.RANK.AVG('Ответы на форму (1)'!E189,'Ответы на форму (1)'!$E$2:$E$190)</f>
        <v>148</v>
      </c>
      <c r="D202">
        <f>_xlfn.RANK.AVG('Ответы на форму (1)'!G189, 'Ответы на форму (1)'!$G$2:$G$190)</f>
        <v>111</v>
      </c>
    </row>
    <row r="203" spans="3:4" x14ac:dyDescent="0.25">
      <c r="C203">
        <f>_xlfn.RANK.AVG('Ответы на форму (1)'!E190,'Ответы на форму (1)'!$E$2:$E$190)</f>
        <v>40</v>
      </c>
      <c r="D203">
        <f>_xlfn.RANK.AVG('Ответы на форму (1)'!G190, 'Ответы на форму (1)'!$G$2:$G$190)</f>
        <v>111</v>
      </c>
    </row>
  </sheetData>
  <mergeCells count="3">
    <mergeCell ref="D3:G3"/>
    <mergeCell ref="C14:D14"/>
    <mergeCell ref="L3:N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94F2-3078-4632-B96D-521E87FA088B}">
  <dimension ref="B3:Q203"/>
  <sheetViews>
    <sheetView workbookViewId="0">
      <selection activeCell="B7" sqref="B7"/>
    </sheetView>
  </sheetViews>
  <sheetFormatPr defaultRowHeight="13.2" x14ac:dyDescent="0.25"/>
  <sheetData>
    <row r="3" spans="2:17" x14ac:dyDescent="0.25">
      <c r="D3" s="8" t="s">
        <v>62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61</v>
      </c>
      <c r="J5" s="5" t="s">
        <v>61</v>
      </c>
    </row>
    <row r="6" spans="2:17" x14ac:dyDescent="0.25">
      <c r="B6" s="7" t="s">
        <v>22</v>
      </c>
      <c r="C6">
        <f>COUNTIFS('Ответы на форму (1)'!$V$2:$V$190, Лист2!B6, 'Ответы на форму (1)'!$G$2:$G$190, Лист2!$C$4)</f>
        <v>1</v>
      </c>
      <c r="D6">
        <f>COUNTIFS('Ответы на форму (1)'!$V$2:$V$190, Лист2!B6, 'Ответы на форму (1)'!$G$2:$G$190, Лист2!$D$4)</f>
        <v>2</v>
      </c>
      <c r="E6">
        <f>COUNTIFS('Ответы на форму (1)'!$V$2:$V$190, Лист2!B6, 'Ответы на форму (1)'!$G$2:$G$190, Лист2!$E$4)</f>
        <v>7</v>
      </c>
      <c r="F6">
        <f>COUNTIFS('Ответы на форму (1)'!$V$2:$V$190, Лист2!B6, 'Ответы на форму (1)'!$G$2:$G$190, Лист2!$F$4)</f>
        <v>3</v>
      </c>
      <c r="G6">
        <f>COUNTIFS('Ответы на форму (1)'!$V$2:$V$190, Лист2!B6, 'Ответы на форму (1)'!$G$2:$G$190, Лист2!$G$4)</f>
        <v>4</v>
      </c>
      <c r="H6">
        <f>SUM(C6:G6)</f>
        <v>17</v>
      </c>
      <c r="J6" s="7" t="s">
        <v>22</v>
      </c>
      <c r="K6" s="6">
        <f>H6*$C$12/$H$12</f>
        <v>1.6190476190476191</v>
      </c>
      <c r="L6" s="6">
        <f>H6*$D$12/$H$12</f>
        <v>3.0582010582010581</v>
      </c>
      <c r="M6" s="6">
        <f>H6*$E$12/$H$12</f>
        <v>4.7671957671957674</v>
      </c>
      <c r="N6" s="6">
        <f>H6*$F$12/$H$12</f>
        <v>2.6084656084656084</v>
      </c>
      <c r="O6" s="6">
        <f>H6*$G$12/$H$12</f>
        <v>4.947089947089947</v>
      </c>
      <c r="Q6" s="4" t="s">
        <v>53</v>
      </c>
    </row>
    <row r="7" spans="2:17" x14ac:dyDescent="0.25">
      <c r="B7" s="7" t="s">
        <v>26</v>
      </c>
      <c r="C7">
        <f>COUNTIFS('Ответы на форму (1)'!$V$2:$V$190, Лист2!B7, 'Ответы на форму (1)'!$G$2:$G$190, Лист2!$C$4)</f>
        <v>8</v>
      </c>
      <c r="D7">
        <f>COUNTIFS('Ответы на форму (1)'!$V$2:$V$190, Лист2!B7, 'Ответы на форму (1)'!$G$2:$G$190, Лист2!$D$4)</f>
        <v>18</v>
      </c>
      <c r="E7">
        <f>COUNTIFS('Ответы на форму (1)'!$V$2:$V$190, Лист2!B7, 'Ответы на форму (1)'!$G$2:$G$190, Лист2!$E$4)</f>
        <v>27</v>
      </c>
      <c r="F7">
        <f>COUNTIFS('Ответы на форму (1)'!$V$2:$V$190, Лист2!B7, 'Ответы на форму (1)'!$G$2:$G$190, Лист2!$F$4)</f>
        <v>10</v>
      </c>
      <c r="G7">
        <f>COUNTIFS('Ответы на форму (1)'!$V$2:$V$190, Лист2!B7, 'Ответы на форму (1)'!$G$2:$G$190, Лист2!$G$4)</f>
        <v>9</v>
      </c>
      <c r="H7">
        <f t="shared" ref="H7:H10" si="0">SUM(C7:G7)</f>
        <v>72</v>
      </c>
      <c r="J7" s="7" t="s">
        <v>26</v>
      </c>
      <c r="K7" s="6">
        <f t="shared" ref="K7:K11" si="1">H7*$C$12/$H$12</f>
        <v>6.8571428571428568</v>
      </c>
      <c r="L7" s="6">
        <f t="shared" ref="L7:L11" si="2">H7*$D$12/$H$12</f>
        <v>12.952380952380953</v>
      </c>
      <c r="M7" s="6">
        <f t="shared" ref="M7:M11" si="3">H7*$E$12/$H$12</f>
        <v>20.19047619047619</v>
      </c>
      <c r="N7" s="6">
        <f t="shared" ref="N7:N11" si="4">H7*$F$12/$H$12</f>
        <v>11.047619047619047</v>
      </c>
      <c r="O7" s="6">
        <f t="shared" ref="O7:O11" si="5">H7*$G$12/$H$12</f>
        <v>20.952380952380953</v>
      </c>
      <c r="Q7">
        <f>_xlfn.CHISQ.TEST(C6:G11, K6:O11)</f>
        <v>9.2884708160553625E-4</v>
      </c>
    </row>
    <row r="8" spans="2:17" x14ac:dyDescent="0.25">
      <c r="B8" s="7" t="s">
        <v>30</v>
      </c>
      <c r="C8">
        <f>COUNTIFS('Ответы на форму (1)'!$V$2:$V$190, Лист2!B8, 'Ответы на форму (1)'!$G$2:$G$190, Лист2!$C$4)</f>
        <v>9</v>
      </c>
      <c r="D8">
        <f>COUNTIFS('Ответы на форму (1)'!$V$2:$V$190, Лист2!B8, 'Ответы на форму (1)'!$G$2:$G$190, Лист2!$D$4)</f>
        <v>12</v>
      </c>
      <c r="E8">
        <f>COUNTIFS('Ответы на форму (1)'!$V$2:$V$190, Лист2!B8, 'Ответы на форму (1)'!$G$2:$G$190, Лист2!$E$4)</f>
        <v>17</v>
      </c>
      <c r="F8">
        <f>COUNTIFS('Ответы на форму (1)'!$V$2:$V$190, Лист2!B8, 'Ответы на форму (1)'!$G$2:$G$190, Лист2!$F$4)</f>
        <v>11</v>
      </c>
      <c r="G8">
        <f>COUNTIFS('Ответы на форму (1)'!$V$2:$V$190, Лист2!B8, 'Ответы на форму (1)'!$G$2:$G$190, Лист2!$G$4)</f>
        <v>21</v>
      </c>
      <c r="H8">
        <f t="shared" si="0"/>
        <v>70</v>
      </c>
      <c r="J8" s="7" t="s">
        <v>30</v>
      </c>
      <c r="K8" s="6">
        <f t="shared" si="1"/>
        <v>6.666666666666667</v>
      </c>
      <c r="L8" s="6">
        <f t="shared" si="2"/>
        <v>12.592592592592593</v>
      </c>
      <c r="M8" s="6">
        <f t="shared" si="3"/>
        <v>19.62962962962963</v>
      </c>
      <c r="N8" s="6">
        <f t="shared" si="4"/>
        <v>10.74074074074074</v>
      </c>
      <c r="O8" s="6">
        <f t="shared" si="5"/>
        <v>20.37037037037037</v>
      </c>
    </row>
    <row r="9" spans="2:17" x14ac:dyDescent="0.25">
      <c r="B9" s="7" t="s">
        <v>32</v>
      </c>
      <c r="C9">
        <f>COUNTIFS('Ответы на форму (1)'!$V$2:$V$190, Лист2!B9, 'Ответы на форму (1)'!$G$2:$G$190, Лист2!$C$4)</f>
        <v>0</v>
      </c>
      <c r="D9">
        <f>COUNTIFS('Ответы на форму (1)'!$V$2:$V$190, Лист2!B9, 'Ответы на форму (1)'!$G$2:$G$190, Лист2!$D$4)</f>
        <v>1</v>
      </c>
      <c r="E9">
        <f>COUNTIFS('Ответы на форму (1)'!$V$2:$V$190, Лист2!B9, 'Ответы на форму (1)'!$G$2:$G$190, Лист2!$E$4)</f>
        <v>0</v>
      </c>
      <c r="F9">
        <f>COUNTIFS('Ответы на форму (1)'!$V$2:$V$190, Лист2!B9, 'Ответы на форму (1)'!$G$2:$G$190, Лист2!$F$4)</f>
        <v>1</v>
      </c>
      <c r="G9">
        <f>COUNTIFS('Ответы на форму (1)'!$V$2:$V$190, Лист2!B9, 'Ответы на форму (1)'!$G$2:$G$190, Лист2!$G$4)</f>
        <v>8</v>
      </c>
      <c r="H9">
        <f t="shared" si="0"/>
        <v>10</v>
      </c>
      <c r="J9" s="7" t="s">
        <v>32</v>
      </c>
      <c r="K9" s="6">
        <f t="shared" si="1"/>
        <v>0.95238095238095233</v>
      </c>
      <c r="L9" s="6">
        <f t="shared" si="2"/>
        <v>1.7989417989417988</v>
      </c>
      <c r="M9" s="6">
        <f t="shared" si="3"/>
        <v>2.8042328042328042</v>
      </c>
      <c r="N9" s="6">
        <f t="shared" si="4"/>
        <v>1.5343915343915344</v>
      </c>
      <c r="O9" s="6">
        <f t="shared" si="5"/>
        <v>2.9100529100529102</v>
      </c>
    </row>
    <row r="10" spans="2:17" x14ac:dyDescent="0.25">
      <c r="B10" s="7" t="s">
        <v>34</v>
      </c>
      <c r="C10">
        <f>COUNTIFS('Ответы на форму (1)'!$V$2:$V$190, Лист2!B10, 'Ответы на форму (1)'!$G$2:$G$190, Лист2!$C$4)</f>
        <v>0</v>
      </c>
      <c r="D10">
        <f>COUNTIFS('Ответы на форму (1)'!$V$2:$V$190, Лист2!B10, 'Ответы на форму (1)'!$G$2:$G$190, Лист2!$D$4)</f>
        <v>0</v>
      </c>
      <c r="E10">
        <f>COUNTIFS('Ответы на форму (1)'!$V$2:$V$190, Лист2!B10, 'Ответы на форму (1)'!$G$2:$G$190, Лист2!$E$4)</f>
        <v>2</v>
      </c>
      <c r="F10">
        <f>COUNTIFS('Ответы на форму (1)'!$V$2:$V$190, Лист2!B10, 'Ответы на форму (1)'!$G$2:$G$190, Лист2!$F$4)</f>
        <v>4</v>
      </c>
      <c r="G10">
        <f>COUNTIFS('Ответы на форму (1)'!$V$2:$V$190, Лист2!B10, 'Ответы на форму (1)'!$G$2:$G$190, Лист2!$G$4)</f>
        <v>11</v>
      </c>
      <c r="H10">
        <f t="shared" si="0"/>
        <v>17</v>
      </c>
      <c r="J10" s="7" t="s">
        <v>34</v>
      </c>
      <c r="K10" s="6">
        <f t="shared" si="1"/>
        <v>1.6190476190476191</v>
      </c>
      <c r="L10" s="6">
        <f t="shared" si="2"/>
        <v>3.0582010582010581</v>
      </c>
      <c r="M10" s="6">
        <f t="shared" si="3"/>
        <v>4.7671957671957674</v>
      </c>
      <c r="N10" s="6">
        <f t="shared" si="4"/>
        <v>2.6084656084656084</v>
      </c>
      <c r="O10" s="6">
        <f t="shared" si="5"/>
        <v>4.947089947089947</v>
      </c>
    </row>
    <row r="11" spans="2:17" x14ac:dyDescent="0.25">
      <c r="B11" s="7" t="s">
        <v>33</v>
      </c>
      <c r="C11">
        <f>COUNTIFS('Ответы на форму (1)'!$V$2:$V$190, Лист2!B11, 'Ответы на форму (1)'!$G$2:$G$190, Лист2!$C$4)</f>
        <v>0</v>
      </c>
      <c r="D11">
        <f>COUNTIFS('Ответы на форму (1)'!$V$2:$V$190, Лист2!B11, 'Ответы на форму (1)'!$G$2:$G$190, Лист2!$D$4)</f>
        <v>1</v>
      </c>
      <c r="E11">
        <f>COUNTIFS('Ответы на форму (1)'!$V$2:$V$190, Лист2!B11, 'Ответы на форму (1)'!$G$2:$G$190, Лист2!$E$4)</f>
        <v>0</v>
      </c>
      <c r="F11">
        <f>COUNTIFS('Ответы на форму (1)'!$V$2:$V$190, Лист2!B11, 'Ответы на форму (1)'!$G$2:$G$190, Лист2!$F$4)</f>
        <v>0</v>
      </c>
      <c r="G11">
        <f>COUNTIFS('Ответы на форму (1)'!$V$2:$V$190, Лист2!B11, 'Ответы на форму (1)'!$G$2:$G$190, Лист2!$G$4)</f>
        <v>2</v>
      </c>
      <c r="H11">
        <f>SUM(C11:G11)</f>
        <v>3</v>
      </c>
      <c r="J11" s="7" t="s">
        <v>33</v>
      </c>
      <c r="K11" s="6">
        <f t="shared" si="1"/>
        <v>0.2857142857142857</v>
      </c>
      <c r="L11" s="6">
        <f t="shared" si="2"/>
        <v>0.53968253968253965</v>
      </c>
      <c r="M11" s="6">
        <f t="shared" si="3"/>
        <v>0.84126984126984128</v>
      </c>
      <c r="N11" s="6">
        <f t="shared" si="4"/>
        <v>0.46031746031746029</v>
      </c>
      <c r="O11" s="6">
        <f t="shared" si="5"/>
        <v>0.87301587301587302</v>
      </c>
    </row>
    <row r="12" spans="2:17" x14ac:dyDescent="0.25">
      <c r="B12" s="4" t="s">
        <v>51</v>
      </c>
      <c r="C12">
        <f>SUM(C6:C11)</f>
        <v>18</v>
      </c>
      <c r="D12">
        <f t="shared" ref="D12:G12" si="6">SUM(D6:D11)</f>
        <v>34</v>
      </c>
      <c r="E12">
        <f t="shared" si="6"/>
        <v>53</v>
      </c>
      <c r="F12">
        <f t="shared" si="6"/>
        <v>29</v>
      </c>
      <c r="G12">
        <f t="shared" si="6"/>
        <v>55</v>
      </c>
      <c r="H12">
        <f>SUM(C6:G11)</f>
        <v>189</v>
      </c>
    </row>
    <row r="14" spans="2:17" x14ac:dyDescent="0.25">
      <c r="E14" s="10" t="s">
        <v>55</v>
      </c>
      <c r="F14" s="10"/>
      <c r="G14" s="4"/>
      <c r="H14" s="4" t="s">
        <v>54</v>
      </c>
      <c r="I14" s="4" t="s">
        <v>56</v>
      </c>
      <c r="J14" s="4" t="s">
        <v>57</v>
      </c>
      <c r="K14" s="4"/>
    </row>
    <row r="15" spans="2:17" x14ac:dyDescent="0.25">
      <c r="B15" s="1" t="s">
        <v>22</v>
      </c>
      <c r="C15">
        <f>_xlfn.IFS(B15=$B$6, 1, B15=$B$7, 2, B15=$B$8, 3, B15=$B$9, 5, B15=$B$10, 4, B15=$B$11, 6)</f>
        <v>1</v>
      </c>
      <c r="E15">
        <f>_xlfn.RANK.AVG(C15, $C$15:$C$203)</f>
        <v>181</v>
      </c>
      <c r="F15">
        <f>_xlfn.RANK.AVG('Ответы на форму (1)'!G2, 'Ответы на форму (1)'!$G$2:$G$190)</f>
        <v>111</v>
      </c>
      <c r="H15">
        <f>CORREL(E15:E203, F15:F203)</f>
        <v>0.31000400498953473</v>
      </c>
      <c r="I15">
        <v>189</v>
      </c>
      <c r="J15">
        <v>0.15</v>
      </c>
    </row>
    <row r="16" spans="2:17" x14ac:dyDescent="0.25">
      <c r="B16" s="1" t="s">
        <v>26</v>
      </c>
      <c r="C16">
        <f t="shared" ref="C16:C79" si="7">_xlfn.IFS(B16=$B$6, 1, B16=$B$7, 2, B16=$B$8, 3, B16=$B$9, 5, B16=$B$10, 4, B16=$B$11, 6)</f>
        <v>2</v>
      </c>
      <c r="E16">
        <f t="shared" ref="E16:E79" si="8">_xlfn.RANK.AVG(C16, $C$15:$C$203)</f>
        <v>136.5</v>
      </c>
      <c r="F16">
        <f>_xlfn.RANK.AVG('Ответы на форму (1)'!G3, 'Ответы на форму (1)'!$G$2:$G$190)</f>
        <v>70</v>
      </c>
    </row>
    <row r="17" spans="2:9" x14ac:dyDescent="0.25">
      <c r="B17" s="1" t="s">
        <v>26</v>
      </c>
      <c r="C17">
        <f t="shared" si="7"/>
        <v>2</v>
      </c>
      <c r="E17">
        <f t="shared" si="8"/>
        <v>136.5</v>
      </c>
      <c r="F17">
        <f>_xlfn.RANK.AVG('Ответы на форму (1)'!G4, 'Ответы на форму (1)'!$G$2:$G$190)</f>
        <v>111</v>
      </c>
    </row>
    <row r="18" spans="2:9" x14ac:dyDescent="0.25">
      <c r="B18" s="1" t="s">
        <v>26</v>
      </c>
      <c r="C18">
        <f t="shared" si="7"/>
        <v>2</v>
      </c>
      <c r="E18">
        <f t="shared" si="8"/>
        <v>136.5</v>
      </c>
      <c r="F18">
        <f>_xlfn.RANK.AVG('Ответы на форму (1)'!G5, 'Ответы на форму (1)'!$G$2:$G$190)</f>
        <v>154.5</v>
      </c>
      <c r="I18" s="5" t="s">
        <v>58</v>
      </c>
    </row>
    <row r="19" spans="2:9" x14ac:dyDescent="0.25">
      <c r="B19" s="1" t="s">
        <v>30</v>
      </c>
      <c r="C19">
        <f t="shared" si="7"/>
        <v>3</v>
      </c>
      <c r="E19">
        <f t="shared" si="8"/>
        <v>65.5</v>
      </c>
      <c r="F19">
        <f>_xlfn.RANK.AVG('Ответы на форму (1)'!G6, 'Ответы на форму (1)'!$G$2:$G$190)</f>
        <v>111</v>
      </c>
    </row>
    <row r="20" spans="2:9" x14ac:dyDescent="0.25">
      <c r="B20" s="1" t="s">
        <v>30</v>
      </c>
      <c r="C20">
        <f t="shared" si="7"/>
        <v>3</v>
      </c>
      <c r="E20">
        <f t="shared" si="8"/>
        <v>65.5</v>
      </c>
      <c r="F20">
        <f>_xlfn.RANK.AVG('Ответы на форму (1)'!G7, 'Ответы на форму (1)'!$G$2:$G$190)</f>
        <v>154.5</v>
      </c>
    </row>
    <row r="21" spans="2:9" x14ac:dyDescent="0.25">
      <c r="B21" s="1" t="s">
        <v>30</v>
      </c>
      <c r="C21">
        <f t="shared" si="7"/>
        <v>3</v>
      </c>
      <c r="E21">
        <f t="shared" si="8"/>
        <v>65.5</v>
      </c>
      <c r="F21">
        <f>_xlfn.RANK.AVG('Ответы на форму (1)'!G8, 'Ответы на форму (1)'!$G$2:$G$190)</f>
        <v>111</v>
      </c>
    </row>
    <row r="22" spans="2:9" x14ac:dyDescent="0.25">
      <c r="B22" s="1" t="s">
        <v>26</v>
      </c>
      <c r="C22">
        <f t="shared" si="7"/>
        <v>2</v>
      </c>
      <c r="E22">
        <f t="shared" si="8"/>
        <v>136.5</v>
      </c>
      <c r="F22">
        <f>_xlfn.RANK.AVG('Ответы на форму (1)'!G9, 'Ответы на форму (1)'!$G$2:$G$190)</f>
        <v>111</v>
      </c>
    </row>
    <row r="23" spans="2:9" x14ac:dyDescent="0.25">
      <c r="B23" s="1" t="s">
        <v>32</v>
      </c>
      <c r="C23">
        <f t="shared" si="7"/>
        <v>5</v>
      </c>
      <c r="E23">
        <f t="shared" si="8"/>
        <v>8.5</v>
      </c>
      <c r="F23">
        <f>_xlfn.RANK.AVG('Ответы на форму (1)'!G10, 'Ответы на форму (1)'!$G$2:$G$190)</f>
        <v>28</v>
      </c>
    </row>
    <row r="24" spans="2:9" x14ac:dyDescent="0.25">
      <c r="B24" s="1" t="s">
        <v>30</v>
      </c>
      <c r="C24">
        <f t="shared" si="7"/>
        <v>3</v>
      </c>
      <c r="E24">
        <f t="shared" si="8"/>
        <v>65.5</v>
      </c>
      <c r="F24">
        <f>_xlfn.RANK.AVG('Ответы на форму (1)'!G11, 'Ответы на форму (1)'!$G$2:$G$190)</f>
        <v>154.5</v>
      </c>
    </row>
    <row r="25" spans="2:9" x14ac:dyDescent="0.25">
      <c r="B25" s="1" t="s">
        <v>30</v>
      </c>
      <c r="C25">
        <f t="shared" si="7"/>
        <v>3</v>
      </c>
      <c r="E25">
        <f t="shared" si="8"/>
        <v>65.5</v>
      </c>
      <c r="F25">
        <f>_xlfn.RANK.AVG('Ответы на форму (1)'!G12, 'Ответы на форму (1)'!$G$2:$G$190)</f>
        <v>70</v>
      </c>
    </row>
    <row r="26" spans="2:9" x14ac:dyDescent="0.25">
      <c r="B26" s="1" t="s">
        <v>26</v>
      </c>
      <c r="C26">
        <f t="shared" si="7"/>
        <v>2</v>
      </c>
      <c r="E26">
        <f t="shared" si="8"/>
        <v>136.5</v>
      </c>
      <c r="F26">
        <f>_xlfn.RANK.AVG('Ответы на форму (1)'!G13, 'Ответы на форму (1)'!$G$2:$G$190)</f>
        <v>111</v>
      </c>
    </row>
    <row r="27" spans="2:9" x14ac:dyDescent="0.25">
      <c r="B27" s="1" t="s">
        <v>26</v>
      </c>
      <c r="C27">
        <f t="shared" si="7"/>
        <v>2</v>
      </c>
      <c r="E27">
        <f t="shared" si="8"/>
        <v>136.5</v>
      </c>
      <c r="F27">
        <f>_xlfn.RANK.AVG('Ответы на форму (1)'!G14, 'Ответы на форму (1)'!$G$2:$G$190)</f>
        <v>111</v>
      </c>
    </row>
    <row r="28" spans="2:9" x14ac:dyDescent="0.25">
      <c r="B28" s="1" t="s">
        <v>26</v>
      </c>
      <c r="C28">
        <f t="shared" si="7"/>
        <v>2</v>
      </c>
      <c r="E28">
        <f t="shared" si="8"/>
        <v>136.5</v>
      </c>
      <c r="F28">
        <f>_xlfn.RANK.AVG('Ответы на форму (1)'!G15, 'Ответы на форму (1)'!$G$2:$G$190)</f>
        <v>154.5</v>
      </c>
    </row>
    <row r="29" spans="2:9" x14ac:dyDescent="0.25">
      <c r="B29" s="1" t="s">
        <v>26</v>
      </c>
      <c r="C29">
        <f t="shared" si="7"/>
        <v>2</v>
      </c>
      <c r="E29">
        <f t="shared" si="8"/>
        <v>136.5</v>
      </c>
      <c r="F29">
        <f>_xlfn.RANK.AVG('Ответы на форму (1)'!G16, 'Ответы на форму (1)'!$G$2:$G$190)</f>
        <v>70</v>
      </c>
    </row>
    <row r="30" spans="2:9" x14ac:dyDescent="0.25">
      <c r="B30" s="1" t="s">
        <v>30</v>
      </c>
      <c r="C30">
        <f t="shared" si="7"/>
        <v>3</v>
      </c>
      <c r="E30">
        <f t="shared" si="8"/>
        <v>65.5</v>
      </c>
      <c r="F30">
        <f>_xlfn.RANK.AVG('Ответы на форму (1)'!G17, 'Ответы на форму (1)'!$G$2:$G$190)</f>
        <v>154.5</v>
      </c>
    </row>
    <row r="31" spans="2:9" x14ac:dyDescent="0.25">
      <c r="B31" s="1" t="s">
        <v>30</v>
      </c>
      <c r="C31">
        <f t="shared" si="7"/>
        <v>3</v>
      </c>
      <c r="E31">
        <f t="shared" si="8"/>
        <v>65.5</v>
      </c>
      <c r="F31">
        <f>_xlfn.RANK.AVG('Ответы на форму (1)'!G18, 'Ответы на форму (1)'!$G$2:$G$190)</f>
        <v>111</v>
      </c>
    </row>
    <row r="32" spans="2:9" x14ac:dyDescent="0.25">
      <c r="B32" s="1" t="s">
        <v>30</v>
      </c>
      <c r="C32">
        <f t="shared" si="7"/>
        <v>3</v>
      </c>
      <c r="E32">
        <f t="shared" si="8"/>
        <v>65.5</v>
      </c>
      <c r="F32">
        <f>_xlfn.RANK.AVG('Ответы на форму (1)'!G19, 'Ответы на форму (1)'!$G$2:$G$190)</f>
        <v>28</v>
      </c>
    </row>
    <row r="33" spans="2:6" x14ac:dyDescent="0.25">
      <c r="B33" s="1" t="s">
        <v>26</v>
      </c>
      <c r="C33">
        <f t="shared" si="7"/>
        <v>2</v>
      </c>
      <c r="E33">
        <f t="shared" si="8"/>
        <v>136.5</v>
      </c>
      <c r="F33">
        <f>_xlfn.RANK.AVG('Ответы на форму (1)'!G20, 'Ответы на форму (1)'!$G$2:$G$190)</f>
        <v>111</v>
      </c>
    </row>
    <row r="34" spans="2:6" x14ac:dyDescent="0.25">
      <c r="B34" s="1" t="s">
        <v>26</v>
      </c>
      <c r="C34">
        <f t="shared" si="7"/>
        <v>2</v>
      </c>
      <c r="E34">
        <f t="shared" si="8"/>
        <v>136.5</v>
      </c>
      <c r="F34">
        <f>_xlfn.RANK.AVG('Ответы на форму (1)'!G21, 'Ответы на форму (1)'!$G$2:$G$190)</f>
        <v>180.5</v>
      </c>
    </row>
    <row r="35" spans="2:6" x14ac:dyDescent="0.25">
      <c r="B35" s="1" t="s">
        <v>34</v>
      </c>
      <c r="C35">
        <f t="shared" si="7"/>
        <v>4</v>
      </c>
      <c r="E35">
        <f t="shared" si="8"/>
        <v>22</v>
      </c>
      <c r="F35">
        <f>_xlfn.RANK.AVG('Ответы на форму (1)'!G22, 'Ответы на форму (1)'!$G$2:$G$190)</f>
        <v>28</v>
      </c>
    </row>
    <row r="36" spans="2:6" x14ac:dyDescent="0.25">
      <c r="B36" s="1" t="s">
        <v>30</v>
      </c>
      <c r="C36">
        <f t="shared" si="7"/>
        <v>3</v>
      </c>
      <c r="E36">
        <f t="shared" si="8"/>
        <v>65.5</v>
      </c>
      <c r="F36">
        <f>_xlfn.RANK.AVG('Ответы на форму (1)'!G23, 'Ответы на форму (1)'!$G$2:$G$190)</f>
        <v>28</v>
      </c>
    </row>
    <row r="37" spans="2:6" x14ac:dyDescent="0.25">
      <c r="B37" s="1" t="s">
        <v>30</v>
      </c>
      <c r="C37">
        <f t="shared" si="7"/>
        <v>3</v>
      </c>
      <c r="E37">
        <f t="shared" si="8"/>
        <v>65.5</v>
      </c>
      <c r="F37">
        <f>_xlfn.RANK.AVG('Ответы на форму (1)'!G24, 'Ответы на форму (1)'!$G$2:$G$190)</f>
        <v>154.5</v>
      </c>
    </row>
    <row r="38" spans="2:6" x14ac:dyDescent="0.25">
      <c r="B38" s="1" t="s">
        <v>26</v>
      </c>
      <c r="C38">
        <f t="shared" si="7"/>
        <v>2</v>
      </c>
      <c r="E38">
        <f t="shared" si="8"/>
        <v>136.5</v>
      </c>
      <c r="F38">
        <f>_xlfn.RANK.AVG('Ответы на форму (1)'!G25, 'Ответы на форму (1)'!$G$2:$G$190)</f>
        <v>154.5</v>
      </c>
    </row>
    <row r="39" spans="2:6" x14ac:dyDescent="0.25">
      <c r="B39" s="1" t="s">
        <v>26</v>
      </c>
      <c r="C39">
        <f t="shared" si="7"/>
        <v>2</v>
      </c>
      <c r="E39">
        <f t="shared" si="8"/>
        <v>136.5</v>
      </c>
      <c r="F39">
        <f>_xlfn.RANK.AVG('Ответы на форму (1)'!G26, 'Ответы на форму (1)'!$G$2:$G$190)</f>
        <v>28</v>
      </c>
    </row>
    <row r="40" spans="2:6" x14ac:dyDescent="0.25">
      <c r="B40" s="1" t="s">
        <v>22</v>
      </c>
      <c r="C40">
        <f t="shared" si="7"/>
        <v>1</v>
      </c>
      <c r="E40">
        <f t="shared" si="8"/>
        <v>181</v>
      </c>
      <c r="F40">
        <f>_xlfn.RANK.AVG('Ответы на форму (1)'!G27, 'Ответы на форму (1)'!$G$2:$G$190)</f>
        <v>28</v>
      </c>
    </row>
    <row r="41" spans="2:6" x14ac:dyDescent="0.25">
      <c r="B41" s="1" t="s">
        <v>22</v>
      </c>
      <c r="C41">
        <f t="shared" si="7"/>
        <v>1</v>
      </c>
      <c r="E41">
        <f t="shared" si="8"/>
        <v>181</v>
      </c>
      <c r="F41">
        <f>_xlfn.RANK.AVG('Ответы на форму (1)'!G28, 'Ответы на форму (1)'!$G$2:$G$190)</f>
        <v>111</v>
      </c>
    </row>
    <row r="42" spans="2:6" x14ac:dyDescent="0.25">
      <c r="B42" s="1" t="s">
        <v>30</v>
      </c>
      <c r="C42">
        <f t="shared" si="7"/>
        <v>3</v>
      </c>
      <c r="E42">
        <f t="shared" si="8"/>
        <v>65.5</v>
      </c>
      <c r="F42">
        <f>_xlfn.RANK.AVG('Ответы на форму (1)'!G29, 'Ответы на форму (1)'!$G$2:$G$190)</f>
        <v>154.5</v>
      </c>
    </row>
    <row r="43" spans="2:6" x14ac:dyDescent="0.25">
      <c r="B43" s="1" t="s">
        <v>32</v>
      </c>
      <c r="C43">
        <f t="shared" si="7"/>
        <v>5</v>
      </c>
      <c r="E43">
        <f t="shared" si="8"/>
        <v>8.5</v>
      </c>
      <c r="F43">
        <f>_xlfn.RANK.AVG('Ответы на форму (1)'!G30, 'Ответы на форму (1)'!$G$2:$G$190)</f>
        <v>28</v>
      </c>
    </row>
    <row r="44" spans="2:6" x14ac:dyDescent="0.25">
      <c r="B44" s="1" t="s">
        <v>26</v>
      </c>
      <c r="C44">
        <f t="shared" si="7"/>
        <v>2</v>
      </c>
      <c r="E44">
        <f t="shared" si="8"/>
        <v>136.5</v>
      </c>
      <c r="F44">
        <f>_xlfn.RANK.AVG('Ответы на форму (1)'!G31, 'Ответы на форму (1)'!$G$2:$G$190)</f>
        <v>111</v>
      </c>
    </row>
    <row r="45" spans="2:6" x14ac:dyDescent="0.25">
      <c r="B45" s="1" t="s">
        <v>26</v>
      </c>
      <c r="C45">
        <f t="shared" si="7"/>
        <v>2</v>
      </c>
      <c r="E45">
        <f t="shared" si="8"/>
        <v>136.5</v>
      </c>
      <c r="F45">
        <f>_xlfn.RANK.AVG('Ответы на форму (1)'!G32, 'Ответы на форму (1)'!$G$2:$G$190)</f>
        <v>28</v>
      </c>
    </row>
    <row r="46" spans="2:6" x14ac:dyDescent="0.25">
      <c r="B46" s="1" t="s">
        <v>26</v>
      </c>
      <c r="C46">
        <f t="shared" si="7"/>
        <v>2</v>
      </c>
      <c r="E46">
        <f t="shared" si="8"/>
        <v>136.5</v>
      </c>
      <c r="F46">
        <f>_xlfn.RANK.AVG('Ответы на форму (1)'!G33, 'Ответы на форму (1)'!$G$2:$G$190)</f>
        <v>111</v>
      </c>
    </row>
    <row r="47" spans="2:6" x14ac:dyDescent="0.25">
      <c r="B47" s="1" t="s">
        <v>30</v>
      </c>
      <c r="C47">
        <f t="shared" si="7"/>
        <v>3</v>
      </c>
      <c r="E47">
        <f t="shared" si="8"/>
        <v>65.5</v>
      </c>
      <c r="F47">
        <f>_xlfn.RANK.AVG('Ответы на форму (1)'!G34, 'Ответы на форму (1)'!$G$2:$G$190)</f>
        <v>70</v>
      </c>
    </row>
    <row r="48" spans="2:6" x14ac:dyDescent="0.25">
      <c r="B48" s="1" t="s">
        <v>30</v>
      </c>
      <c r="C48">
        <f t="shared" si="7"/>
        <v>3</v>
      </c>
      <c r="E48">
        <f t="shared" si="8"/>
        <v>65.5</v>
      </c>
      <c r="F48">
        <f>_xlfn.RANK.AVG('Ответы на форму (1)'!G35, 'Ответы на форму (1)'!$G$2:$G$190)</f>
        <v>111</v>
      </c>
    </row>
    <row r="49" spans="2:6" x14ac:dyDescent="0.25">
      <c r="B49" s="1" t="s">
        <v>22</v>
      </c>
      <c r="C49">
        <f t="shared" si="7"/>
        <v>1</v>
      </c>
      <c r="E49">
        <f t="shared" si="8"/>
        <v>181</v>
      </c>
      <c r="F49">
        <f>_xlfn.RANK.AVG('Ответы на форму (1)'!G36, 'Ответы на форму (1)'!$G$2:$G$190)</f>
        <v>111</v>
      </c>
    </row>
    <row r="50" spans="2:6" x14ac:dyDescent="0.25">
      <c r="B50" s="1" t="s">
        <v>26</v>
      </c>
      <c r="C50">
        <f t="shared" si="7"/>
        <v>2</v>
      </c>
      <c r="E50">
        <f t="shared" si="8"/>
        <v>136.5</v>
      </c>
      <c r="F50">
        <f>_xlfn.RANK.AVG('Ответы на форму (1)'!G37, 'Ответы на форму (1)'!$G$2:$G$190)</f>
        <v>154.5</v>
      </c>
    </row>
    <row r="51" spans="2:6" x14ac:dyDescent="0.25">
      <c r="B51" s="1" t="s">
        <v>30</v>
      </c>
      <c r="C51">
        <f t="shared" si="7"/>
        <v>3</v>
      </c>
      <c r="E51">
        <f t="shared" si="8"/>
        <v>65.5</v>
      </c>
      <c r="F51">
        <f>_xlfn.RANK.AVG('Ответы на форму (1)'!G38, 'Ответы на форму (1)'!$G$2:$G$190)</f>
        <v>28</v>
      </c>
    </row>
    <row r="52" spans="2:6" x14ac:dyDescent="0.25">
      <c r="B52" s="1" t="s">
        <v>22</v>
      </c>
      <c r="C52">
        <f t="shared" si="7"/>
        <v>1</v>
      </c>
      <c r="E52">
        <f t="shared" si="8"/>
        <v>181</v>
      </c>
      <c r="F52">
        <f>_xlfn.RANK.AVG('Ответы на форму (1)'!G39, 'Ответы на форму (1)'!$G$2:$G$190)</f>
        <v>180.5</v>
      </c>
    </row>
    <row r="53" spans="2:6" x14ac:dyDescent="0.25">
      <c r="B53" s="1" t="s">
        <v>30</v>
      </c>
      <c r="C53">
        <f t="shared" si="7"/>
        <v>3</v>
      </c>
      <c r="E53">
        <f t="shared" si="8"/>
        <v>65.5</v>
      </c>
      <c r="F53">
        <f>_xlfn.RANK.AVG('Ответы на форму (1)'!G40, 'Ответы на форму (1)'!$G$2:$G$190)</f>
        <v>28</v>
      </c>
    </row>
    <row r="54" spans="2:6" x14ac:dyDescent="0.25">
      <c r="B54" s="1" t="s">
        <v>30</v>
      </c>
      <c r="C54">
        <f t="shared" si="7"/>
        <v>3</v>
      </c>
      <c r="E54">
        <f t="shared" si="8"/>
        <v>65.5</v>
      </c>
      <c r="F54">
        <f>_xlfn.RANK.AVG('Ответы на форму (1)'!G41, 'Ответы на форму (1)'!$G$2:$G$190)</f>
        <v>70</v>
      </c>
    </row>
    <row r="55" spans="2:6" x14ac:dyDescent="0.25">
      <c r="B55" s="1" t="s">
        <v>30</v>
      </c>
      <c r="C55">
        <f t="shared" si="7"/>
        <v>3</v>
      </c>
      <c r="E55">
        <f t="shared" si="8"/>
        <v>65.5</v>
      </c>
      <c r="F55">
        <f>_xlfn.RANK.AVG('Ответы на форму (1)'!G42, 'Ответы на форму (1)'!$G$2:$G$190)</f>
        <v>28</v>
      </c>
    </row>
    <row r="56" spans="2:6" x14ac:dyDescent="0.25">
      <c r="B56" s="1" t="s">
        <v>30</v>
      </c>
      <c r="C56">
        <f t="shared" si="7"/>
        <v>3</v>
      </c>
      <c r="E56">
        <f t="shared" si="8"/>
        <v>65.5</v>
      </c>
      <c r="F56">
        <f>_xlfn.RANK.AVG('Ответы на форму (1)'!G43, 'Ответы на форму (1)'!$G$2:$G$190)</f>
        <v>154.5</v>
      </c>
    </row>
    <row r="57" spans="2:6" x14ac:dyDescent="0.25">
      <c r="B57" s="1" t="s">
        <v>33</v>
      </c>
      <c r="C57">
        <f t="shared" si="7"/>
        <v>6</v>
      </c>
      <c r="E57">
        <f t="shared" si="8"/>
        <v>2</v>
      </c>
      <c r="F57">
        <f>_xlfn.RANK.AVG('Ответы на форму (1)'!G44, 'Ответы на форму (1)'!$G$2:$G$190)</f>
        <v>28</v>
      </c>
    </row>
    <row r="58" spans="2:6" x14ac:dyDescent="0.25">
      <c r="B58" s="1" t="s">
        <v>26</v>
      </c>
      <c r="C58">
        <f t="shared" si="7"/>
        <v>2</v>
      </c>
      <c r="E58">
        <f t="shared" si="8"/>
        <v>136.5</v>
      </c>
      <c r="F58">
        <f>_xlfn.RANK.AVG('Ответы на форму (1)'!G45, 'Ответы на форму (1)'!$G$2:$G$190)</f>
        <v>111</v>
      </c>
    </row>
    <row r="59" spans="2:6" x14ac:dyDescent="0.25">
      <c r="B59" s="1" t="s">
        <v>30</v>
      </c>
      <c r="C59">
        <f t="shared" si="7"/>
        <v>3</v>
      </c>
      <c r="E59">
        <f t="shared" si="8"/>
        <v>65.5</v>
      </c>
      <c r="F59">
        <f>_xlfn.RANK.AVG('Ответы на форму (1)'!G46, 'Ответы на форму (1)'!$G$2:$G$190)</f>
        <v>111</v>
      </c>
    </row>
    <row r="60" spans="2:6" x14ac:dyDescent="0.25">
      <c r="B60" s="1" t="s">
        <v>26</v>
      </c>
      <c r="C60">
        <f t="shared" si="7"/>
        <v>2</v>
      </c>
      <c r="E60">
        <f t="shared" si="8"/>
        <v>136.5</v>
      </c>
      <c r="F60">
        <f>_xlfn.RANK.AVG('Ответы на форму (1)'!G47, 'Ответы на форму (1)'!$G$2:$G$190)</f>
        <v>154.5</v>
      </c>
    </row>
    <row r="61" spans="2:6" x14ac:dyDescent="0.25">
      <c r="B61" s="1" t="s">
        <v>30</v>
      </c>
      <c r="C61">
        <f t="shared" si="7"/>
        <v>3</v>
      </c>
      <c r="E61">
        <f t="shared" si="8"/>
        <v>65.5</v>
      </c>
      <c r="F61">
        <f>_xlfn.RANK.AVG('Ответы на форму (1)'!G48, 'Ответы на форму (1)'!$G$2:$G$190)</f>
        <v>70</v>
      </c>
    </row>
    <row r="62" spans="2:6" x14ac:dyDescent="0.25">
      <c r="B62" s="1" t="s">
        <v>26</v>
      </c>
      <c r="C62">
        <f t="shared" si="7"/>
        <v>2</v>
      </c>
      <c r="E62">
        <f t="shared" si="8"/>
        <v>136.5</v>
      </c>
      <c r="F62">
        <f>_xlfn.RANK.AVG('Ответы на форму (1)'!G49, 'Ответы на форму (1)'!$G$2:$G$190)</f>
        <v>111</v>
      </c>
    </row>
    <row r="63" spans="2:6" x14ac:dyDescent="0.25">
      <c r="B63" s="1" t="s">
        <v>26</v>
      </c>
      <c r="C63">
        <f t="shared" si="7"/>
        <v>2</v>
      </c>
      <c r="E63">
        <f t="shared" si="8"/>
        <v>136.5</v>
      </c>
      <c r="F63">
        <f>_xlfn.RANK.AVG('Ответы на форму (1)'!G50, 'Ответы на форму (1)'!$G$2:$G$190)</f>
        <v>70</v>
      </c>
    </row>
    <row r="64" spans="2:6" x14ac:dyDescent="0.25">
      <c r="B64" s="1" t="s">
        <v>26</v>
      </c>
      <c r="C64">
        <f t="shared" si="7"/>
        <v>2</v>
      </c>
      <c r="E64">
        <f t="shared" si="8"/>
        <v>136.5</v>
      </c>
      <c r="F64">
        <f>_xlfn.RANK.AVG('Ответы на форму (1)'!G51, 'Ответы на форму (1)'!$G$2:$G$190)</f>
        <v>180.5</v>
      </c>
    </row>
    <row r="65" spans="2:6" x14ac:dyDescent="0.25">
      <c r="B65" s="1" t="s">
        <v>26</v>
      </c>
      <c r="C65">
        <f t="shared" si="7"/>
        <v>2</v>
      </c>
      <c r="E65">
        <f t="shared" si="8"/>
        <v>136.5</v>
      </c>
      <c r="F65">
        <f>_xlfn.RANK.AVG('Ответы на форму (1)'!G52, 'Ответы на форму (1)'!$G$2:$G$190)</f>
        <v>111</v>
      </c>
    </row>
    <row r="66" spans="2:6" x14ac:dyDescent="0.25">
      <c r="B66" s="1" t="s">
        <v>30</v>
      </c>
      <c r="C66">
        <f t="shared" si="7"/>
        <v>3</v>
      </c>
      <c r="E66">
        <f t="shared" si="8"/>
        <v>65.5</v>
      </c>
      <c r="F66">
        <f>_xlfn.RANK.AVG('Ответы на форму (1)'!G53, 'Ответы на форму (1)'!$G$2:$G$190)</f>
        <v>111</v>
      </c>
    </row>
    <row r="67" spans="2:6" x14ac:dyDescent="0.25">
      <c r="B67" s="1" t="s">
        <v>30</v>
      </c>
      <c r="C67">
        <f t="shared" si="7"/>
        <v>3</v>
      </c>
      <c r="E67">
        <f t="shared" si="8"/>
        <v>65.5</v>
      </c>
      <c r="F67">
        <f>_xlfn.RANK.AVG('Ответы на форму (1)'!G54, 'Ответы на форму (1)'!$G$2:$G$190)</f>
        <v>70</v>
      </c>
    </row>
    <row r="68" spans="2:6" x14ac:dyDescent="0.25">
      <c r="B68" s="1" t="s">
        <v>26</v>
      </c>
      <c r="C68">
        <f t="shared" si="7"/>
        <v>2</v>
      </c>
      <c r="E68">
        <f t="shared" si="8"/>
        <v>136.5</v>
      </c>
      <c r="F68">
        <f>_xlfn.RANK.AVG('Ответы на форму (1)'!G55, 'Ответы на форму (1)'!$G$2:$G$190)</f>
        <v>180.5</v>
      </c>
    </row>
    <row r="69" spans="2:6" x14ac:dyDescent="0.25">
      <c r="B69" s="1" t="s">
        <v>30</v>
      </c>
      <c r="C69">
        <f t="shared" si="7"/>
        <v>3</v>
      </c>
      <c r="E69">
        <f t="shared" si="8"/>
        <v>65.5</v>
      </c>
      <c r="F69">
        <f>_xlfn.RANK.AVG('Ответы на форму (1)'!G56, 'Ответы на форму (1)'!$G$2:$G$190)</f>
        <v>28</v>
      </c>
    </row>
    <row r="70" spans="2:6" x14ac:dyDescent="0.25">
      <c r="B70" s="1" t="s">
        <v>30</v>
      </c>
      <c r="C70">
        <f t="shared" si="7"/>
        <v>3</v>
      </c>
      <c r="E70">
        <f t="shared" si="8"/>
        <v>65.5</v>
      </c>
      <c r="F70">
        <f>_xlfn.RANK.AVG('Ответы на форму (1)'!G57, 'Ответы на форму (1)'!$G$2:$G$190)</f>
        <v>111</v>
      </c>
    </row>
    <row r="71" spans="2:6" x14ac:dyDescent="0.25">
      <c r="B71" s="1" t="s">
        <v>34</v>
      </c>
      <c r="C71">
        <f t="shared" si="7"/>
        <v>4</v>
      </c>
      <c r="E71">
        <f t="shared" si="8"/>
        <v>22</v>
      </c>
      <c r="F71">
        <f>_xlfn.RANK.AVG('Ответы на форму (1)'!G58, 'Ответы на форму (1)'!$G$2:$G$190)</f>
        <v>70</v>
      </c>
    </row>
    <row r="72" spans="2:6" x14ac:dyDescent="0.25">
      <c r="B72" s="1" t="s">
        <v>30</v>
      </c>
      <c r="C72">
        <f t="shared" si="7"/>
        <v>3</v>
      </c>
      <c r="E72">
        <f t="shared" si="8"/>
        <v>65.5</v>
      </c>
      <c r="F72">
        <f>_xlfn.RANK.AVG('Ответы на форму (1)'!G59, 'Ответы на форму (1)'!$G$2:$G$190)</f>
        <v>28</v>
      </c>
    </row>
    <row r="73" spans="2:6" x14ac:dyDescent="0.25">
      <c r="B73" s="1" t="s">
        <v>30</v>
      </c>
      <c r="C73">
        <f t="shared" si="7"/>
        <v>3</v>
      </c>
      <c r="E73">
        <f t="shared" si="8"/>
        <v>65.5</v>
      </c>
      <c r="F73">
        <f>_xlfn.RANK.AVG('Ответы на форму (1)'!G60, 'Ответы на форму (1)'!$G$2:$G$190)</f>
        <v>180.5</v>
      </c>
    </row>
    <row r="74" spans="2:6" x14ac:dyDescent="0.25">
      <c r="B74" s="1" t="s">
        <v>30</v>
      </c>
      <c r="C74">
        <f t="shared" si="7"/>
        <v>3</v>
      </c>
      <c r="E74">
        <f t="shared" si="8"/>
        <v>65.5</v>
      </c>
      <c r="F74">
        <f>_xlfn.RANK.AVG('Ответы на форму (1)'!G61, 'Ответы на форму (1)'!$G$2:$G$190)</f>
        <v>154.5</v>
      </c>
    </row>
    <row r="75" spans="2:6" x14ac:dyDescent="0.25">
      <c r="B75" s="1" t="s">
        <v>26</v>
      </c>
      <c r="C75">
        <f t="shared" si="7"/>
        <v>2</v>
      </c>
      <c r="E75">
        <f t="shared" si="8"/>
        <v>136.5</v>
      </c>
      <c r="F75">
        <f>_xlfn.RANK.AVG('Ответы на форму (1)'!G62, 'Ответы на форму (1)'!$G$2:$G$190)</f>
        <v>111</v>
      </c>
    </row>
    <row r="76" spans="2:6" x14ac:dyDescent="0.25">
      <c r="B76" s="1" t="s">
        <v>26</v>
      </c>
      <c r="C76">
        <f t="shared" si="7"/>
        <v>2</v>
      </c>
      <c r="E76">
        <f t="shared" si="8"/>
        <v>136.5</v>
      </c>
      <c r="F76">
        <f>_xlfn.RANK.AVG('Ответы на форму (1)'!G63, 'Ответы на форму (1)'!$G$2:$G$190)</f>
        <v>28</v>
      </c>
    </row>
    <row r="77" spans="2:6" x14ac:dyDescent="0.25">
      <c r="B77" s="1" t="s">
        <v>26</v>
      </c>
      <c r="C77">
        <f t="shared" si="7"/>
        <v>2</v>
      </c>
      <c r="E77">
        <f t="shared" si="8"/>
        <v>136.5</v>
      </c>
      <c r="F77">
        <f>_xlfn.RANK.AVG('Ответы на форму (1)'!G64, 'Ответы на форму (1)'!$G$2:$G$190)</f>
        <v>70</v>
      </c>
    </row>
    <row r="78" spans="2:6" x14ac:dyDescent="0.25">
      <c r="B78" s="1" t="s">
        <v>32</v>
      </c>
      <c r="C78">
        <f t="shared" si="7"/>
        <v>5</v>
      </c>
      <c r="E78">
        <f t="shared" si="8"/>
        <v>8.5</v>
      </c>
      <c r="F78">
        <f>_xlfn.RANK.AVG('Ответы на форму (1)'!G65, 'Ответы на форму (1)'!$G$2:$G$190)</f>
        <v>28</v>
      </c>
    </row>
    <row r="79" spans="2:6" x14ac:dyDescent="0.25">
      <c r="B79" s="1" t="s">
        <v>26</v>
      </c>
      <c r="C79">
        <f t="shared" si="7"/>
        <v>2</v>
      </c>
      <c r="E79">
        <f t="shared" si="8"/>
        <v>136.5</v>
      </c>
      <c r="F79">
        <f>_xlfn.RANK.AVG('Ответы на форму (1)'!G66, 'Ответы на форму (1)'!$G$2:$G$190)</f>
        <v>28</v>
      </c>
    </row>
    <row r="80" spans="2:6" x14ac:dyDescent="0.25">
      <c r="B80" s="1" t="s">
        <v>26</v>
      </c>
      <c r="C80">
        <f t="shared" ref="C80:C143" si="9">_xlfn.IFS(B80=$B$6, 1, B80=$B$7, 2, B80=$B$8, 3, B80=$B$9, 5, B80=$B$10, 4, B80=$B$11, 6)</f>
        <v>2</v>
      </c>
      <c r="E80">
        <f t="shared" ref="E80:E143" si="10">_xlfn.RANK.AVG(C80, $C$15:$C$203)</f>
        <v>136.5</v>
      </c>
      <c r="F80">
        <f>_xlfn.RANK.AVG('Ответы на форму (1)'!G67, 'Ответы на форму (1)'!$G$2:$G$190)</f>
        <v>111</v>
      </c>
    </row>
    <row r="81" spans="2:6" x14ac:dyDescent="0.25">
      <c r="B81" s="1" t="s">
        <v>22</v>
      </c>
      <c r="C81">
        <f t="shared" si="9"/>
        <v>1</v>
      </c>
      <c r="E81">
        <f t="shared" si="10"/>
        <v>181</v>
      </c>
      <c r="F81">
        <f>_xlfn.RANK.AVG('Ответы на форму (1)'!G68, 'Ответы на форму (1)'!$G$2:$G$190)</f>
        <v>70</v>
      </c>
    </row>
    <row r="82" spans="2:6" x14ac:dyDescent="0.25">
      <c r="B82" s="1" t="s">
        <v>32</v>
      </c>
      <c r="C82">
        <f t="shared" si="9"/>
        <v>5</v>
      </c>
      <c r="E82">
        <f t="shared" si="10"/>
        <v>8.5</v>
      </c>
      <c r="F82">
        <f>_xlfn.RANK.AVG('Ответы на форму (1)'!G69, 'Ответы на форму (1)'!$G$2:$G$190)</f>
        <v>28</v>
      </c>
    </row>
    <row r="83" spans="2:6" x14ac:dyDescent="0.25">
      <c r="B83" s="1" t="s">
        <v>22</v>
      </c>
      <c r="C83">
        <f t="shared" si="9"/>
        <v>1</v>
      </c>
      <c r="E83">
        <f t="shared" si="10"/>
        <v>181</v>
      </c>
      <c r="F83">
        <f>_xlfn.RANK.AVG('Ответы на форму (1)'!G70, 'Ответы на форму (1)'!$G$2:$G$190)</f>
        <v>111</v>
      </c>
    </row>
    <row r="84" spans="2:6" x14ac:dyDescent="0.25">
      <c r="B84" s="1" t="s">
        <v>32</v>
      </c>
      <c r="C84">
        <f t="shared" si="9"/>
        <v>5</v>
      </c>
      <c r="E84">
        <f t="shared" si="10"/>
        <v>8.5</v>
      </c>
      <c r="F84">
        <f>_xlfn.RANK.AVG('Ответы на форму (1)'!G71, 'Ответы на форму (1)'!$G$2:$G$190)</f>
        <v>28</v>
      </c>
    </row>
    <row r="85" spans="2:6" x14ac:dyDescent="0.25">
      <c r="B85" s="1" t="s">
        <v>30</v>
      </c>
      <c r="C85">
        <f t="shared" si="9"/>
        <v>3</v>
      </c>
      <c r="E85">
        <f t="shared" si="10"/>
        <v>65.5</v>
      </c>
      <c r="F85">
        <f>_xlfn.RANK.AVG('Ответы на форму (1)'!G72, 'Ответы на форму (1)'!$G$2:$G$190)</f>
        <v>28</v>
      </c>
    </row>
    <row r="86" spans="2:6" x14ac:dyDescent="0.25">
      <c r="B86" s="1" t="s">
        <v>26</v>
      </c>
      <c r="C86">
        <f t="shared" si="9"/>
        <v>2</v>
      </c>
      <c r="E86">
        <f t="shared" si="10"/>
        <v>136.5</v>
      </c>
      <c r="F86">
        <f>_xlfn.RANK.AVG('Ответы на форму (1)'!G73, 'Ответы на форму (1)'!$G$2:$G$190)</f>
        <v>111</v>
      </c>
    </row>
    <row r="87" spans="2:6" x14ac:dyDescent="0.25">
      <c r="B87" s="1" t="s">
        <v>26</v>
      </c>
      <c r="C87">
        <f t="shared" si="9"/>
        <v>2</v>
      </c>
      <c r="E87">
        <f t="shared" si="10"/>
        <v>136.5</v>
      </c>
      <c r="F87">
        <f>_xlfn.RANK.AVG('Ответы на форму (1)'!G74, 'Ответы на форму (1)'!$G$2:$G$190)</f>
        <v>111</v>
      </c>
    </row>
    <row r="88" spans="2:6" x14ac:dyDescent="0.25">
      <c r="B88" s="1" t="s">
        <v>34</v>
      </c>
      <c r="C88">
        <f t="shared" si="9"/>
        <v>4</v>
      </c>
      <c r="E88">
        <f t="shared" si="10"/>
        <v>22</v>
      </c>
      <c r="F88">
        <f>_xlfn.RANK.AVG('Ответы на форму (1)'!G75, 'Ответы на форму (1)'!$G$2:$G$190)</f>
        <v>70</v>
      </c>
    </row>
    <row r="89" spans="2:6" x14ac:dyDescent="0.25">
      <c r="B89" s="1" t="s">
        <v>26</v>
      </c>
      <c r="C89">
        <f t="shared" si="9"/>
        <v>2</v>
      </c>
      <c r="E89">
        <f t="shared" si="10"/>
        <v>136.5</v>
      </c>
      <c r="F89">
        <f>_xlfn.RANK.AVG('Ответы на форму (1)'!G76, 'Ответы на форму (1)'!$G$2:$G$190)</f>
        <v>154.5</v>
      </c>
    </row>
    <row r="90" spans="2:6" x14ac:dyDescent="0.25">
      <c r="B90" s="1" t="s">
        <v>30</v>
      </c>
      <c r="C90">
        <f t="shared" si="9"/>
        <v>3</v>
      </c>
      <c r="E90">
        <f t="shared" si="10"/>
        <v>65.5</v>
      </c>
      <c r="F90">
        <f>_xlfn.RANK.AVG('Ответы на форму (1)'!G77, 'Ответы на форму (1)'!$G$2:$G$190)</f>
        <v>180.5</v>
      </c>
    </row>
    <row r="91" spans="2:6" x14ac:dyDescent="0.25">
      <c r="B91" s="1" t="s">
        <v>32</v>
      </c>
      <c r="C91">
        <f t="shared" si="9"/>
        <v>5</v>
      </c>
      <c r="E91">
        <f t="shared" si="10"/>
        <v>8.5</v>
      </c>
      <c r="F91">
        <f>_xlfn.RANK.AVG('Ответы на форму (1)'!G78, 'Ответы на форму (1)'!$G$2:$G$190)</f>
        <v>154.5</v>
      </c>
    </row>
    <row r="92" spans="2:6" x14ac:dyDescent="0.25">
      <c r="B92" s="1" t="s">
        <v>30</v>
      </c>
      <c r="C92">
        <f t="shared" si="9"/>
        <v>3</v>
      </c>
      <c r="E92">
        <f t="shared" si="10"/>
        <v>65.5</v>
      </c>
      <c r="F92">
        <f>_xlfn.RANK.AVG('Ответы на форму (1)'!G79, 'Ответы на форму (1)'!$G$2:$G$190)</f>
        <v>70</v>
      </c>
    </row>
    <row r="93" spans="2:6" x14ac:dyDescent="0.25">
      <c r="B93" s="1" t="s">
        <v>30</v>
      </c>
      <c r="C93">
        <f t="shared" si="9"/>
        <v>3</v>
      </c>
      <c r="E93">
        <f t="shared" si="10"/>
        <v>65.5</v>
      </c>
      <c r="F93">
        <f>_xlfn.RANK.AVG('Ответы на форму (1)'!G80, 'Ответы на форму (1)'!$G$2:$G$190)</f>
        <v>180.5</v>
      </c>
    </row>
    <row r="94" spans="2:6" x14ac:dyDescent="0.25">
      <c r="B94" s="1" t="s">
        <v>26</v>
      </c>
      <c r="C94">
        <f t="shared" si="9"/>
        <v>2</v>
      </c>
      <c r="E94">
        <f t="shared" si="10"/>
        <v>136.5</v>
      </c>
      <c r="F94">
        <f>_xlfn.RANK.AVG('Ответы на форму (1)'!G81, 'Ответы на форму (1)'!$G$2:$G$190)</f>
        <v>111</v>
      </c>
    </row>
    <row r="95" spans="2:6" x14ac:dyDescent="0.25">
      <c r="B95" s="1" t="s">
        <v>34</v>
      </c>
      <c r="C95">
        <f t="shared" si="9"/>
        <v>4</v>
      </c>
      <c r="E95">
        <f t="shared" si="10"/>
        <v>22</v>
      </c>
      <c r="F95">
        <f>_xlfn.RANK.AVG('Ответы на форму (1)'!G82, 'Ответы на форму (1)'!$G$2:$G$190)</f>
        <v>70</v>
      </c>
    </row>
    <row r="96" spans="2:6" x14ac:dyDescent="0.25">
      <c r="B96" s="1" t="s">
        <v>26</v>
      </c>
      <c r="C96">
        <f t="shared" si="9"/>
        <v>2</v>
      </c>
      <c r="E96">
        <f t="shared" si="10"/>
        <v>136.5</v>
      </c>
      <c r="F96">
        <f>_xlfn.RANK.AVG('Ответы на форму (1)'!G83, 'Ответы на форму (1)'!$G$2:$G$190)</f>
        <v>180.5</v>
      </c>
    </row>
    <row r="97" spans="2:6" x14ac:dyDescent="0.25">
      <c r="B97" s="1" t="s">
        <v>30</v>
      </c>
      <c r="C97">
        <f t="shared" si="9"/>
        <v>3</v>
      </c>
      <c r="E97">
        <f t="shared" si="10"/>
        <v>65.5</v>
      </c>
      <c r="F97">
        <f>_xlfn.RANK.AVG('Ответы на форму (1)'!G84, 'Ответы на форму (1)'!$G$2:$G$190)</f>
        <v>70</v>
      </c>
    </row>
    <row r="98" spans="2:6" x14ac:dyDescent="0.25">
      <c r="B98" s="1" t="s">
        <v>30</v>
      </c>
      <c r="C98">
        <f t="shared" si="9"/>
        <v>3</v>
      </c>
      <c r="E98">
        <f t="shared" si="10"/>
        <v>65.5</v>
      </c>
      <c r="F98">
        <f>_xlfn.RANK.AVG('Ответы на форму (1)'!G85, 'Ответы на форму (1)'!$G$2:$G$190)</f>
        <v>111</v>
      </c>
    </row>
    <row r="99" spans="2:6" x14ac:dyDescent="0.25">
      <c r="B99" s="1" t="s">
        <v>30</v>
      </c>
      <c r="C99">
        <f t="shared" si="9"/>
        <v>3</v>
      </c>
      <c r="E99">
        <f t="shared" si="10"/>
        <v>65.5</v>
      </c>
      <c r="F99">
        <f>_xlfn.RANK.AVG('Ответы на форму (1)'!G86, 'Ответы на форму (1)'!$G$2:$G$190)</f>
        <v>28</v>
      </c>
    </row>
    <row r="100" spans="2:6" x14ac:dyDescent="0.25">
      <c r="B100" s="1" t="s">
        <v>26</v>
      </c>
      <c r="C100">
        <f t="shared" si="9"/>
        <v>2</v>
      </c>
      <c r="E100">
        <f t="shared" si="10"/>
        <v>136.5</v>
      </c>
      <c r="F100">
        <f>_xlfn.RANK.AVG('Ответы на форму (1)'!G87, 'Ответы на форму (1)'!$G$2:$G$190)</f>
        <v>111</v>
      </c>
    </row>
    <row r="101" spans="2:6" x14ac:dyDescent="0.25">
      <c r="B101" s="1" t="s">
        <v>30</v>
      </c>
      <c r="C101">
        <f t="shared" si="9"/>
        <v>3</v>
      </c>
      <c r="E101">
        <f t="shared" si="10"/>
        <v>65.5</v>
      </c>
      <c r="F101">
        <f>_xlfn.RANK.AVG('Ответы на форму (1)'!G88, 'Ответы на форму (1)'!$G$2:$G$190)</f>
        <v>154.5</v>
      </c>
    </row>
    <row r="102" spans="2:6" x14ac:dyDescent="0.25">
      <c r="B102" s="1" t="s">
        <v>22</v>
      </c>
      <c r="C102">
        <f t="shared" si="9"/>
        <v>1</v>
      </c>
      <c r="E102">
        <f t="shared" si="10"/>
        <v>181</v>
      </c>
      <c r="F102">
        <f>_xlfn.RANK.AVG('Ответы на форму (1)'!G89, 'Ответы на форму (1)'!$G$2:$G$190)</f>
        <v>28</v>
      </c>
    </row>
    <row r="103" spans="2:6" x14ac:dyDescent="0.25">
      <c r="B103" s="1" t="s">
        <v>30</v>
      </c>
      <c r="C103">
        <f t="shared" si="9"/>
        <v>3</v>
      </c>
      <c r="E103">
        <f t="shared" si="10"/>
        <v>65.5</v>
      </c>
      <c r="F103">
        <f>_xlfn.RANK.AVG('Ответы на форму (1)'!G90, 'Ответы на форму (1)'!$G$2:$G$190)</f>
        <v>28</v>
      </c>
    </row>
    <row r="104" spans="2:6" x14ac:dyDescent="0.25">
      <c r="B104" s="1" t="s">
        <v>32</v>
      </c>
      <c r="C104">
        <f t="shared" si="9"/>
        <v>5</v>
      </c>
      <c r="E104">
        <f t="shared" si="10"/>
        <v>8.5</v>
      </c>
      <c r="F104">
        <f>_xlfn.RANK.AVG('Ответы на форму (1)'!G91, 'Ответы на форму (1)'!$G$2:$G$190)</f>
        <v>70</v>
      </c>
    </row>
    <row r="105" spans="2:6" x14ac:dyDescent="0.25">
      <c r="B105" s="1" t="s">
        <v>22</v>
      </c>
      <c r="C105">
        <f t="shared" si="9"/>
        <v>1</v>
      </c>
      <c r="E105">
        <f t="shared" si="10"/>
        <v>181</v>
      </c>
      <c r="F105">
        <f>_xlfn.RANK.AVG('Ответы на форму (1)'!G92, 'Ответы на форму (1)'!$G$2:$G$190)</f>
        <v>111</v>
      </c>
    </row>
    <row r="106" spans="2:6" x14ac:dyDescent="0.25">
      <c r="B106" s="1" t="s">
        <v>26</v>
      </c>
      <c r="C106">
        <f t="shared" si="9"/>
        <v>2</v>
      </c>
      <c r="E106">
        <f t="shared" si="10"/>
        <v>136.5</v>
      </c>
      <c r="F106">
        <f>_xlfn.RANK.AVG('Ответы на форму (1)'!G93, 'Ответы на форму (1)'!$G$2:$G$190)</f>
        <v>28</v>
      </c>
    </row>
    <row r="107" spans="2:6" x14ac:dyDescent="0.25">
      <c r="B107" s="1" t="s">
        <v>26</v>
      </c>
      <c r="C107">
        <f t="shared" si="9"/>
        <v>2</v>
      </c>
      <c r="E107">
        <f t="shared" si="10"/>
        <v>136.5</v>
      </c>
      <c r="F107">
        <f>_xlfn.RANK.AVG('Ответы на форму (1)'!G94, 'Ответы на форму (1)'!$G$2:$G$190)</f>
        <v>154.5</v>
      </c>
    </row>
    <row r="108" spans="2:6" x14ac:dyDescent="0.25">
      <c r="B108" s="1" t="s">
        <v>26</v>
      </c>
      <c r="C108">
        <f t="shared" si="9"/>
        <v>2</v>
      </c>
      <c r="E108">
        <f t="shared" si="10"/>
        <v>136.5</v>
      </c>
      <c r="F108">
        <f>_xlfn.RANK.AVG('Ответы на форму (1)'!G95, 'Ответы на форму (1)'!$G$2:$G$190)</f>
        <v>111</v>
      </c>
    </row>
    <row r="109" spans="2:6" x14ac:dyDescent="0.25">
      <c r="B109" s="1" t="s">
        <v>26</v>
      </c>
      <c r="C109">
        <f t="shared" si="9"/>
        <v>2</v>
      </c>
      <c r="E109">
        <f t="shared" si="10"/>
        <v>136.5</v>
      </c>
      <c r="F109">
        <f>_xlfn.RANK.AVG('Ответы на форму (1)'!G96, 'Ответы на форму (1)'!$G$2:$G$190)</f>
        <v>111</v>
      </c>
    </row>
    <row r="110" spans="2:6" x14ac:dyDescent="0.25">
      <c r="B110" s="1" t="s">
        <v>30</v>
      </c>
      <c r="C110">
        <f t="shared" si="9"/>
        <v>3</v>
      </c>
      <c r="E110">
        <f t="shared" si="10"/>
        <v>65.5</v>
      </c>
      <c r="F110">
        <f>_xlfn.RANK.AVG('Ответы на форму (1)'!G97, 'Ответы на форму (1)'!$G$2:$G$190)</f>
        <v>70</v>
      </c>
    </row>
    <row r="111" spans="2:6" x14ac:dyDescent="0.25">
      <c r="B111" s="1" t="s">
        <v>30</v>
      </c>
      <c r="C111">
        <f t="shared" si="9"/>
        <v>3</v>
      </c>
      <c r="E111">
        <f t="shared" si="10"/>
        <v>65.5</v>
      </c>
      <c r="F111">
        <f>_xlfn.RANK.AVG('Ответы на форму (1)'!G98, 'Ответы на форму (1)'!$G$2:$G$190)</f>
        <v>28</v>
      </c>
    </row>
    <row r="112" spans="2:6" x14ac:dyDescent="0.25">
      <c r="B112" s="1" t="s">
        <v>34</v>
      </c>
      <c r="C112">
        <f t="shared" si="9"/>
        <v>4</v>
      </c>
      <c r="E112">
        <f t="shared" si="10"/>
        <v>22</v>
      </c>
      <c r="F112">
        <f>_xlfn.RANK.AVG('Ответы на форму (1)'!G99, 'Ответы на форму (1)'!$G$2:$G$190)</f>
        <v>111</v>
      </c>
    </row>
    <row r="113" spans="2:6" x14ac:dyDescent="0.25">
      <c r="B113" s="1" t="s">
        <v>34</v>
      </c>
      <c r="C113">
        <f t="shared" si="9"/>
        <v>4</v>
      </c>
      <c r="E113">
        <f t="shared" si="10"/>
        <v>22</v>
      </c>
      <c r="F113">
        <f>_xlfn.RANK.AVG('Ответы на форму (1)'!G100, 'Ответы на форму (1)'!$G$2:$G$190)</f>
        <v>28</v>
      </c>
    </row>
    <row r="114" spans="2:6" x14ac:dyDescent="0.25">
      <c r="B114" s="1" t="s">
        <v>26</v>
      </c>
      <c r="C114">
        <f t="shared" si="9"/>
        <v>2</v>
      </c>
      <c r="E114">
        <f t="shared" si="10"/>
        <v>136.5</v>
      </c>
      <c r="F114">
        <f>_xlfn.RANK.AVG('Ответы на форму (1)'!G101, 'Ответы на форму (1)'!$G$2:$G$190)</f>
        <v>70</v>
      </c>
    </row>
    <row r="115" spans="2:6" x14ac:dyDescent="0.25">
      <c r="B115" s="1" t="s">
        <v>26</v>
      </c>
      <c r="C115">
        <f t="shared" si="9"/>
        <v>2</v>
      </c>
      <c r="E115">
        <f t="shared" si="10"/>
        <v>136.5</v>
      </c>
      <c r="F115">
        <f>_xlfn.RANK.AVG('Ответы на форму (1)'!G102, 'Ответы на форму (1)'!$G$2:$G$190)</f>
        <v>154.5</v>
      </c>
    </row>
    <row r="116" spans="2:6" x14ac:dyDescent="0.25">
      <c r="B116" s="1" t="s">
        <v>32</v>
      </c>
      <c r="C116">
        <f t="shared" si="9"/>
        <v>5</v>
      </c>
      <c r="E116">
        <f t="shared" si="10"/>
        <v>8.5</v>
      </c>
      <c r="F116">
        <f>_xlfn.RANK.AVG('Ответы на форму (1)'!G103, 'Ответы на форму (1)'!$G$2:$G$190)</f>
        <v>28</v>
      </c>
    </row>
    <row r="117" spans="2:6" x14ac:dyDescent="0.25">
      <c r="B117" s="1" t="s">
        <v>34</v>
      </c>
      <c r="C117">
        <f t="shared" si="9"/>
        <v>4</v>
      </c>
      <c r="E117">
        <f t="shared" si="10"/>
        <v>22</v>
      </c>
      <c r="F117">
        <f>_xlfn.RANK.AVG('Ответы на форму (1)'!G104, 'Ответы на форму (1)'!$G$2:$G$190)</f>
        <v>111</v>
      </c>
    </row>
    <row r="118" spans="2:6" x14ac:dyDescent="0.25">
      <c r="B118" s="1" t="s">
        <v>32</v>
      </c>
      <c r="C118">
        <f t="shared" si="9"/>
        <v>5</v>
      </c>
      <c r="E118">
        <f t="shared" si="10"/>
        <v>8.5</v>
      </c>
      <c r="F118">
        <f>_xlfn.RANK.AVG('Ответы на форму (1)'!G105, 'Ответы на форму (1)'!$G$2:$G$190)</f>
        <v>28</v>
      </c>
    </row>
    <row r="119" spans="2:6" x14ac:dyDescent="0.25">
      <c r="B119" s="1" t="s">
        <v>34</v>
      </c>
      <c r="C119">
        <f t="shared" si="9"/>
        <v>4</v>
      </c>
      <c r="E119">
        <f t="shared" si="10"/>
        <v>22</v>
      </c>
      <c r="F119">
        <f>_xlfn.RANK.AVG('Ответы на форму (1)'!G106, 'Ответы на форму (1)'!$G$2:$G$190)</f>
        <v>28</v>
      </c>
    </row>
    <row r="120" spans="2:6" x14ac:dyDescent="0.25">
      <c r="B120" s="1" t="s">
        <v>30</v>
      </c>
      <c r="C120">
        <f t="shared" si="9"/>
        <v>3</v>
      </c>
      <c r="E120">
        <f t="shared" si="10"/>
        <v>65.5</v>
      </c>
      <c r="F120">
        <f>_xlfn.RANK.AVG('Ответы на форму (1)'!G107, 'Ответы на форму (1)'!$G$2:$G$190)</f>
        <v>28</v>
      </c>
    </row>
    <row r="121" spans="2:6" x14ac:dyDescent="0.25">
      <c r="B121" s="1" t="s">
        <v>30</v>
      </c>
      <c r="C121">
        <f t="shared" si="9"/>
        <v>3</v>
      </c>
      <c r="E121">
        <f t="shared" si="10"/>
        <v>65.5</v>
      </c>
      <c r="F121">
        <f>_xlfn.RANK.AVG('Ответы на форму (1)'!G108, 'Ответы на форму (1)'!$G$2:$G$190)</f>
        <v>28</v>
      </c>
    </row>
    <row r="122" spans="2:6" x14ac:dyDescent="0.25">
      <c r="B122" s="1" t="s">
        <v>30</v>
      </c>
      <c r="C122">
        <f t="shared" si="9"/>
        <v>3</v>
      </c>
      <c r="E122">
        <f t="shared" si="10"/>
        <v>65.5</v>
      </c>
      <c r="F122">
        <f>_xlfn.RANK.AVG('Ответы на форму (1)'!G109, 'Ответы на форму (1)'!$G$2:$G$190)</f>
        <v>180.5</v>
      </c>
    </row>
    <row r="123" spans="2:6" x14ac:dyDescent="0.25">
      <c r="B123" s="1" t="s">
        <v>30</v>
      </c>
      <c r="C123">
        <f t="shared" si="9"/>
        <v>3</v>
      </c>
      <c r="E123">
        <f t="shared" si="10"/>
        <v>65.5</v>
      </c>
      <c r="F123">
        <f>_xlfn.RANK.AVG('Ответы на форму (1)'!G110, 'Ответы на форму (1)'!$G$2:$G$190)</f>
        <v>28</v>
      </c>
    </row>
    <row r="124" spans="2:6" x14ac:dyDescent="0.25">
      <c r="B124" s="1" t="s">
        <v>26</v>
      </c>
      <c r="C124">
        <f t="shared" si="9"/>
        <v>2</v>
      </c>
      <c r="E124">
        <f t="shared" si="10"/>
        <v>136.5</v>
      </c>
      <c r="F124">
        <f>_xlfn.RANK.AVG('Ответы на форму (1)'!G111, 'Ответы на форму (1)'!$G$2:$G$190)</f>
        <v>111</v>
      </c>
    </row>
    <row r="125" spans="2:6" x14ac:dyDescent="0.25">
      <c r="B125" s="1" t="s">
        <v>30</v>
      </c>
      <c r="C125">
        <f t="shared" si="9"/>
        <v>3</v>
      </c>
      <c r="E125">
        <f t="shared" si="10"/>
        <v>65.5</v>
      </c>
      <c r="F125">
        <f>_xlfn.RANK.AVG('Ответы на форму (1)'!G112, 'Ответы на форму (1)'!$G$2:$G$190)</f>
        <v>28</v>
      </c>
    </row>
    <row r="126" spans="2:6" x14ac:dyDescent="0.25">
      <c r="B126" s="1" t="s">
        <v>30</v>
      </c>
      <c r="C126">
        <f t="shared" si="9"/>
        <v>3</v>
      </c>
      <c r="E126">
        <f t="shared" si="10"/>
        <v>65.5</v>
      </c>
      <c r="F126">
        <f>_xlfn.RANK.AVG('Ответы на форму (1)'!G113, 'Ответы на форму (1)'!$G$2:$G$190)</f>
        <v>28</v>
      </c>
    </row>
    <row r="127" spans="2:6" x14ac:dyDescent="0.25">
      <c r="B127" s="1" t="s">
        <v>26</v>
      </c>
      <c r="C127">
        <f t="shared" si="9"/>
        <v>2</v>
      </c>
      <c r="E127">
        <f t="shared" si="10"/>
        <v>136.5</v>
      </c>
      <c r="F127">
        <f>_xlfn.RANK.AVG('Ответы на форму (1)'!G114, 'Ответы на форму (1)'!$G$2:$G$190)</f>
        <v>28</v>
      </c>
    </row>
    <row r="128" spans="2:6" x14ac:dyDescent="0.25">
      <c r="B128" s="1" t="s">
        <v>34</v>
      </c>
      <c r="C128">
        <f t="shared" si="9"/>
        <v>4</v>
      </c>
      <c r="E128">
        <f t="shared" si="10"/>
        <v>22</v>
      </c>
      <c r="F128">
        <f>_xlfn.RANK.AVG('Ответы на форму (1)'!G115, 'Ответы на форму (1)'!$G$2:$G$190)</f>
        <v>28</v>
      </c>
    </row>
    <row r="129" spans="2:6" x14ac:dyDescent="0.25">
      <c r="B129" s="1" t="s">
        <v>30</v>
      </c>
      <c r="C129">
        <f t="shared" si="9"/>
        <v>3</v>
      </c>
      <c r="E129">
        <f t="shared" si="10"/>
        <v>65.5</v>
      </c>
      <c r="F129">
        <f>_xlfn.RANK.AVG('Ответы на форму (1)'!G116, 'Ответы на форму (1)'!$G$2:$G$190)</f>
        <v>28</v>
      </c>
    </row>
    <row r="130" spans="2:6" x14ac:dyDescent="0.25">
      <c r="B130" s="1" t="s">
        <v>34</v>
      </c>
      <c r="C130">
        <f t="shared" si="9"/>
        <v>4</v>
      </c>
      <c r="E130">
        <f t="shared" si="10"/>
        <v>22</v>
      </c>
      <c r="F130">
        <f>_xlfn.RANK.AVG('Ответы на форму (1)'!G117, 'Ответы на форму (1)'!$G$2:$G$190)</f>
        <v>28</v>
      </c>
    </row>
    <row r="131" spans="2:6" x14ac:dyDescent="0.25">
      <c r="B131" s="1" t="s">
        <v>34</v>
      </c>
      <c r="C131">
        <f t="shared" si="9"/>
        <v>4</v>
      </c>
      <c r="E131">
        <f t="shared" si="10"/>
        <v>22</v>
      </c>
      <c r="F131">
        <f>_xlfn.RANK.AVG('Ответы на форму (1)'!G118, 'Ответы на форму (1)'!$G$2:$G$190)</f>
        <v>28</v>
      </c>
    </row>
    <row r="132" spans="2:6" x14ac:dyDescent="0.25">
      <c r="B132" s="1" t="s">
        <v>22</v>
      </c>
      <c r="C132">
        <f t="shared" si="9"/>
        <v>1</v>
      </c>
      <c r="E132">
        <f t="shared" si="10"/>
        <v>181</v>
      </c>
      <c r="F132">
        <f>_xlfn.RANK.AVG('Ответы на форму (1)'!G119, 'Ответы на форму (1)'!$G$2:$G$190)</f>
        <v>70</v>
      </c>
    </row>
    <row r="133" spans="2:6" x14ac:dyDescent="0.25">
      <c r="B133" s="1" t="s">
        <v>32</v>
      </c>
      <c r="C133">
        <f t="shared" si="9"/>
        <v>5</v>
      </c>
      <c r="E133">
        <f t="shared" si="10"/>
        <v>8.5</v>
      </c>
      <c r="F133">
        <f>_xlfn.RANK.AVG('Ответы на форму (1)'!G120, 'Ответы на форму (1)'!$G$2:$G$190)</f>
        <v>28</v>
      </c>
    </row>
    <row r="134" spans="2:6" x14ac:dyDescent="0.25">
      <c r="B134" s="1" t="s">
        <v>22</v>
      </c>
      <c r="C134">
        <f t="shared" si="9"/>
        <v>1</v>
      </c>
      <c r="E134">
        <f t="shared" si="10"/>
        <v>181</v>
      </c>
      <c r="F134">
        <f>_xlfn.RANK.AVG('Ответы на форму (1)'!G121, 'Ответы на форму (1)'!$G$2:$G$190)</f>
        <v>28</v>
      </c>
    </row>
    <row r="135" spans="2:6" x14ac:dyDescent="0.25">
      <c r="B135" s="1" t="s">
        <v>34</v>
      </c>
      <c r="C135">
        <f t="shared" si="9"/>
        <v>4</v>
      </c>
      <c r="E135">
        <f t="shared" si="10"/>
        <v>22</v>
      </c>
      <c r="F135">
        <f>_xlfn.RANK.AVG('Ответы на форму (1)'!G122, 'Ответы на форму (1)'!$G$2:$G$190)</f>
        <v>28</v>
      </c>
    </row>
    <row r="136" spans="2:6" x14ac:dyDescent="0.25">
      <c r="B136" s="1" t="s">
        <v>30</v>
      </c>
      <c r="C136">
        <f t="shared" si="9"/>
        <v>3</v>
      </c>
      <c r="E136">
        <f t="shared" si="10"/>
        <v>65.5</v>
      </c>
      <c r="F136">
        <f>_xlfn.RANK.AVG('Ответы на форму (1)'!G123, 'Ответы на форму (1)'!$G$2:$G$190)</f>
        <v>154.5</v>
      </c>
    </row>
    <row r="137" spans="2:6" x14ac:dyDescent="0.25">
      <c r="B137" s="1" t="s">
        <v>30</v>
      </c>
      <c r="C137">
        <f t="shared" si="9"/>
        <v>3</v>
      </c>
      <c r="E137">
        <f t="shared" si="10"/>
        <v>65.5</v>
      </c>
      <c r="F137">
        <f>_xlfn.RANK.AVG('Ответы на форму (1)'!G124, 'Ответы на форму (1)'!$G$2:$G$190)</f>
        <v>180.5</v>
      </c>
    </row>
    <row r="138" spans="2:6" x14ac:dyDescent="0.25">
      <c r="B138" s="1" t="s">
        <v>30</v>
      </c>
      <c r="C138">
        <f t="shared" si="9"/>
        <v>3</v>
      </c>
      <c r="E138">
        <f t="shared" si="10"/>
        <v>65.5</v>
      </c>
      <c r="F138">
        <f>_xlfn.RANK.AVG('Ответы на форму (1)'!G125, 'Ответы на форму (1)'!$G$2:$G$190)</f>
        <v>28</v>
      </c>
    </row>
    <row r="139" spans="2:6" x14ac:dyDescent="0.25">
      <c r="B139" s="1" t="s">
        <v>30</v>
      </c>
      <c r="C139">
        <f t="shared" si="9"/>
        <v>3</v>
      </c>
      <c r="E139">
        <f t="shared" si="10"/>
        <v>65.5</v>
      </c>
      <c r="F139">
        <f>_xlfn.RANK.AVG('Ответы на форму (1)'!G126, 'Ответы на форму (1)'!$G$2:$G$190)</f>
        <v>28</v>
      </c>
    </row>
    <row r="140" spans="2:6" x14ac:dyDescent="0.25">
      <c r="B140" s="1" t="s">
        <v>30</v>
      </c>
      <c r="C140">
        <f t="shared" si="9"/>
        <v>3</v>
      </c>
      <c r="E140">
        <f t="shared" si="10"/>
        <v>65.5</v>
      </c>
      <c r="F140">
        <f>_xlfn.RANK.AVG('Ответы на форму (1)'!G127, 'Ответы на форму (1)'!$G$2:$G$190)</f>
        <v>28</v>
      </c>
    </row>
    <row r="141" spans="2:6" x14ac:dyDescent="0.25">
      <c r="B141" s="1" t="s">
        <v>22</v>
      </c>
      <c r="C141">
        <f t="shared" si="9"/>
        <v>1</v>
      </c>
      <c r="E141">
        <f t="shared" si="10"/>
        <v>181</v>
      </c>
      <c r="F141">
        <f>_xlfn.RANK.AVG('Ответы на форму (1)'!G128, 'Ответы на форму (1)'!$G$2:$G$190)</f>
        <v>28</v>
      </c>
    </row>
    <row r="142" spans="2:6" x14ac:dyDescent="0.25">
      <c r="B142" s="1" t="s">
        <v>34</v>
      </c>
      <c r="C142">
        <f t="shared" si="9"/>
        <v>4</v>
      </c>
      <c r="E142">
        <f t="shared" si="10"/>
        <v>22</v>
      </c>
      <c r="F142">
        <f>_xlfn.RANK.AVG('Ответы на форму (1)'!G129, 'Ответы на форму (1)'!$G$2:$G$190)</f>
        <v>28</v>
      </c>
    </row>
    <row r="143" spans="2:6" x14ac:dyDescent="0.25">
      <c r="B143" s="1" t="s">
        <v>34</v>
      </c>
      <c r="C143">
        <f t="shared" si="9"/>
        <v>4</v>
      </c>
      <c r="E143">
        <f t="shared" si="10"/>
        <v>22</v>
      </c>
      <c r="F143">
        <f>_xlfn.RANK.AVG('Ответы на форму (1)'!G130, 'Ответы на форму (1)'!$G$2:$G$190)</f>
        <v>28</v>
      </c>
    </row>
    <row r="144" spans="2:6" x14ac:dyDescent="0.25">
      <c r="B144" s="1" t="s">
        <v>30</v>
      </c>
      <c r="C144">
        <f t="shared" ref="C144:C203" si="11">_xlfn.IFS(B144=$B$6, 1, B144=$B$7, 2, B144=$B$8, 3, B144=$B$9, 5, B144=$B$10, 4, B144=$B$11, 6)</f>
        <v>3</v>
      </c>
      <c r="E144">
        <f t="shared" ref="E144:E203" si="12">_xlfn.RANK.AVG(C144, $C$15:$C$203)</f>
        <v>65.5</v>
      </c>
      <c r="F144">
        <f>_xlfn.RANK.AVG('Ответы на форму (1)'!G131, 'Ответы на форму (1)'!$G$2:$G$190)</f>
        <v>154.5</v>
      </c>
    </row>
    <row r="145" spans="2:6" x14ac:dyDescent="0.25">
      <c r="B145" s="1" t="s">
        <v>26</v>
      </c>
      <c r="C145">
        <f t="shared" si="11"/>
        <v>2</v>
      </c>
      <c r="E145">
        <f t="shared" si="12"/>
        <v>136.5</v>
      </c>
      <c r="F145">
        <f>_xlfn.RANK.AVG('Ответы на форму (1)'!G132, 'Ответы на форму (1)'!$G$2:$G$190)</f>
        <v>154.5</v>
      </c>
    </row>
    <row r="146" spans="2:6" x14ac:dyDescent="0.25">
      <c r="B146" s="1" t="s">
        <v>26</v>
      </c>
      <c r="C146">
        <f t="shared" si="11"/>
        <v>2</v>
      </c>
      <c r="E146">
        <f t="shared" si="12"/>
        <v>136.5</v>
      </c>
      <c r="F146">
        <f>_xlfn.RANK.AVG('Ответы на форму (1)'!G133, 'Ответы на форму (1)'!$G$2:$G$190)</f>
        <v>111</v>
      </c>
    </row>
    <row r="147" spans="2:6" x14ac:dyDescent="0.25">
      <c r="B147" s="1" t="s">
        <v>30</v>
      </c>
      <c r="C147">
        <f t="shared" si="11"/>
        <v>3</v>
      </c>
      <c r="E147">
        <f t="shared" si="12"/>
        <v>65.5</v>
      </c>
      <c r="F147">
        <f>_xlfn.RANK.AVG('Ответы на форму (1)'!G134, 'Ответы на форму (1)'!$G$2:$G$190)</f>
        <v>111</v>
      </c>
    </row>
    <row r="148" spans="2:6" x14ac:dyDescent="0.25">
      <c r="B148" s="1" t="s">
        <v>26</v>
      </c>
      <c r="C148">
        <f t="shared" si="11"/>
        <v>2</v>
      </c>
      <c r="E148">
        <f t="shared" si="12"/>
        <v>136.5</v>
      </c>
      <c r="F148">
        <f>_xlfn.RANK.AVG('Ответы на форму (1)'!G135, 'Ответы на форму (1)'!$G$2:$G$190)</f>
        <v>180.5</v>
      </c>
    </row>
    <row r="149" spans="2:6" x14ac:dyDescent="0.25">
      <c r="B149" s="1" t="s">
        <v>26</v>
      </c>
      <c r="C149">
        <f t="shared" si="11"/>
        <v>2</v>
      </c>
      <c r="E149">
        <f t="shared" si="12"/>
        <v>136.5</v>
      </c>
      <c r="F149">
        <f>_xlfn.RANK.AVG('Ответы на форму (1)'!G136, 'Ответы на форму (1)'!$G$2:$G$190)</f>
        <v>154.5</v>
      </c>
    </row>
    <row r="150" spans="2:6" x14ac:dyDescent="0.25">
      <c r="B150" s="1" t="s">
        <v>26</v>
      </c>
      <c r="C150">
        <f t="shared" si="11"/>
        <v>2</v>
      </c>
      <c r="E150">
        <f t="shared" si="12"/>
        <v>136.5</v>
      </c>
      <c r="F150">
        <f>_xlfn.RANK.AVG('Ответы на форму (1)'!G137, 'Ответы на форму (1)'!$G$2:$G$190)</f>
        <v>70</v>
      </c>
    </row>
    <row r="151" spans="2:6" x14ac:dyDescent="0.25">
      <c r="B151" s="1" t="s">
        <v>26</v>
      </c>
      <c r="C151">
        <f t="shared" si="11"/>
        <v>2</v>
      </c>
      <c r="E151">
        <f t="shared" si="12"/>
        <v>136.5</v>
      </c>
      <c r="F151">
        <f>_xlfn.RANK.AVG('Ответы на форму (1)'!G138, 'Ответы на форму (1)'!$G$2:$G$190)</f>
        <v>28</v>
      </c>
    </row>
    <row r="152" spans="2:6" x14ac:dyDescent="0.25">
      <c r="B152" s="1" t="s">
        <v>30</v>
      </c>
      <c r="C152">
        <f t="shared" si="11"/>
        <v>3</v>
      </c>
      <c r="E152">
        <f t="shared" si="12"/>
        <v>65.5</v>
      </c>
      <c r="F152">
        <f>_xlfn.RANK.AVG('Ответы на форму (1)'!G139, 'Ответы на форму (1)'!$G$2:$G$190)</f>
        <v>180.5</v>
      </c>
    </row>
    <row r="153" spans="2:6" x14ac:dyDescent="0.25">
      <c r="B153" s="1" t="s">
        <v>26</v>
      </c>
      <c r="C153">
        <f t="shared" si="11"/>
        <v>2</v>
      </c>
      <c r="E153">
        <f t="shared" si="12"/>
        <v>136.5</v>
      </c>
      <c r="F153">
        <f>_xlfn.RANK.AVG('Ответы на форму (1)'!G140, 'Ответы на форму (1)'!$G$2:$G$190)</f>
        <v>111</v>
      </c>
    </row>
    <row r="154" spans="2:6" x14ac:dyDescent="0.25">
      <c r="B154" s="1" t="s">
        <v>26</v>
      </c>
      <c r="C154">
        <f t="shared" si="11"/>
        <v>2</v>
      </c>
      <c r="E154">
        <f t="shared" si="12"/>
        <v>136.5</v>
      </c>
      <c r="F154">
        <f>_xlfn.RANK.AVG('Ответы на форму (1)'!G141, 'Ответы на форму (1)'!$G$2:$G$190)</f>
        <v>28</v>
      </c>
    </row>
    <row r="155" spans="2:6" x14ac:dyDescent="0.25">
      <c r="B155" s="1" t="s">
        <v>30</v>
      </c>
      <c r="C155">
        <f t="shared" si="11"/>
        <v>3</v>
      </c>
      <c r="E155">
        <f t="shared" si="12"/>
        <v>65.5</v>
      </c>
      <c r="F155">
        <f>_xlfn.RANK.AVG('Ответы на форму (1)'!G142, 'Ответы на форму (1)'!$G$2:$G$190)</f>
        <v>111</v>
      </c>
    </row>
    <row r="156" spans="2:6" x14ac:dyDescent="0.25">
      <c r="B156" s="1" t="s">
        <v>26</v>
      </c>
      <c r="C156">
        <f t="shared" si="11"/>
        <v>2</v>
      </c>
      <c r="E156">
        <f t="shared" si="12"/>
        <v>136.5</v>
      </c>
      <c r="F156">
        <f>_xlfn.RANK.AVG('Ответы на форму (1)'!G143, 'Ответы на форму (1)'!$G$2:$G$190)</f>
        <v>111</v>
      </c>
    </row>
    <row r="157" spans="2:6" x14ac:dyDescent="0.25">
      <c r="B157" s="1" t="s">
        <v>26</v>
      </c>
      <c r="C157">
        <f t="shared" si="11"/>
        <v>2</v>
      </c>
      <c r="E157">
        <f t="shared" si="12"/>
        <v>136.5</v>
      </c>
      <c r="F157">
        <f>_xlfn.RANK.AVG('Ответы на форму (1)'!G144, 'Ответы на форму (1)'!$G$2:$G$190)</f>
        <v>111</v>
      </c>
    </row>
    <row r="158" spans="2:6" x14ac:dyDescent="0.25">
      <c r="B158" s="1" t="s">
        <v>26</v>
      </c>
      <c r="C158">
        <f t="shared" si="11"/>
        <v>2</v>
      </c>
      <c r="E158">
        <f t="shared" si="12"/>
        <v>136.5</v>
      </c>
      <c r="F158">
        <f>_xlfn.RANK.AVG('Ответы на форму (1)'!G145, 'Ответы на форму (1)'!$G$2:$G$190)</f>
        <v>111</v>
      </c>
    </row>
    <row r="159" spans="2:6" x14ac:dyDescent="0.25">
      <c r="B159" s="1" t="s">
        <v>26</v>
      </c>
      <c r="C159">
        <f t="shared" si="11"/>
        <v>2</v>
      </c>
      <c r="E159">
        <f t="shared" si="12"/>
        <v>136.5</v>
      </c>
      <c r="F159">
        <f>_xlfn.RANK.AVG('Ответы на форму (1)'!G146, 'Ответы на форму (1)'!$G$2:$G$190)</f>
        <v>180.5</v>
      </c>
    </row>
    <row r="160" spans="2:6" x14ac:dyDescent="0.25">
      <c r="B160" s="1" t="s">
        <v>30</v>
      </c>
      <c r="C160">
        <f t="shared" si="11"/>
        <v>3</v>
      </c>
      <c r="E160">
        <f t="shared" si="12"/>
        <v>65.5</v>
      </c>
      <c r="F160">
        <f>_xlfn.RANK.AVG('Ответы на форму (1)'!G147, 'Ответы на форму (1)'!$G$2:$G$190)</f>
        <v>154.5</v>
      </c>
    </row>
    <row r="161" spans="2:6" x14ac:dyDescent="0.25">
      <c r="B161" s="1" t="s">
        <v>30</v>
      </c>
      <c r="C161">
        <f t="shared" si="11"/>
        <v>3</v>
      </c>
      <c r="E161">
        <f t="shared" si="12"/>
        <v>65.5</v>
      </c>
      <c r="F161">
        <f>_xlfn.RANK.AVG('Ответы на форму (1)'!G148, 'Ответы на форму (1)'!$G$2:$G$190)</f>
        <v>28</v>
      </c>
    </row>
    <row r="162" spans="2:6" x14ac:dyDescent="0.25">
      <c r="B162" s="1" t="s">
        <v>26</v>
      </c>
      <c r="C162">
        <f t="shared" si="11"/>
        <v>2</v>
      </c>
      <c r="E162">
        <f t="shared" si="12"/>
        <v>136.5</v>
      </c>
      <c r="F162">
        <f>_xlfn.RANK.AVG('Ответы на форму (1)'!G149, 'Ответы на форму (1)'!$G$2:$G$190)</f>
        <v>70</v>
      </c>
    </row>
    <row r="163" spans="2:6" x14ac:dyDescent="0.25">
      <c r="B163" s="1" t="s">
        <v>26</v>
      </c>
      <c r="C163">
        <f t="shared" si="11"/>
        <v>2</v>
      </c>
      <c r="E163">
        <f t="shared" si="12"/>
        <v>136.5</v>
      </c>
      <c r="F163">
        <f>_xlfn.RANK.AVG('Ответы на форму (1)'!G150, 'Ответы на форму (1)'!$G$2:$G$190)</f>
        <v>154.5</v>
      </c>
    </row>
    <row r="164" spans="2:6" x14ac:dyDescent="0.25">
      <c r="B164" s="1" t="s">
        <v>33</v>
      </c>
      <c r="C164">
        <f t="shared" si="11"/>
        <v>6</v>
      </c>
      <c r="E164">
        <f t="shared" si="12"/>
        <v>2</v>
      </c>
      <c r="F164">
        <f>_xlfn.RANK.AVG('Ответы на форму (1)'!G151, 'Ответы на форму (1)'!$G$2:$G$190)</f>
        <v>28</v>
      </c>
    </row>
    <row r="165" spans="2:6" x14ac:dyDescent="0.25">
      <c r="B165" s="1" t="s">
        <v>22</v>
      </c>
      <c r="C165">
        <f t="shared" si="11"/>
        <v>1</v>
      </c>
      <c r="E165">
        <f t="shared" si="12"/>
        <v>181</v>
      </c>
      <c r="F165">
        <f>_xlfn.RANK.AVG('Ответы на форму (1)'!G152, 'Ответы на форму (1)'!$G$2:$G$190)</f>
        <v>111</v>
      </c>
    </row>
    <row r="166" spans="2:6" x14ac:dyDescent="0.25">
      <c r="B166" s="1" t="s">
        <v>26</v>
      </c>
      <c r="C166">
        <f t="shared" si="11"/>
        <v>2</v>
      </c>
      <c r="E166">
        <f t="shared" si="12"/>
        <v>136.5</v>
      </c>
      <c r="F166">
        <f>_xlfn.RANK.AVG('Ответы на форму (1)'!G153, 'Ответы на форму (1)'!$G$2:$G$190)</f>
        <v>111</v>
      </c>
    </row>
    <row r="167" spans="2:6" x14ac:dyDescent="0.25">
      <c r="B167" s="1" t="s">
        <v>22</v>
      </c>
      <c r="C167">
        <f t="shared" si="11"/>
        <v>1</v>
      </c>
      <c r="E167">
        <f t="shared" si="12"/>
        <v>181</v>
      </c>
      <c r="F167">
        <f>_xlfn.RANK.AVG('Ответы на форму (1)'!G154, 'Ответы на форму (1)'!$G$2:$G$190)</f>
        <v>154.5</v>
      </c>
    </row>
    <row r="168" spans="2:6" x14ac:dyDescent="0.25">
      <c r="B168" s="1" t="s">
        <v>26</v>
      </c>
      <c r="C168">
        <f t="shared" si="11"/>
        <v>2</v>
      </c>
      <c r="E168">
        <f t="shared" si="12"/>
        <v>136.5</v>
      </c>
      <c r="F168">
        <f>_xlfn.RANK.AVG('Ответы на форму (1)'!G155, 'Ответы на форму (1)'!$G$2:$G$190)</f>
        <v>154.5</v>
      </c>
    </row>
    <row r="169" spans="2:6" x14ac:dyDescent="0.25">
      <c r="B169" s="1" t="s">
        <v>26</v>
      </c>
      <c r="C169">
        <f t="shared" si="11"/>
        <v>2</v>
      </c>
      <c r="E169">
        <f t="shared" si="12"/>
        <v>136.5</v>
      </c>
      <c r="F169">
        <f>_xlfn.RANK.AVG('Ответы на форму (1)'!G156, 'Ответы на форму (1)'!$G$2:$G$190)</f>
        <v>154.5</v>
      </c>
    </row>
    <row r="170" spans="2:6" x14ac:dyDescent="0.25">
      <c r="B170" s="1" t="s">
        <v>30</v>
      </c>
      <c r="C170">
        <f t="shared" si="11"/>
        <v>3</v>
      </c>
      <c r="E170">
        <f t="shared" si="12"/>
        <v>65.5</v>
      </c>
      <c r="F170">
        <f>_xlfn.RANK.AVG('Ответы на форму (1)'!G157, 'Ответы на форму (1)'!$G$2:$G$190)</f>
        <v>111</v>
      </c>
    </row>
    <row r="171" spans="2:6" x14ac:dyDescent="0.25">
      <c r="B171" s="1" t="s">
        <v>26</v>
      </c>
      <c r="C171">
        <f t="shared" si="11"/>
        <v>2</v>
      </c>
      <c r="E171">
        <f t="shared" si="12"/>
        <v>136.5</v>
      </c>
      <c r="F171">
        <f>_xlfn.RANK.AVG('Ответы на форму (1)'!G158, 'Ответы на форму (1)'!$G$2:$G$190)</f>
        <v>180.5</v>
      </c>
    </row>
    <row r="172" spans="2:6" x14ac:dyDescent="0.25">
      <c r="B172" s="1" t="s">
        <v>30</v>
      </c>
      <c r="C172">
        <f t="shared" si="11"/>
        <v>3</v>
      </c>
      <c r="E172">
        <f t="shared" si="12"/>
        <v>65.5</v>
      </c>
      <c r="F172">
        <f>_xlfn.RANK.AVG('Ответы на форму (1)'!G159, 'Ответы на форму (1)'!$G$2:$G$190)</f>
        <v>70</v>
      </c>
    </row>
    <row r="173" spans="2:6" x14ac:dyDescent="0.25">
      <c r="B173" s="1" t="s">
        <v>26</v>
      </c>
      <c r="C173">
        <f t="shared" si="11"/>
        <v>2</v>
      </c>
      <c r="E173">
        <f t="shared" si="12"/>
        <v>136.5</v>
      </c>
      <c r="F173">
        <f>_xlfn.RANK.AVG('Ответы на форму (1)'!G160, 'Ответы на форму (1)'!$G$2:$G$190)</f>
        <v>154.5</v>
      </c>
    </row>
    <row r="174" spans="2:6" x14ac:dyDescent="0.25">
      <c r="B174" s="1" t="s">
        <v>30</v>
      </c>
      <c r="C174">
        <f t="shared" si="11"/>
        <v>3</v>
      </c>
      <c r="E174">
        <f t="shared" si="12"/>
        <v>65.5</v>
      </c>
      <c r="F174">
        <f>_xlfn.RANK.AVG('Ответы на форму (1)'!G161, 'Ответы на форму (1)'!$G$2:$G$190)</f>
        <v>111</v>
      </c>
    </row>
    <row r="175" spans="2:6" x14ac:dyDescent="0.25">
      <c r="B175" s="1" t="s">
        <v>30</v>
      </c>
      <c r="C175">
        <f t="shared" si="11"/>
        <v>3</v>
      </c>
      <c r="E175">
        <f t="shared" si="12"/>
        <v>65.5</v>
      </c>
      <c r="F175">
        <f>_xlfn.RANK.AVG('Ответы на форму (1)'!G162, 'Ответы на форму (1)'!$G$2:$G$190)</f>
        <v>180.5</v>
      </c>
    </row>
    <row r="176" spans="2:6" x14ac:dyDescent="0.25">
      <c r="B176" s="1" t="s">
        <v>30</v>
      </c>
      <c r="C176">
        <f t="shared" si="11"/>
        <v>3</v>
      </c>
      <c r="E176">
        <f t="shared" si="12"/>
        <v>65.5</v>
      </c>
      <c r="F176">
        <f>_xlfn.RANK.AVG('Ответы на форму (1)'!G163, 'Ответы на форму (1)'!$G$2:$G$190)</f>
        <v>154.5</v>
      </c>
    </row>
    <row r="177" spans="2:6" x14ac:dyDescent="0.25">
      <c r="B177" s="1" t="s">
        <v>34</v>
      </c>
      <c r="C177">
        <f t="shared" si="11"/>
        <v>4</v>
      </c>
      <c r="E177">
        <f t="shared" si="12"/>
        <v>22</v>
      </c>
      <c r="F177">
        <f>_xlfn.RANK.AVG('Ответы на форму (1)'!G164, 'Ответы на форму (1)'!$G$2:$G$190)</f>
        <v>28</v>
      </c>
    </row>
    <row r="178" spans="2:6" x14ac:dyDescent="0.25">
      <c r="B178" s="1" t="s">
        <v>30</v>
      </c>
      <c r="C178">
        <f t="shared" si="11"/>
        <v>3</v>
      </c>
      <c r="E178">
        <f t="shared" si="12"/>
        <v>65.5</v>
      </c>
      <c r="F178">
        <f>_xlfn.RANK.AVG('Ответы на форму (1)'!G165, 'Ответы на форму (1)'!$G$2:$G$190)</f>
        <v>111</v>
      </c>
    </row>
    <row r="179" spans="2:6" x14ac:dyDescent="0.25">
      <c r="B179" s="1" t="s">
        <v>26</v>
      </c>
      <c r="C179">
        <f t="shared" si="11"/>
        <v>2</v>
      </c>
      <c r="E179">
        <f t="shared" si="12"/>
        <v>136.5</v>
      </c>
      <c r="F179">
        <f>_xlfn.RANK.AVG('Ответы на форму (1)'!G166, 'Ответы на форму (1)'!$G$2:$G$190)</f>
        <v>180.5</v>
      </c>
    </row>
    <row r="180" spans="2:6" x14ac:dyDescent="0.25">
      <c r="B180" s="1" t="s">
        <v>30</v>
      </c>
      <c r="C180">
        <f t="shared" si="11"/>
        <v>3</v>
      </c>
      <c r="E180">
        <f t="shared" si="12"/>
        <v>65.5</v>
      </c>
      <c r="F180">
        <f>_xlfn.RANK.AVG('Ответы на форму (1)'!G167, 'Ответы на форму (1)'!$G$2:$G$190)</f>
        <v>70</v>
      </c>
    </row>
    <row r="181" spans="2:6" x14ac:dyDescent="0.25">
      <c r="B181" s="1" t="s">
        <v>22</v>
      </c>
      <c r="C181">
        <f t="shared" si="11"/>
        <v>1</v>
      </c>
      <c r="E181">
        <f t="shared" si="12"/>
        <v>181</v>
      </c>
      <c r="F181">
        <f>_xlfn.RANK.AVG('Ответы на форму (1)'!G168, 'Ответы на форму (1)'!$G$2:$G$190)</f>
        <v>154.5</v>
      </c>
    </row>
    <row r="182" spans="2:6" x14ac:dyDescent="0.25">
      <c r="B182" s="1" t="s">
        <v>26</v>
      </c>
      <c r="C182">
        <f t="shared" si="11"/>
        <v>2</v>
      </c>
      <c r="E182">
        <f t="shared" si="12"/>
        <v>136.5</v>
      </c>
      <c r="F182">
        <f>_xlfn.RANK.AVG('Ответы на форму (1)'!G169, 'Ответы на форму (1)'!$G$2:$G$190)</f>
        <v>154.5</v>
      </c>
    </row>
    <row r="183" spans="2:6" x14ac:dyDescent="0.25">
      <c r="B183" s="1" t="s">
        <v>30</v>
      </c>
      <c r="C183">
        <f t="shared" si="11"/>
        <v>3</v>
      </c>
      <c r="E183">
        <f t="shared" si="12"/>
        <v>65.5</v>
      </c>
      <c r="F183">
        <f>_xlfn.RANK.AVG('Ответы на форму (1)'!G170, 'Ответы на форму (1)'!$G$2:$G$190)</f>
        <v>111</v>
      </c>
    </row>
    <row r="184" spans="2:6" x14ac:dyDescent="0.25">
      <c r="B184" s="1" t="s">
        <v>33</v>
      </c>
      <c r="C184">
        <f t="shared" si="11"/>
        <v>6</v>
      </c>
      <c r="E184">
        <f t="shared" si="12"/>
        <v>2</v>
      </c>
      <c r="F184">
        <f>_xlfn.RANK.AVG('Ответы на форму (1)'!G171, 'Ответы на форму (1)'!$G$2:$G$190)</f>
        <v>154.5</v>
      </c>
    </row>
    <row r="185" spans="2:6" x14ac:dyDescent="0.25">
      <c r="B185" s="1" t="s">
        <v>30</v>
      </c>
      <c r="C185">
        <f t="shared" si="11"/>
        <v>3</v>
      </c>
      <c r="E185">
        <f t="shared" si="12"/>
        <v>65.5</v>
      </c>
      <c r="F185">
        <f>_xlfn.RANK.AVG('Ответы на форму (1)'!G172, 'Ответы на форму (1)'!$G$2:$G$190)</f>
        <v>180.5</v>
      </c>
    </row>
    <row r="186" spans="2:6" x14ac:dyDescent="0.25">
      <c r="B186" s="1" t="s">
        <v>26</v>
      </c>
      <c r="C186">
        <f t="shared" si="11"/>
        <v>2</v>
      </c>
      <c r="E186">
        <f t="shared" si="12"/>
        <v>136.5</v>
      </c>
      <c r="F186">
        <f>_xlfn.RANK.AVG('Ответы на форму (1)'!G173, 'Ответы на форму (1)'!$G$2:$G$190)</f>
        <v>111</v>
      </c>
    </row>
    <row r="187" spans="2:6" x14ac:dyDescent="0.25">
      <c r="B187" s="1" t="s">
        <v>30</v>
      </c>
      <c r="C187">
        <f t="shared" si="11"/>
        <v>3</v>
      </c>
      <c r="E187">
        <f t="shared" si="12"/>
        <v>65.5</v>
      </c>
      <c r="F187">
        <f>_xlfn.RANK.AVG('Ответы на форму (1)'!G174, 'Ответы на форму (1)'!$G$2:$G$190)</f>
        <v>111</v>
      </c>
    </row>
    <row r="188" spans="2:6" x14ac:dyDescent="0.25">
      <c r="B188" s="1" t="s">
        <v>26</v>
      </c>
      <c r="C188">
        <f t="shared" si="11"/>
        <v>2</v>
      </c>
      <c r="E188">
        <f t="shared" si="12"/>
        <v>136.5</v>
      </c>
      <c r="F188">
        <f>_xlfn.RANK.AVG('Ответы на форму (1)'!G175, 'Ответы на форму (1)'!$G$2:$G$190)</f>
        <v>28</v>
      </c>
    </row>
    <row r="189" spans="2:6" x14ac:dyDescent="0.25">
      <c r="B189" s="1" t="s">
        <v>22</v>
      </c>
      <c r="C189">
        <f t="shared" si="11"/>
        <v>1</v>
      </c>
      <c r="E189">
        <f t="shared" si="12"/>
        <v>181</v>
      </c>
      <c r="F189">
        <f>_xlfn.RANK.AVG('Ответы на форму (1)'!G176, 'Ответы на форму (1)'!$G$2:$G$190)</f>
        <v>70</v>
      </c>
    </row>
    <row r="190" spans="2:6" x14ac:dyDescent="0.25">
      <c r="B190" s="1" t="s">
        <v>30</v>
      </c>
      <c r="C190">
        <f t="shared" si="11"/>
        <v>3</v>
      </c>
      <c r="E190">
        <f t="shared" si="12"/>
        <v>65.5</v>
      </c>
      <c r="F190">
        <f>_xlfn.RANK.AVG('Ответы на форму (1)'!G177, 'Ответы на форму (1)'!$G$2:$G$190)</f>
        <v>70</v>
      </c>
    </row>
    <row r="191" spans="2:6" x14ac:dyDescent="0.25">
      <c r="B191" s="1" t="s">
        <v>26</v>
      </c>
      <c r="C191">
        <f t="shared" si="11"/>
        <v>2</v>
      </c>
      <c r="E191">
        <f t="shared" si="12"/>
        <v>136.5</v>
      </c>
      <c r="F191">
        <f>_xlfn.RANK.AVG('Ответы на форму (1)'!G178, 'Ответы на форму (1)'!$G$2:$G$190)</f>
        <v>154.5</v>
      </c>
    </row>
    <row r="192" spans="2:6" x14ac:dyDescent="0.25">
      <c r="B192" s="1" t="s">
        <v>34</v>
      </c>
      <c r="C192">
        <f t="shared" si="11"/>
        <v>4</v>
      </c>
      <c r="E192">
        <f t="shared" si="12"/>
        <v>22</v>
      </c>
      <c r="F192">
        <f>_xlfn.RANK.AVG('Ответы на форму (1)'!G179, 'Ответы на форму (1)'!$G$2:$G$190)</f>
        <v>28</v>
      </c>
    </row>
    <row r="193" spans="2:6" x14ac:dyDescent="0.25">
      <c r="B193" s="1" t="s">
        <v>26</v>
      </c>
      <c r="C193">
        <f t="shared" si="11"/>
        <v>2</v>
      </c>
      <c r="E193">
        <f t="shared" si="12"/>
        <v>136.5</v>
      </c>
      <c r="F193">
        <f>_xlfn.RANK.AVG('Ответы на форму (1)'!G180, 'Ответы на форму (1)'!$G$2:$G$190)</f>
        <v>70</v>
      </c>
    </row>
    <row r="194" spans="2:6" x14ac:dyDescent="0.25">
      <c r="B194" s="1" t="s">
        <v>26</v>
      </c>
      <c r="C194">
        <f t="shared" si="11"/>
        <v>2</v>
      </c>
      <c r="E194">
        <f t="shared" si="12"/>
        <v>136.5</v>
      </c>
      <c r="F194">
        <f>_xlfn.RANK.AVG('Ответы на форму (1)'!G181, 'Ответы на форму (1)'!$G$2:$G$190)</f>
        <v>154.5</v>
      </c>
    </row>
    <row r="195" spans="2:6" x14ac:dyDescent="0.25">
      <c r="B195" s="1" t="s">
        <v>26</v>
      </c>
      <c r="C195">
        <f t="shared" si="11"/>
        <v>2</v>
      </c>
      <c r="E195">
        <f t="shared" si="12"/>
        <v>136.5</v>
      </c>
      <c r="F195">
        <f>_xlfn.RANK.AVG('Ответы на форму (1)'!G182, 'Ответы на форму (1)'!$G$2:$G$190)</f>
        <v>154.5</v>
      </c>
    </row>
    <row r="196" spans="2:6" x14ac:dyDescent="0.25">
      <c r="B196" s="1" t="s">
        <v>30</v>
      </c>
      <c r="C196">
        <f t="shared" si="11"/>
        <v>3</v>
      </c>
      <c r="E196">
        <f t="shared" si="12"/>
        <v>65.5</v>
      </c>
      <c r="F196">
        <f>_xlfn.RANK.AVG('Ответы на форму (1)'!G183, 'Ответы на форму (1)'!$G$2:$G$190)</f>
        <v>111</v>
      </c>
    </row>
    <row r="197" spans="2:6" x14ac:dyDescent="0.25">
      <c r="B197" s="1" t="s">
        <v>22</v>
      </c>
      <c r="C197">
        <f t="shared" si="11"/>
        <v>1</v>
      </c>
      <c r="E197">
        <f t="shared" si="12"/>
        <v>181</v>
      </c>
      <c r="F197">
        <f>_xlfn.RANK.AVG('Ответы на форму (1)'!G184, 'Ответы на форму (1)'!$G$2:$G$190)</f>
        <v>111</v>
      </c>
    </row>
    <row r="198" spans="2:6" x14ac:dyDescent="0.25">
      <c r="B198" s="1" t="s">
        <v>26</v>
      </c>
      <c r="C198">
        <f t="shared" si="11"/>
        <v>2</v>
      </c>
      <c r="E198">
        <f t="shared" si="12"/>
        <v>136.5</v>
      </c>
      <c r="F198">
        <f>_xlfn.RANK.AVG('Ответы на форму (1)'!G185, 'Ответы на форму (1)'!$G$2:$G$190)</f>
        <v>70</v>
      </c>
    </row>
    <row r="199" spans="2:6" x14ac:dyDescent="0.25">
      <c r="B199" s="1" t="s">
        <v>26</v>
      </c>
      <c r="C199">
        <f t="shared" si="11"/>
        <v>2</v>
      </c>
      <c r="E199">
        <f t="shared" si="12"/>
        <v>136.5</v>
      </c>
      <c r="F199">
        <f>_xlfn.RANK.AVG('Ответы на форму (1)'!G186, 'Ответы на форму (1)'!$G$2:$G$190)</f>
        <v>70</v>
      </c>
    </row>
    <row r="200" spans="2:6" x14ac:dyDescent="0.25">
      <c r="B200" s="1" t="s">
        <v>30</v>
      </c>
      <c r="C200">
        <f t="shared" si="11"/>
        <v>3</v>
      </c>
      <c r="E200">
        <f t="shared" si="12"/>
        <v>65.5</v>
      </c>
      <c r="F200">
        <f>_xlfn.RANK.AVG('Ответы на форму (1)'!G187, 'Ответы на форму (1)'!$G$2:$G$190)</f>
        <v>180.5</v>
      </c>
    </row>
    <row r="201" spans="2:6" x14ac:dyDescent="0.25">
      <c r="B201" s="1" t="s">
        <v>34</v>
      </c>
      <c r="C201">
        <f t="shared" si="11"/>
        <v>4</v>
      </c>
      <c r="E201">
        <f t="shared" si="12"/>
        <v>22</v>
      </c>
      <c r="F201">
        <f>_xlfn.RANK.AVG('Ответы на форму (1)'!G188, 'Ответы на форму (1)'!$G$2:$G$190)</f>
        <v>70</v>
      </c>
    </row>
    <row r="202" spans="2:6" x14ac:dyDescent="0.25">
      <c r="B202" s="1" t="s">
        <v>26</v>
      </c>
      <c r="C202">
        <f t="shared" si="11"/>
        <v>2</v>
      </c>
      <c r="E202">
        <f t="shared" si="12"/>
        <v>136.5</v>
      </c>
      <c r="F202">
        <f>_xlfn.RANK.AVG('Ответы на форму (1)'!G189, 'Ответы на форму (1)'!$G$2:$G$190)</f>
        <v>111</v>
      </c>
    </row>
    <row r="203" spans="2:6" x14ac:dyDescent="0.25">
      <c r="B203" s="1" t="s">
        <v>30</v>
      </c>
      <c r="C203">
        <f t="shared" si="11"/>
        <v>3</v>
      </c>
      <c r="E203">
        <f t="shared" si="12"/>
        <v>65.5</v>
      </c>
      <c r="F203">
        <f>_xlfn.RANK.AVG('Ответы на форму (1)'!G190, 'Ответы на форму (1)'!$G$2:$G$190)</f>
        <v>111</v>
      </c>
    </row>
  </sheetData>
  <mergeCells count="3">
    <mergeCell ref="D3:G3"/>
    <mergeCell ref="E14:F14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5828-122C-41C9-A796-A651412531B1}">
  <dimension ref="B3:Q203"/>
  <sheetViews>
    <sheetView workbookViewId="0">
      <selection activeCell="Q6" sqref="Q6"/>
    </sheetView>
  </sheetViews>
  <sheetFormatPr defaultRowHeight="13.2" x14ac:dyDescent="0.25"/>
  <cols>
    <col min="17" max="17" width="12.33203125" bestFit="1" customWidth="1"/>
  </cols>
  <sheetData>
    <row r="3" spans="2:17" x14ac:dyDescent="0.25">
      <c r="D3" s="8" t="s">
        <v>62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63</v>
      </c>
      <c r="J5" s="5" t="s">
        <v>63</v>
      </c>
    </row>
    <row r="6" spans="2:17" x14ac:dyDescent="0.25">
      <c r="B6" s="7" t="s">
        <v>26</v>
      </c>
      <c r="C6">
        <f>COUNTIFS('Ответы на форму (1)'!$Y$2:$Y$190, Лист3!B6, 'Ответы на форму (1)'!$G$2:$G$190, Лист3!$C$4)</f>
        <v>15</v>
      </c>
      <c r="D6">
        <f>COUNTIFS('Ответы на форму (1)'!$Y$2:$Y$190, Лист3!B6, 'Ответы на форму (1)'!$G$2:$G$190, Лист3!$D$4)</f>
        <v>32</v>
      </c>
      <c r="E6">
        <f>COUNTIFS('Ответы на форму (1)'!$Y$2:$Y$190, Лист3!B6, 'Ответы на форму (1)'!$G$2:$G$190, Лист3!$E$4)</f>
        <v>46</v>
      </c>
      <c r="F6">
        <f>COUNTIFS('Ответы на форму (1)'!$Y$2:$Y$190, Лист3!B6, 'Ответы на форму (1)'!$G$2:$G$190, Лист3!$F$4)</f>
        <v>25</v>
      </c>
      <c r="G6">
        <f>COUNTIFS('Ответы на форму (1)'!$Y$2:$Y$190, Лист3!B6, 'Ответы на форму (1)'!$G$2:$G$190, Лист3!$G$4)</f>
        <v>21</v>
      </c>
      <c r="H6">
        <f>SUM(C6:G6)</f>
        <v>139</v>
      </c>
      <c r="J6" s="7" t="s">
        <v>26</v>
      </c>
      <c r="K6" s="6">
        <f>H6*$C$12/$H$12</f>
        <v>13.238095238095237</v>
      </c>
      <c r="L6" s="6">
        <f>H6*$D$12/$H$12</f>
        <v>25.005291005291006</v>
      </c>
      <c r="M6" s="6">
        <f>H6*$E$12/$H$12</f>
        <v>38.978835978835981</v>
      </c>
      <c r="N6" s="6">
        <f>H6*$F$12/$H$12</f>
        <v>21.328042328042329</v>
      </c>
      <c r="O6" s="6">
        <f>H6*$G$12/$H$12</f>
        <v>40.449735449735449</v>
      </c>
      <c r="Q6" s="4" t="s">
        <v>53</v>
      </c>
    </row>
    <row r="7" spans="2:17" x14ac:dyDescent="0.25">
      <c r="B7" s="7" t="s">
        <v>33</v>
      </c>
      <c r="C7">
        <f>COUNTIFS('Ответы на форму (1)'!$Y$2:$Y$190, Лист3!B7, 'Ответы на форму (1)'!$G$2:$G$190, Лист3!$C$4)</f>
        <v>0</v>
      </c>
      <c r="D7">
        <f>COUNTIFS('Ответы на форму (1)'!$Y$2:$Y$190, Лист3!B7, 'Ответы на форму (1)'!$G$2:$G$190, Лист3!$D$4)</f>
        <v>0</v>
      </c>
      <c r="E7">
        <f>COUNTIFS('Ответы на форму (1)'!$Y$2:$Y$190, Лист3!B7, 'Ответы на форму (1)'!$G$2:$G$190, Лист3!$E$4)</f>
        <v>0</v>
      </c>
      <c r="F7">
        <f>COUNTIFS('Ответы на форму (1)'!$Y$2:$Y$190, Лист3!B7, 'Ответы на форму (1)'!$G$2:$G$190, Лист3!$F$4)</f>
        <v>0</v>
      </c>
      <c r="G7">
        <f>COUNTIFS('Ответы на форму (1)'!$Y$2:$Y$190, Лист3!B7, 'Ответы на форму (1)'!$G$2:$G$190, Лист3!$G$4)</f>
        <v>4</v>
      </c>
      <c r="H7">
        <f t="shared" ref="H7:H11" si="0">SUM(C7:G7)</f>
        <v>4</v>
      </c>
      <c r="J7" s="7" t="s">
        <v>33</v>
      </c>
      <c r="K7" s="6">
        <f t="shared" ref="K7:K11" si="1">H7*$C$12/$H$12</f>
        <v>0.38095238095238093</v>
      </c>
      <c r="L7" s="6">
        <f t="shared" ref="L7:L11" si="2">H7*$D$12/$H$12</f>
        <v>0.71957671957671954</v>
      </c>
      <c r="M7" s="6">
        <f t="shared" ref="M7:M11" si="3">H7*$E$12/$H$12</f>
        <v>1.1216931216931216</v>
      </c>
      <c r="N7" s="6">
        <f t="shared" ref="N7:N11" si="4">H7*$F$12/$H$12</f>
        <v>0.61375661375661372</v>
      </c>
      <c r="O7" s="6">
        <f t="shared" ref="O7:O11" si="5">H7*$G$12/$H$12</f>
        <v>1.164021164021164</v>
      </c>
      <c r="Q7">
        <f>_xlfn.CHISQ.TEST(C6:G11, K6:O11)</f>
        <v>9.2267909764923091E-7</v>
      </c>
    </row>
    <row r="8" spans="2:17" x14ac:dyDescent="0.25">
      <c r="B8" s="7" t="s">
        <v>32</v>
      </c>
      <c r="C8">
        <f>COUNTIFS('Ответы на форму (1)'!$Y$2:$Y$190, Лист3!B8, 'Ответы на форму (1)'!$G$2:$G$190, Лист3!$C$4)</f>
        <v>0</v>
      </c>
      <c r="D8">
        <f>COUNTIFS('Ответы на форму (1)'!$Y$2:$Y$190, Лист3!B8, 'Ответы на форму (1)'!$G$2:$G$190, Лист3!$D$4)</f>
        <v>0</v>
      </c>
      <c r="E8">
        <f>COUNTIFS('Ответы на форму (1)'!$Y$2:$Y$190, Лист3!B8, 'Ответы на форму (1)'!$G$2:$G$190, Лист3!$E$4)</f>
        <v>1</v>
      </c>
      <c r="F8">
        <f>COUNTIFS('Ответы на форму (1)'!$Y$2:$Y$190, Лист3!B8, 'Ответы на форму (1)'!$G$2:$G$190, Лист3!$F$4)</f>
        <v>1</v>
      </c>
      <c r="G8">
        <f>COUNTIFS('Ответы на форму (1)'!$Y$2:$Y$190, Лист3!B8, 'Ответы на форму (1)'!$G$2:$G$190, Лист3!$G$4)</f>
        <v>5</v>
      </c>
      <c r="H8">
        <f t="shared" si="0"/>
        <v>7</v>
      </c>
      <c r="J8" s="7" t="s">
        <v>32</v>
      </c>
      <c r="K8" s="6">
        <f t="shared" si="1"/>
        <v>0.66666666666666663</v>
      </c>
      <c r="L8" s="6">
        <f t="shared" si="2"/>
        <v>1.2592592592592593</v>
      </c>
      <c r="M8" s="6">
        <f t="shared" si="3"/>
        <v>1.962962962962963</v>
      </c>
      <c r="N8" s="6">
        <f t="shared" si="4"/>
        <v>1.0740740740740742</v>
      </c>
      <c r="O8" s="6">
        <f t="shared" si="5"/>
        <v>2.0370370370370372</v>
      </c>
    </row>
    <row r="9" spans="2:17" x14ac:dyDescent="0.25">
      <c r="B9" s="7" t="s">
        <v>30</v>
      </c>
      <c r="C9">
        <f>COUNTIFS('Ответы на форму (1)'!$Y$2:$Y$190, Лист3!B9, 'Ответы на форму (1)'!$G$2:$G$190, Лист3!$C$4)</f>
        <v>3</v>
      </c>
      <c r="D9">
        <f>COUNTIFS('Ответы на форму (1)'!$Y$2:$Y$190, Лист3!B9, 'Ответы на форму (1)'!$G$2:$G$190, Лист3!$D$4)</f>
        <v>2</v>
      </c>
      <c r="E9">
        <f>COUNTIFS('Ответы на форму (1)'!$Y$2:$Y$190, Лист3!B9, 'Ответы на форму (1)'!$G$2:$G$190, Лист3!$E$4)</f>
        <v>4</v>
      </c>
      <c r="F9">
        <f>COUNTIFS('Ответы на форму (1)'!$Y$2:$Y$190, Лист3!B9, 'Ответы на форму (1)'!$G$2:$G$190, Лист3!$F$4)</f>
        <v>1</v>
      </c>
      <c r="G9">
        <f>COUNTIFS('Ответы на форму (1)'!$Y$2:$Y$190, Лист3!B9, 'Ответы на форму (1)'!$G$2:$G$190, Лист3!$G$4)</f>
        <v>11</v>
      </c>
      <c r="H9">
        <f t="shared" si="0"/>
        <v>21</v>
      </c>
      <c r="J9" s="7" t="s">
        <v>30</v>
      </c>
      <c r="K9" s="6">
        <f t="shared" si="1"/>
        <v>2</v>
      </c>
      <c r="L9" s="6">
        <f t="shared" si="2"/>
        <v>3.7777777777777777</v>
      </c>
      <c r="M9" s="6">
        <f t="shared" si="3"/>
        <v>5.8888888888888893</v>
      </c>
      <c r="N9" s="6">
        <f t="shared" si="4"/>
        <v>3.2222222222222223</v>
      </c>
      <c r="O9" s="6">
        <f t="shared" si="5"/>
        <v>6.1111111111111107</v>
      </c>
    </row>
    <row r="10" spans="2:17" x14ac:dyDescent="0.25">
      <c r="B10" s="7" t="s">
        <v>34</v>
      </c>
      <c r="C10">
        <f>COUNTIFS('Ответы на форму (1)'!$Y$2:$Y$190, Лист3!B10, 'Ответы на форму (1)'!$G$2:$G$190, Лист3!$C$4)</f>
        <v>0</v>
      </c>
      <c r="D10">
        <f>COUNTIFS('Ответы на форму (1)'!$Y$2:$Y$190, Лист3!B10, 'Ответы на форму (1)'!$G$2:$G$190, Лист3!$D$4)</f>
        <v>0</v>
      </c>
      <c r="E10">
        <f>COUNTIFS('Ответы на форму (1)'!$Y$2:$Y$190, Лист3!B10, 'Ответы на форму (1)'!$G$2:$G$190, Лист3!$E$4)</f>
        <v>0</v>
      </c>
      <c r="F10">
        <f>COUNTIFS('Ответы на форму (1)'!$Y$2:$Y$190, Лист3!B10, 'Ответы на форму (1)'!$G$2:$G$190, Лист3!$F$4)</f>
        <v>2</v>
      </c>
      <c r="G10">
        <f>COUNTIFS('Ответы на форму (1)'!$Y$2:$Y$190, Лист3!B10, 'Ответы на форму (1)'!$G$2:$G$190, Лист3!$G$4)</f>
        <v>13</v>
      </c>
      <c r="H10">
        <f t="shared" si="0"/>
        <v>15</v>
      </c>
      <c r="J10" s="7" t="s">
        <v>34</v>
      </c>
      <c r="K10" s="6">
        <f t="shared" si="1"/>
        <v>1.4285714285714286</v>
      </c>
      <c r="L10" s="6">
        <f t="shared" si="2"/>
        <v>2.6984126984126986</v>
      </c>
      <c r="M10" s="6">
        <f t="shared" si="3"/>
        <v>4.2063492063492065</v>
      </c>
      <c r="N10" s="6">
        <f t="shared" si="4"/>
        <v>2.3015873015873014</v>
      </c>
      <c r="O10" s="6">
        <f t="shared" si="5"/>
        <v>4.3650793650793647</v>
      </c>
    </row>
    <row r="11" spans="2:17" x14ac:dyDescent="0.25">
      <c r="B11" s="7" t="s">
        <v>22</v>
      </c>
      <c r="C11">
        <f>COUNTIFS('Ответы на форму (1)'!$Y$2:$Y$190, Лист3!B11, 'Ответы на форму (1)'!$G$2:$G$190, Лист3!$C$4)</f>
        <v>0</v>
      </c>
      <c r="D11">
        <f>COUNTIFS('Ответы на форму (1)'!$Y$2:$Y$190, Лист3!B11, 'Ответы на форму (1)'!$G$2:$G$190, Лист3!$D$4)</f>
        <v>0</v>
      </c>
      <c r="E11">
        <f>COUNTIFS('Ответы на форму (1)'!$Y$2:$Y$190, Лист3!B11, 'Ответы на форму (1)'!$G$2:$G$190, Лист3!$E$4)</f>
        <v>2</v>
      </c>
      <c r="F11">
        <f>COUNTIFS('Ответы на форму (1)'!$Y$2:$Y$190, Лист3!B11, 'Ответы на форму (1)'!$G$2:$G$190, Лист3!$F$4)</f>
        <v>0</v>
      </c>
      <c r="G11">
        <f>COUNTIFS('Ответы на форму (1)'!$Y$2:$Y$190, Лист3!B11, 'Ответы на форму (1)'!$G$2:$G$190, Лист3!$G$4)</f>
        <v>1</v>
      </c>
      <c r="H11">
        <f t="shared" si="0"/>
        <v>3</v>
      </c>
      <c r="J11" s="7" t="s">
        <v>22</v>
      </c>
      <c r="K11" s="6">
        <f t="shared" si="1"/>
        <v>0.2857142857142857</v>
      </c>
      <c r="L11" s="6">
        <f t="shared" si="2"/>
        <v>0.53968253968253965</v>
      </c>
      <c r="M11" s="6">
        <f t="shared" si="3"/>
        <v>0.84126984126984128</v>
      </c>
      <c r="N11" s="6">
        <f t="shared" si="4"/>
        <v>0.46031746031746029</v>
      </c>
      <c r="O11" s="6">
        <f t="shared" si="5"/>
        <v>0.87301587301587302</v>
      </c>
    </row>
    <row r="12" spans="2:17" x14ac:dyDescent="0.25">
      <c r="B12" s="4" t="s">
        <v>51</v>
      </c>
      <c r="C12">
        <f>SUM(C6:C11)</f>
        <v>18</v>
      </c>
      <c r="D12">
        <f t="shared" ref="D12:G12" si="6">SUM(D6:D11)</f>
        <v>34</v>
      </c>
      <c r="E12">
        <f t="shared" si="6"/>
        <v>53</v>
      </c>
      <c r="F12">
        <f t="shared" si="6"/>
        <v>29</v>
      </c>
      <c r="G12">
        <f t="shared" si="6"/>
        <v>55</v>
      </c>
      <c r="H12">
        <f>SUM(C6:G11)</f>
        <v>189</v>
      </c>
    </row>
    <row r="14" spans="2:17" x14ac:dyDescent="0.25">
      <c r="B14" s="1"/>
      <c r="E14" s="8" t="s">
        <v>55</v>
      </c>
      <c r="F14" s="9"/>
      <c r="H14" s="4" t="s">
        <v>54</v>
      </c>
      <c r="I14" s="4" t="s">
        <v>56</v>
      </c>
      <c r="J14" s="4" t="s">
        <v>57</v>
      </c>
    </row>
    <row r="15" spans="2:17" x14ac:dyDescent="0.25">
      <c r="B15" s="1" t="s">
        <v>22</v>
      </c>
      <c r="C15">
        <f>_xlfn.IFS(B15=$B$6, 1, B15=$B$7, 2, B15=$B$8, 3, B15=$B$9, 4, B15=$B$10, 5, B15=$B$11, 6)</f>
        <v>6</v>
      </c>
      <c r="E15">
        <f>_xlfn.RANK.AVG(C15, $C$15:$C$203)</f>
        <v>2</v>
      </c>
      <c r="F15">
        <f>_xlfn.RANK.AVG('Ответы на форму (1)'!G2, 'Ответы на форму (1)'!$G$2:$G$190)</f>
        <v>111</v>
      </c>
      <c r="H15">
        <f>CORREL(E15:E203, F15:F203)</f>
        <v>0.4241014146402628</v>
      </c>
      <c r="I15">
        <v>189</v>
      </c>
      <c r="J15">
        <v>0.15</v>
      </c>
    </row>
    <row r="16" spans="2:17" x14ac:dyDescent="0.25">
      <c r="B16" s="1" t="s">
        <v>26</v>
      </c>
      <c r="C16">
        <f t="shared" ref="C16:C79" si="7">_xlfn.IFS(B16=$B$6, 1, B16=$B$7, 2, B16=$B$8, 3, B16=$B$9, 4, B16=$B$10, 5, B16=$B$11, 6)</f>
        <v>1</v>
      </c>
      <c r="E16">
        <f t="shared" ref="E16:E79" si="8">_xlfn.RANK.AVG(C16, $C$15:$C$203)</f>
        <v>120</v>
      </c>
      <c r="F16">
        <f>_xlfn.RANK.AVG('Ответы на форму (1)'!G3, 'Ответы на форму (1)'!$G$2:$G$190)</f>
        <v>70</v>
      </c>
    </row>
    <row r="17" spans="2:9" x14ac:dyDescent="0.25">
      <c r="B17" s="1" t="s">
        <v>26</v>
      </c>
      <c r="C17">
        <f t="shared" si="7"/>
        <v>1</v>
      </c>
      <c r="E17">
        <f t="shared" si="8"/>
        <v>120</v>
      </c>
      <c r="F17">
        <f>_xlfn.RANK.AVG('Ответы на форму (1)'!G4, 'Ответы на форму (1)'!$G$2:$G$190)</f>
        <v>111</v>
      </c>
    </row>
    <row r="18" spans="2:9" x14ac:dyDescent="0.25">
      <c r="B18" s="1" t="s">
        <v>26</v>
      </c>
      <c r="C18">
        <f t="shared" si="7"/>
        <v>1</v>
      </c>
      <c r="E18">
        <f t="shared" si="8"/>
        <v>120</v>
      </c>
      <c r="F18">
        <f>_xlfn.RANK.AVG('Ответы на форму (1)'!G5, 'Ответы на форму (1)'!$G$2:$G$190)</f>
        <v>154.5</v>
      </c>
      <c r="I18" s="5" t="s">
        <v>58</v>
      </c>
    </row>
    <row r="19" spans="2:9" x14ac:dyDescent="0.25">
      <c r="B19" s="1" t="s">
        <v>26</v>
      </c>
      <c r="C19">
        <f t="shared" si="7"/>
        <v>1</v>
      </c>
      <c r="E19">
        <f t="shared" si="8"/>
        <v>120</v>
      </c>
      <c r="F19">
        <f>_xlfn.RANK.AVG('Ответы на форму (1)'!G6, 'Ответы на форму (1)'!$G$2:$G$190)</f>
        <v>111</v>
      </c>
    </row>
    <row r="20" spans="2:9" x14ac:dyDescent="0.25">
      <c r="B20" s="1" t="s">
        <v>26</v>
      </c>
      <c r="C20">
        <f t="shared" si="7"/>
        <v>1</v>
      </c>
      <c r="E20">
        <f t="shared" si="8"/>
        <v>120</v>
      </c>
      <c r="F20">
        <f>_xlfn.RANK.AVG('Ответы на форму (1)'!G7, 'Ответы на форму (1)'!$G$2:$G$190)</f>
        <v>154.5</v>
      </c>
    </row>
    <row r="21" spans="2:9" x14ac:dyDescent="0.25">
      <c r="B21" s="1" t="s">
        <v>26</v>
      </c>
      <c r="C21">
        <f t="shared" si="7"/>
        <v>1</v>
      </c>
      <c r="E21">
        <f t="shared" si="8"/>
        <v>120</v>
      </c>
      <c r="F21">
        <f>_xlfn.RANK.AVG('Ответы на форму (1)'!G8, 'Ответы на форму (1)'!$G$2:$G$190)</f>
        <v>111</v>
      </c>
    </row>
    <row r="22" spans="2:9" x14ac:dyDescent="0.25">
      <c r="B22" s="1" t="s">
        <v>26</v>
      </c>
      <c r="C22">
        <f t="shared" si="7"/>
        <v>1</v>
      </c>
      <c r="E22">
        <f t="shared" si="8"/>
        <v>120</v>
      </c>
      <c r="F22">
        <f>_xlfn.RANK.AVG('Ответы на форму (1)'!G9, 'Ответы на форму (1)'!$G$2:$G$190)</f>
        <v>111</v>
      </c>
    </row>
    <row r="23" spans="2:9" x14ac:dyDescent="0.25">
      <c r="B23" s="1" t="s">
        <v>33</v>
      </c>
      <c r="C23">
        <f t="shared" si="7"/>
        <v>2</v>
      </c>
      <c r="E23">
        <f t="shared" si="8"/>
        <v>48.5</v>
      </c>
      <c r="F23">
        <f>_xlfn.RANK.AVG('Ответы на форму (1)'!G10, 'Ответы на форму (1)'!$G$2:$G$190)</f>
        <v>28</v>
      </c>
    </row>
    <row r="24" spans="2:9" x14ac:dyDescent="0.25">
      <c r="B24" s="1" t="s">
        <v>26</v>
      </c>
      <c r="C24">
        <f t="shared" si="7"/>
        <v>1</v>
      </c>
      <c r="E24">
        <f t="shared" si="8"/>
        <v>120</v>
      </c>
      <c r="F24">
        <f>_xlfn.RANK.AVG('Ответы на форму (1)'!G11, 'Ответы на форму (1)'!$G$2:$G$190)</f>
        <v>154.5</v>
      </c>
    </row>
    <row r="25" spans="2:9" x14ac:dyDescent="0.25">
      <c r="B25" s="1" t="s">
        <v>26</v>
      </c>
      <c r="C25">
        <f t="shared" si="7"/>
        <v>1</v>
      </c>
      <c r="E25">
        <f t="shared" si="8"/>
        <v>120</v>
      </c>
      <c r="F25">
        <f>_xlfn.RANK.AVG('Ответы на форму (1)'!G12, 'Ответы на форму (1)'!$G$2:$G$190)</f>
        <v>70</v>
      </c>
    </row>
    <row r="26" spans="2:9" x14ac:dyDescent="0.25">
      <c r="B26" s="1" t="s">
        <v>26</v>
      </c>
      <c r="C26">
        <f t="shared" si="7"/>
        <v>1</v>
      </c>
      <c r="E26">
        <f t="shared" si="8"/>
        <v>120</v>
      </c>
      <c r="F26">
        <f>_xlfn.RANK.AVG('Ответы на форму (1)'!G13, 'Ответы на форму (1)'!$G$2:$G$190)</f>
        <v>111</v>
      </c>
    </row>
    <row r="27" spans="2:9" x14ac:dyDescent="0.25">
      <c r="B27" s="1" t="s">
        <v>26</v>
      </c>
      <c r="C27">
        <f t="shared" si="7"/>
        <v>1</v>
      </c>
      <c r="E27">
        <f t="shared" si="8"/>
        <v>120</v>
      </c>
      <c r="F27">
        <f>_xlfn.RANK.AVG('Ответы на форму (1)'!G14, 'Ответы на форму (1)'!$G$2:$G$190)</f>
        <v>111</v>
      </c>
    </row>
    <row r="28" spans="2:9" x14ac:dyDescent="0.25">
      <c r="B28" s="1" t="s">
        <v>26</v>
      </c>
      <c r="C28">
        <f t="shared" si="7"/>
        <v>1</v>
      </c>
      <c r="E28">
        <f t="shared" si="8"/>
        <v>120</v>
      </c>
      <c r="F28">
        <f>_xlfn.RANK.AVG('Ответы на форму (1)'!G15, 'Ответы на форму (1)'!$G$2:$G$190)</f>
        <v>154.5</v>
      </c>
    </row>
    <row r="29" spans="2:9" x14ac:dyDescent="0.25">
      <c r="B29" s="1" t="s">
        <v>26</v>
      </c>
      <c r="C29">
        <f t="shared" si="7"/>
        <v>1</v>
      </c>
      <c r="E29">
        <f t="shared" si="8"/>
        <v>120</v>
      </c>
      <c r="F29">
        <f>_xlfn.RANK.AVG('Ответы на форму (1)'!G16, 'Ответы на форму (1)'!$G$2:$G$190)</f>
        <v>70</v>
      </c>
    </row>
    <row r="30" spans="2:9" x14ac:dyDescent="0.25">
      <c r="B30" s="1" t="s">
        <v>26</v>
      </c>
      <c r="C30">
        <f t="shared" si="7"/>
        <v>1</v>
      </c>
      <c r="E30">
        <f t="shared" si="8"/>
        <v>120</v>
      </c>
      <c r="F30">
        <f>_xlfn.RANK.AVG('Ответы на форму (1)'!G17, 'Ответы на форму (1)'!$G$2:$G$190)</f>
        <v>154.5</v>
      </c>
    </row>
    <row r="31" spans="2:9" x14ac:dyDescent="0.25">
      <c r="B31" s="1" t="s">
        <v>26</v>
      </c>
      <c r="C31">
        <f t="shared" si="7"/>
        <v>1</v>
      </c>
      <c r="E31">
        <f t="shared" si="8"/>
        <v>120</v>
      </c>
      <c r="F31">
        <f>_xlfn.RANK.AVG('Ответы на форму (1)'!G18, 'Ответы на форму (1)'!$G$2:$G$190)</f>
        <v>111</v>
      </c>
    </row>
    <row r="32" spans="2:9" x14ac:dyDescent="0.25">
      <c r="B32" s="1" t="s">
        <v>32</v>
      </c>
      <c r="C32">
        <f t="shared" si="7"/>
        <v>3</v>
      </c>
      <c r="E32">
        <f t="shared" si="8"/>
        <v>43</v>
      </c>
      <c r="F32">
        <f>_xlfn.RANK.AVG('Ответы на форму (1)'!G19, 'Ответы на форму (1)'!$G$2:$G$190)</f>
        <v>28</v>
      </c>
    </row>
    <row r="33" spans="2:6" x14ac:dyDescent="0.25">
      <c r="B33" s="1" t="s">
        <v>26</v>
      </c>
      <c r="C33">
        <f t="shared" si="7"/>
        <v>1</v>
      </c>
      <c r="E33">
        <f t="shared" si="8"/>
        <v>120</v>
      </c>
      <c r="F33">
        <f>_xlfn.RANK.AVG('Ответы на форму (1)'!G20, 'Ответы на форму (1)'!$G$2:$G$190)</f>
        <v>111</v>
      </c>
    </row>
    <row r="34" spans="2:6" x14ac:dyDescent="0.25">
      <c r="B34" s="1" t="s">
        <v>26</v>
      </c>
      <c r="C34">
        <f t="shared" si="7"/>
        <v>1</v>
      </c>
      <c r="E34">
        <f t="shared" si="8"/>
        <v>120</v>
      </c>
      <c r="F34">
        <f>_xlfn.RANK.AVG('Ответы на форму (1)'!G21, 'Ответы на форму (1)'!$G$2:$G$190)</f>
        <v>180.5</v>
      </c>
    </row>
    <row r="35" spans="2:6" x14ac:dyDescent="0.25">
      <c r="B35" s="1" t="s">
        <v>33</v>
      </c>
      <c r="C35">
        <f t="shared" si="7"/>
        <v>2</v>
      </c>
      <c r="E35">
        <f t="shared" si="8"/>
        <v>48.5</v>
      </c>
      <c r="F35">
        <f>_xlfn.RANK.AVG('Ответы на форму (1)'!G22, 'Ответы на форму (1)'!$G$2:$G$190)</f>
        <v>28</v>
      </c>
    </row>
    <row r="36" spans="2:6" x14ac:dyDescent="0.25">
      <c r="B36" s="1" t="s">
        <v>32</v>
      </c>
      <c r="C36">
        <f t="shared" si="7"/>
        <v>3</v>
      </c>
      <c r="E36">
        <f t="shared" si="8"/>
        <v>43</v>
      </c>
      <c r="F36">
        <f>_xlfn.RANK.AVG('Ответы на форму (1)'!G23, 'Ответы на форму (1)'!$G$2:$G$190)</f>
        <v>28</v>
      </c>
    </row>
    <row r="37" spans="2:6" x14ac:dyDescent="0.25">
      <c r="B37" s="1" t="s">
        <v>26</v>
      </c>
      <c r="C37">
        <f t="shared" si="7"/>
        <v>1</v>
      </c>
      <c r="E37">
        <f t="shared" si="8"/>
        <v>120</v>
      </c>
      <c r="F37">
        <f>_xlfn.RANK.AVG('Ответы на форму (1)'!G24, 'Ответы на форму (1)'!$G$2:$G$190)</f>
        <v>154.5</v>
      </c>
    </row>
    <row r="38" spans="2:6" x14ac:dyDescent="0.25">
      <c r="B38" s="1" t="s">
        <v>26</v>
      </c>
      <c r="C38">
        <f t="shared" si="7"/>
        <v>1</v>
      </c>
      <c r="E38">
        <f t="shared" si="8"/>
        <v>120</v>
      </c>
      <c r="F38">
        <f>_xlfn.RANK.AVG('Ответы на форму (1)'!G25, 'Ответы на форму (1)'!$G$2:$G$190)</f>
        <v>154.5</v>
      </c>
    </row>
    <row r="39" spans="2:6" x14ac:dyDescent="0.25">
      <c r="B39" s="1" t="s">
        <v>26</v>
      </c>
      <c r="C39">
        <f t="shared" si="7"/>
        <v>1</v>
      </c>
      <c r="E39">
        <f t="shared" si="8"/>
        <v>120</v>
      </c>
      <c r="F39">
        <f>_xlfn.RANK.AVG('Ответы на форму (1)'!G26, 'Ответы на форму (1)'!$G$2:$G$190)</f>
        <v>28</v>
      </c>
    </row>
    <row r="40" spans="2:6" x14ac:dyDescent="0.25">
      <c r="B40" s="1" t="s">
        <v>26</v>
      </c>
      <c r="C40">
        <f t="shared" si="7"/>
        <v>1</v>
      </c>
      <c r="E40">
        <f t="shared" si="8"/>
        <v>120</v>
      </c>
      <c r="F40">
        <f>_xlfn.RANK.AVG('Ответы на форму (1)'!G27, 'Ответы на форму (1)'!$G$2:$G$190)</f>
        <v>28</v>
      </c>
    </row>
    <row r="41" spans="2:6" x14ac:dyDescent="0.25">
      <c r="B41" s="1" t="s">
        <v>26</v>
      </c>
      <c r="C41">
        <f t="shared" si="7"/>
        <v>1</v>
      </c>
      <c r="E41">
        <f t="shared" si="8"/>
        <v>120</v>
      </c>
      <c r="F41">
        <f>_xlfn.RANK.AVG('Ответы на форму (1)'!G28, 'Ответы на форму (1)'!$G$2:$G$190)</f>
        <v>111</v>
      </c>
    </row>
    <row r="42" spans="2:6" x14ac:dyDescent="0.25">
      <c r="B42" s="1" t="s">
        <v>26</v>
      </c>
      <c r="C42">
        <f t="shared" si="7"/>
        <v>1</v>
      </c>
      <c r="E42">
        <f t="shared" si="8"/>
        <v>120</v>
      </c>
      <c r="F42">
        <f>_xlfn.RANK.AVG('Ответы на форму (1)'!G29, 'Ответы на форму (1)'!$G$2:$G$190)</f>
        <v>154.5</v>
      </c>
    </row>
    <row r="43" spans="2:6" x14ac:dyDescent="0.25">
      <c r="B43" s="1" t="s">
        <v>32</v>
      </c>
      <c r="C43">
        <f t="shared" si="7"/>
        <v>3</v>
      </c>
      <c r="E43">
        <f t="shared" si="8"/>
        <v>43</v>
      </c>
      <c r="F43">
        <f>_xlfn.RANK.AVG('Ответы на форму (1)'!G30, 'Ответы на форму (1)'!$G$2:$G$190)</f>
        <v>28</v>
      </c>
    </row>
    <row r="44" spans="2:6" x14ac:dyDescent="0.25">
      <c r="B44" s="1" t="s">
        <v>26</v>
      </c>
      <c r="C44">
        <f t="shared" si="7"/>
        <v>1</v>
      </c>
      <c r="E44">
        <f t="shared" si="8"/>
        <v>120</v>
      </c>
      <c r="F44">
        <f>_xlfn.RANK.AVG('Ответы на форму (1)'!G31, 'Ответы на форму (1)'!$G$2:$G$190)</f>
        <v>111</v>
      </c>
    </row>
    <row r="45" spans="2:6" x14ac:dyDescent="0.25">
      <c r="B45" s="1" t="s">
        <v>26</v>
      </c>
      <c r="C45">
        <f t="shared" si="7"/>
        <v>1</v>
      </c>
      <c r="E45">
        <f t="shared" si="8"/>
        <v>120</v>
      </c>
      <c r="F45">
        <f>_xlfn.RANK.AVG('Ответы на форму (1)'!G32, 'Ответы на форму (1)'!$G$2:$G$190)</f>
        <v>28</v>
      </c>
    </row>
    <row r="46" spans="2:6" x14ac:dyDescent="0.25">
      <c r="B46" s="1" t="s">
        <v>26</v>
      </c>
      <c r="C46">
        <f t="shared" si="7"/>
        <v>1</v>
      </c>
      <c r="E46">
        <f t="shared" si="8"/>
        <v>120</v>
      </c>
      <c r="F46">
        <f>_xlfn.RANK.AVG('Ответы на форму (1)'!G33, 'Ответы на форму (1)'!$G$2:$G$190)</f>
        <v>111</v>
      </c>
    </row>
    <row r="47" spans="2:6" x14ac:dyDescent="0.25">
      <c r="B47" s="1" t="s">
        <v>26</v>
      </c>
      <c r="C47">
        <f t="shared" si="7"/>
        <v>1</v>
      </c>
      <c r="E47">
        <f t="shared" si="8"/>
        <v>120</v>
      </c>
      <c r="F47">
        <f>_xlfn.RANK.AVG('Ответы на форму (1)'!G34, 'Ответы на форму (1)'!$G$2:$G$190)</f>
        <v>70</v>
      </c>
    </row>
    <row r="48" spans="2:6" x14ac:dyDescent="0.25">
      <c r="B48" s="1" t="s">
        <v>26</v>
      </c>
      <c r="C48">
        <f t="shared" si="7"/>
        <v>1</v>
      </c>
      <c r="E48">
        <f t="shared" si="8"/>
        <v>120</v>
      </c>
      <c r="F48">
        <f>_xlfn.RANK.AVG('Ответы на форму (1)'!G35, 'Ответы на форму (1)'!$G$2:$G$190)</f>
        <v>111</v>
      </c>
    </row>
    <row r="49" spans="2:6" x14ac:dyDescent="0.25">
      <c r="B49" s="1" t="s">
        <v>26</v>
      </c>
      <c r="C49">
        <f t="shared" si="7"/>
        <v>1</v>
      </c>
      <c r="E49">
        <f t="shared" si="8"/>
        <v>120</v>
      </c>
      <c r="F49">
        <f>_xlfn.RANK.AVG('Ответы на форму (1)'!G36, 'Ответы на форму (1)'!$G$2:$G$190)</f>
        <v>111</v>
      </c>
    </row>
    <row r="50" spans="2:6" x14ac:dyDescent="0.25">
      <c r="B50" s="1" t="s">
        <v>26</v>
      </c>
      <c r="C50">
        <f t="shared" si="7"/>
        <v>1</v>
      </c>
      <c r="E50">
        <f t="shared" si="8"/>
        <v>120</v>
      </c>
      <c r="F50">
        <f>_xlfn.RANK.AVG('Ответы на форму (1)'!G37, 'Ответы на форму (1)'!$G$2:$G$190)</f>
        <v>154.5</v>
      </c>
    </row>
    <row r="51" spans="2:6" x14ac:dyDescent="0.25">
      <c r="B51" s="1" t="s">
        <v>26</v>
      </c>
      <c r="C51">
        <f t="shared" si="7"/>
        <v>1</v>
      </c>
      <c r="E51">
        <f t="shared" si="8"/>
        <v>120</v>
      </c>
      <c r="F51">
        <f>_xlfn.RANK.AVG('Ответы на форму (1)'!G38, 'Ответы на форму (1)'!$G$2:$G$190)</f>
        <v>28</v>
      </c>
    </row>
    <row r="52" spans="2:6" x14ac:dyDescent="0.25">
      <c r="B52" s="1" t="s">
        <v>26</v>
      </c>
      <c r="C52">
        <f t="shared" si="7"/>
        <v>1</v>
      </c>
      <c r="E52">
        <f t="shared" si="8"/>
        <v>120</v>
      </c>
      <c r="F52">
        <f>_xlfn.RANK.AVG('Ответы на форму (1)'!G39, 'Ответы на форму (1)'!$G$2:$G$190)</f>
        <v>180.5</v>
      </c>
    </row>
    <row r="53" spans="2:6" x14ac:dyDescent="0.25">
      <c r="B53" s="1" t="s">
        <v>26</v>
      </c>
      <c r="C53">
        <f t="shared" si="7"/>
        <v>1</v>
      </c>
      <c r="E53">
        <f t="shared" si="8"/>
        <v>120</v>
      </c>
      <c r="F53">
        <f>_xlfn.RANK.AVG('Ответы на форму (1)'!G40, 'Ответы на форму (1)'!$G$2:$G$190)</f>
        <v>28</v>
      </c>
    </row>
    <row r="54" spans="2:6" x14ac:dyDescent="0.25">
      <c r="B54" s="1" t="s">
        <v>26</v>
      </c>
      <c r="C54">
        <f t="shared" si="7"/>
        <v>1</v>
      </c>
      <c r="E54">
        <f t="shared" si="8"/>
        <v>120</v>
      </c>
      <c r="F54">
        <f>_xlfn.RANK.AVG('Ответы на форму (1)'!G41, 'Ответы на форму (1)'!$G$2:$G$190)</f>
        <v>70</v>
      </c>
    </row>
    <row r="55" spans="2:6" x14ac:dyDescent="0.25">
      <c r="B55" s="1" t="s">
        <v>26</v>
      </c>
      <c r="C55">
        <f t="shared" si="7"/>
        <v>1</v>
      </c>
      <c r="E55">
        <f t="shared" si="8"/>
        <v>120</v>
      </c>
      <c r="F55">
        <f>_xlfn.RANK.AVG('Ответы на форму (1)'!G42, 'Ответы на форму (1)'!$G$2:$G$190)</f>
        <v>28</v>
      </c>
    </row>
    <row r="56" spans="2:6" x14ac:dyDescent="0.25">
      <c r="B56" s="1" t="s">
        <v>26</v>
      </c>
      <c r="C56">
        <f t="shared" si="7"/>
        <v>1</v>
      </c>
      <c r="E56">
        <f t="shared" si="8"/>
        <v>120</v>
      </c>
      <c r="F56">
        <f>_xlfn.RANK.AVG('Ответы на форму (1)'!G43, 'Ответы на форму (1)'!$G$2:$G$190)</f>
        <v>154.5</v>
      </c>
    </row>
    <row r="57" spans="2:6" x14ac:dyDescent="0.25">
      <c r="B57" s="1" t="s">
        <v>32</v>
      </c>
      <c r="C57">
        <f t="shared" si="7"/>
        <v>3</v>
      </c>
      <c r="E57">
        <f t="shared" si="8"/>
        <v>43</v>
      </c>
      <c r="F57">
        <f>_xlfn.RANK.AVG('Ответы на форму (1)'!G44, 'Ответы на форму (1)'!$G$2:$G$190)</f>
        <v>28</v>
      </c>
    </row>
    <row r="58" spans="2:6" x14ac:dyDescent="0.25">
      <c r="B58" s="1" t="s">
        <v>26</v>
      </c>
      <c r="C58">
        <f t="shared" si="7"/>
        <v>1</v>
      </c>
      <c r="E58">
        <f t="shared" si="8"/>
        <v>120</v>
      </c>
      <c r="F58">
        <f>_xlfn.RANK.AVG('Ответы на форму (1)'!G45, 'Ответы на форму (1)'!$G$2:$G$190)</f>
        <v>111</v>
      </c>
    </row>
    <row r="59" spans="2:6" x14ac:dyDescent="0.25">
      <c r="B59" s="1" t="s">
        <v>30</v>
      </c>
      <c r="C59">
        <f t="shared" si="7"/>
        <v>4</v>
      </c>
      <c r="E59">
        <f t="shared" si="8"/>
        <v>29</v>
      </c>
      <c r="F59">
        <f>_xlfn.RANK.AVG('Ответы на форму (1)'!G46, 'Ответы на форму (1)'!$G$2:$G$190)</f>
        <v>111</v>
      </c>
    </row>
    <row r="60" spans="2:6" x14ac:dyDescent="0.25">
      <c r="B60" s="1" t="s">
        <v>26</v>
      </c>
      <c r="C60">
        <f t="shared" si="7"/>
        <v>1</v>
      </c>
      <c r="E60">
        <f t="shared" si="8"/>
        <v>120</v>
      </c>
      <c r="F60">
        <f>_xlfn.RANK.AVG('Ответы на форму (1)'!G47, 'Ответы на форму (1)'!$G$2:$G$190)</f>
        <v>154.5</v>
      </c>
    </row>
    <row r="61" spans="2:6" x14ac:dyDescent="0.25">
      <c r="B61" s="1" t="s">
        <v>26</v>
      </c>
      <c r="C61">
        <f t="shared" si="7"/>
        <v>1</v>
      </c>
      <c r="E61">
        <f t="shared" si="8"/>
        <v>120</v>
      </c>
      <c r="F61">
        <f>_xlfn.RANK.AVG('Ответы на форму (1)'!G48, 'Ответы на форму (1)'!$G$2:$G$190)</f>
        <v>70</v>
      </c>
    </row>
    <row r="62" spans="2:6" x14ac:dyDescent="0.25">
      <c r="B62" s="1" t="s">
        <v>26</v>
      </c>
      <c r="C62">
        <f t="shared" si="7"/>
        <v>1</v>
      </c>
      <c r="E62">
        <f t="shared" si="8"/>
        <v>120</v>
      </c>
      <c r="F62">
        <f>_xlfn.RANK.AVG('Ответы на форму (1)'!G49, 'Ответы на форму (1)'!$G$2:$G$190)</f>
        <v>111</v>
      </c>
    </row>
    <row r="63" spans="2:6" x14ac:dyDescent="0.25">
      <c r="B63" s="1" t="s">
        <v>26</v>
      </c>
      <c r="C63">
        <f t="shared" si="7"/>
        <v>1</v>
      </c>
      <c r="E63">
        <f t="shared" si="8"/>
        <v>120</v>
      </c>
      <c r="F63">
        <f>_xlfn.RANK.AVG('Ответы на форму (1)'!G50, 'Ответы на форму (1)'!$G$2:$G$190)</f>
        <v>70</v>
      </c>
    </row>
    <row r="64" spans="2:6" x14ac:dyDescent="0.25">
      <c r="B64" s="1" t="s">
        <v>26</v>
      </c>
      <c r="C64">
        <f t="shared" si="7"/>
        <v>1</v>
      </c>
      <c r="E64">
        <f t="shared" si="8"/>
        <v>120</v>
      </c>
      <c r="F64">
        <f>_xlfn.RANK.AVG('Ответы на форму (1)'!G51, 'Ответы на форму (1)'!$G$2:$G$190)</f>
        <v>180.5</v>
      </c>
    </row>
    <row r="65" spans="2:6" x14ac:dyDescent="0.25">
      <c r="B65" s="1" t="s">
        <v>26</v>
      </c>
      <c r="C65">
        <f t="shared" si="7"/>
        <v>1</v>
      </c>
      <c r="E65">
        <f t="shared" si="8"/>
        <v>120</v>
      </c>
      <c r="F65">
        <f>_xlfn.RANK.AVG('Ответы на форму (1)'!G52, 'Ответы на форму (1)'!$G$2:$G$190)</f>
        <v>111</v>
      </c>
    </row>
    <row r="66" spans="2:6" x14ac:dyDescent="0.25">
      <c r="B66" s="1" t="s">
        <v>26</v>
      </c>
      <c r="C66">
        <f t="shared" si="7"/>
        <v>1</v>
      </c>
      <c r="E66">
        <f t="shared" si="8"/>
        <v>120</v>
      </c>
      <c r="F66">
        <f>_xlfn.RANK.AVG('Ответы на форму (1)'!G53, 'Ответы на форму (1)'!$G$2:$G$190)</f>
        <v>111</v>
      </c>
    </row>
    <row r="67" spans="2:6" x14ac:dyDescent="0.25">
      <c r="B67" s="1" t="s">
        <v>26</v>
      </c>
      <c r="C67">
        <f t="shared" si="7"/>
        <v>1</v>
      </c>
      <c r="E67">
        <f t="shared" si="8"/>
        <v>120</v>
      </c>
      <c r="F67">
        <f>_xlfn.RANK.AVG('Ответы на форму (1)'!G54, 'Ответы на форму (1)'!$G$2:$G$190)</f>
        <v>70</v>
      </c>
    </row>
    <row r="68" spans="2:6" x14ac:dyDescent="0.25">
      <c r="B68" s="1" t="s">
        <v>26</v>
      </c>
      <c r="C68">
        <f t="shared" si="7"/>
        <v>1</v>
      </c>
      <c r="E68">
        <f t="shared" si="8"/>
        <v>120</v>
      </c>
      <c r="F68">
        <f>_xlfn.RANK.AVG('Ответы на форму (1)'!G55, 'Ответы на форму (1)'!$G$2:$G$190)</f>
        <v>180.5</v>
      </c>
    </row>
    <row r="69" spans="2:6" x14ac:dyDescent="0.25">
      <c r="B69" s="1" t="s">
        <v>30</v>
      </c>
      <c r="C69">
        <f t="shared" si="7"/>
        <v>4</v>
      </c>
      <c r="E69">
        <f t="shared" si="8"/>
        <v>29</v>
      </c>
      <c r="F69">
        <f>_xlfn.RANK.AVG('Ответы на форму (1)'!G56, 'Ответы на форму (1)'!$G$2:$G$190)</f>
        <v>28</v>
      </c>
    </row>
    <row r="70" spans="2:6" x14ac:dyDescent="0.25">
      <c r="B70" s="1" t="s">
        <v>26</v>
      </c>
      <c r="C70">
        <f t="shared" si="7"/>
        <v>1</v>
      </c>
      <c r="E70">
        <f t="shared" si="8"/>
        <v>120</v>
      </c>
      <c r="F70">
        <f>_xlfn.RANK.AVG('Ответы на форму (1)'!G57, 'Ответы на форму (1)'!$G$2:$G$190)</f>
        <v>111</v>
      </c>
    </row>
    <row r="71" spans="2:6" x14ac:dyDescent="0.25">
      <c r="B71" s="1" t="s">
        <v>26</v>
      </c>
      <c r="C71">
        <f t="shared" si="7"/>
        <v>1</v>
      </c>
      <c r="E71">
        <f t="shared" si="8"/>
        <v>120</v>
      </c>
      <c r="F71">
        <f>_xlfn.RANK.AVG('Ответы на форму (1)'!G58, 'Ответы на форму (1)'!$G$2:$G$190)</f>
        <v>70</v>
      </c>
    </row>
    <row r="72" spans="2:6" x14ac:dyDescent="0.25">
      <c r="B72" s="1" t="s">
        <v>26</v>
      </c>
      <c r="C72">
        <f t="shared" si="7"/>
        <v>1</v>
      </c>
      <c r="E72">
        <f t="shared" si="8"/>
        <v>120</v>
      </c>
      <c r="F72">
        <f>_xlfn.RANK.AVG('Ответы на форму (1)'!G59, 'Ответы на форму (1)'!$G$2:$G$190)</f>
        <v>28</v>
      </c>
    </row>
    <row r="73" spans="2:6" x14ac:dyDescent="0.25">
      <c r="B73" s="1" t="s">
        <v>30</v>
      </c>
      <c r="C73">
        <f t="shared" si="7"/>
        <v>4</v>
      </c>
      <c r="E73">
        <f t="shared" si="8"/>
        <v>29</v>
      </c>
      <c r="F73">
        <f>_xlfn.RANK.AVG('Ответы на форму (1)'!G60, 'Ответы на форму (1)'!$G$2:$G$190)</f>
        <v>180.5</v>
      </c>
    </row>
    <row r="74" spans="2:6" x14ac:dyDescent="0.25">
      <c r="B74" s="1" t="s">
        <v>26</v>
      </c>
      <c r="C74">
        <f t="shared" si="7"/>
        <v>1</v>
      </c>
      <c r="E74">
        <f t="shared" si="8"/>
        <v>120</v>
      </c>
      <c r="F74">
        <f>_xlfn.RANK.AVG('Ответы на форму (1)'!G61, 'Ответы на форму (1)'!$G$2:$G$190)</f>
        <v>154.5</v>
      </c>
    </row>
    <row r="75" spans="2:6" x14ac:dyDescent="0.25">
      <c r="B75" s="1" t="s">
        <v>26</v>
      </c>
      <c r="C75">
        <f t="shared" si="7"/>
        <v>1</v>
      </c>
      <c r="E75">
        <f t="shared" si="8"/>
        <v>120</v>
      </c>
      <c r="F75">
        <f>_xlfn.RANK.AVG('Ответы на форму (1)'!G62, 'Ответы на форму (1)'!$G$2:$G$190)</f>
        <v>111</v>
      </c>
    </row>
    <row r="76" spans="2:6" x14ac:dyDescent="0.25">
      <c r="B76" s="1" t="s">
        <v>26</v>
      </c>
      <c r="C76">
        <f t="shared" si="7"/>
        <v>1</v>
      </c>
      <c r="E76">
        <f t="shared" si="8"/>
        <v>120</v>
      </c>
      <c r="F76">
        <f>_xlfn.RANK.AVG('Ответы на форму (1)'!G63, 'Ответы на форму (1)'!$G$2:$G$190)</f>
        <v>28</v>
      </c>
    </row>
    <row r="77" spans="2:6" x14ac:dyDescent="0.25">
      <c r="B77" s="1" t="s">
        <v>32</v>
      </c>
      <c r="C77">
        <f t="shared" si="7"/>
        <v>3</v>
      </c>
      <c r="E77">
        <f t="shared" si="8"/>
        <v>43</v>
      </c>
      <c r="F77">
        <f>_xlfn.RANK.AVG('Ответы на форму (1)'!G64, 'Ответы на форму (1)'!$G$2:$G$190)</f>
        <v>70</v>
      </c>
    </row>
    <row r="78" spans="2:6" x14ac:dyDescent="0.25">
      <c r="B78" s="1" t="s">
        <v>34</v>
      </c>
      <c r="C78">
        <f t="shared" si="7"/>
        <v>5</v>
      </c>
      <c r="E78">
        <f t="shared" si="8"/>
        <v>11</v>
      </c>
      <c r="F78">
        <f>_xlfn.RANK.AVG('Ответы на форму (1)'!G65, 'Ответы на форму (1)'!$G$2:$G$190)</f>
        <v>28</v>
      </c>
    </row>
    <row r="79" spans="2:6" x14ac:dyDescent="0.25">
      <c r="B79" s="1" t="s">
        <v>26</v>
      </c>
      <c r="C79">
        <f t="shared" si="7"/>
        <v>1</v>
      </c>
      <c r="E79">
        <f t="shared" si="8"/>
        <v>120</v>
      </c>
      <c r="F79">
        <f>_xlfn.RANK.AVG('Ответы на форму (1)'!G66, 'Ответы на форму (1)'!$G$2:$G$190)</f>
        <v>28</v>
      </c>
    </row>
    <row r="80" spans="2:6" x14ac:dyDescent="0.25">
      <c r="B80" s="1" t="s">
        <v>26</v>
      </c>
      <c r="C80">
        <f t="shared" ref="C80:C143" si="9">_xlfn.IFS(B80=$B$6, 1, B80=$B$7, 2, B80=$B$8, 3, B80=$B$9, 4, B80=$B$10, 5, B80=$B$11, 6)</f>
        <v>1</v>
      </c>
      <c r="E80">
        <f t="shared" ref="E80:E143" si="10">_xlfn.RANK.AVG(C80, $C$15:$C$203)</f>
        <v>120</v>
      </c>
      <c r="F80">
        <f>_xlfn.RANK.AVG('Ответы на форму (1)'!G67, 'Ответы на форму (1)'!$G$2:$G$190)</f>
        <v>111</v>
      </c>
    </row>
    <row r="81" spans="2:6" x14ac:dyDescent="0.25">
      <c r="B81" s="1" t="s">
        <v>26</v>
      </c>
      <c r="C81">
        <f t="shared" si="9"/>
        <v>1</v>
      </c>
      <c r="E81">
        <f t="shared" si="10"/>
        <v>120</v>
      </c>
      <c r="F81">
        <f>_xlfn.RANK.AVG('Ответы на форму (1)'!G68, 'Ответы на форму (1)'!$G$2:$G$190)</f>
        <v>70</v>
      </c>
    </row>
    <row r="82" spans="2:6" x14ac:dyDescent="0.25">
      <c r="B82" s="1" t="s">
        <v>26</v>
      </c>
      <c r="C82">
        <f t="shared" si="9"/>
        <v>1</v>
      </c>
      <c r="E82">
        <f t="shared" si="10"/>
        <v>120</v>
      </c>
      <c r="F82">
        <f>_xlfn.RANK.AVG('Ответы на форму (1)'!G69, 'Ответы на форму (1)'!$G$2:$G$190)</f>
        <v>28</v>
      </c>
    </row>
    <row r="83" spans="2:6" x14ac:dyDescent="0.25">
      <c r="B83" s="1" t="s">
        <v>26</v>
      </c>
      <c r="C83">
        <f t="shared" si="9"/>
        <v>1</v>
      </c>
      <c r="E83">
        <f t="shared" si="10"/>
        <v>120</v>
      </c>
      <c r="F83">
        <f>_xlfn.RANK.AVG('Ответы на форму (1)'!G70, 'Ответы на форму (1)'!$G$2:$G$190)</f>
        <v>111</v>
      </c>
    </row>
    <row r="84" spans="2:6" x14ac:dyDescent="0.25">
      <c r="B84" s="1" t="s">
        <v>26</v>
      </c>
      <c r="C84">
        <f t="shared" si="9"/>
        <v>1</v>
      </c>
      <c r="E84">
        <f t="shared" si="10"/>
        <v>120</v>
      </c>
      <c r="F84">
        <f>_xlfn.RANK.AVG('Ответы на форму (1)'!G71, 'Ответы на форму (1)'!$G$2:$G$190)</f>
        <v>28</v>
      </c>
    </row>
    <row r="85" spans="2:6" x14ac:dyDescent="0.25">
      <c r="B85" s="1" t="s">
        <v>26</v>
      </c>
      <c r="C85">
        <f t="shared" si="9"/>
        <v>1</v>
      </c>
      <c r="E85">
        <f t="shared" si="10"/>
        <v>120</v>
      </c>
      <c r="F85">
        <f>_xlfn.RANK.AVG('Ответы на форму (1)'!G72, 'Ответы на форму (1)'!$G$2:$G$190)</f>
        <v>28</v>
      </c>
    </row>
    <row r="86" spans="2:6" x14ac:dyDescent="0.25">
      <c r="B86" s="1" t="s">
        <v>26</v>
      </c>
      <c r="C86">
        <f t="shared" si="9"/>
        <v>1</v>
      </c>
      <c r="E86">
        <f t="shared" si="10"/>
        <v>120</v>
      </c>
      <c r="F86">
        <f>_xlfn.RANK.AVG('Ответы на форму (1)'!G73, 'Ответы на форму (1)'!$G$2:$G$190)</f>
        <v>111</v>
      </c>
    </row>
    <row r="87" spans="2:6" x14ac:dyDescent="0.25">
      <c r="B87" s="1" t="s">
        <v>26</v>
      </c>
      <c r="C87">
        <f t="shared" si="9"/>
        <v>1</v>
      </c>
      <c r="E87">
        <f t="shared" si="10"/>
        <v>120</v>
      </c>
      <c r="F87">
        <f>_xlfn.RANK.AVG('Ответы на форму (1)'!G74, 'Ответы на форму (1)'!$G$2:$G$190)</f>
        <v>111</v>
      </c>
    </row>
    <row r="88" spans="2:6" x14ac:dyDescent="0.25">
      <c r="B88" s="1" t="s">
        <v>26</v>
      </c>
      <c r="C88">
        <f t="shared" si="9"/>
        <v>1</v>
      </c>
      <c r="E88">
        <f t="shared" si="10"/>
        <v>120</v>
      </c>
      <c r="F88">
        <f>_xlfn.RANK.AVG('Ответы на форму (1)'!G75, 'Ответы на форму (1)'!$G$2:$G$190)</f>
        <v>70</v>
      </c>
    </row>
    <row r="89" spans="2:6" x14ac:dyDescent="0.25">
      <c r="B89" s="1" t="s">
        <v>26</v>
      </c>
      <c r="C89">
        <f t="shared" si="9"/>
        <v>1</v>
      </c>
      <c r="E89">
        <f t="shared" si="10"/>
        <v>120</v>
      </c>
      <c r="F89">
        <f>_xlfn.RANK.AVG('Ответы на форму (1)'!G76, 'Ответы на форму (1)'!$G$2:$G$190)</f>
        <v>154.5</v>
      </c>
    </row>
    <row r="90" spans="2:6" x14ac:dyDescent="0.25">
      <c r="B90" s="1" t="s">
        <v>26</v>
      </c>
      <c r="C90">
        <f t="shared" si="9"/>
        <v>1</v>
      </c>
      <c r="E90">
        <f t="shared" si="10"/>
        <v>120</v>
      </c>
      <c r="F90">
        <f>_xlfn.RANK.AVG('Ответы на форму (1)'!G77, 'Ответы на форму (1)'!$G$2:$G$190)</f>
        <v>180.5</v>
      </c>
    </row>
    <row r="91" spans="2:6" x14ac:dyDescent="0.25">
      <c r="B91" s="1" t="s">
        <v>26</v>
      </c>
      <c r="C91">
        <f t="shared" si="9"/>
        <v>1</v>
      </c>
      <c r="E91">
        <f t="shared" si="10"/>
        <v>120</v>
      </c>
      <c r="F91">
        <f>_xlfn.RANK.AVG('Ответы на форму (1)'!G78, 'Ответы на форму (1)'!$G$2:$G$190)</f>
        <v>154.5</v>
      </c>
    </row>
    <row r="92" spans="2:6" x14ac:dyDescent="0.25">
      <c r="B92" s="1" t="s">
        <v>26</v>
      </c>
      <c r="C92">
        <f t="shared" si="9"/>
        <v>1</v>
      </c>
      <c r="E92">
        <f t="shared" si="10"/>
        <v>120</v>
      </c>
      <c r="F92">
        <f>_xlfn.RANK.AVG('Ответы на форму (1)'!G79, 'Ответы на форму (1)'!$G$2:$G$190)</f>
        <v>70</v>
      </c>
    </row>
    <row r="93" spans="2:6" x14ac:dyDescent="0.25">
      <c r="B93" s="1" t="s">
        <v>26</v>
      </c>
      <c r="C93">
        <f t="shared" si="9"/>
        <v>1</v>
      </c>
      <c r="E93">
        <f t="shared" si="10"/>
        <v>120</v>
      </c>
      <c r="F93">
        <f>_xlfn.RANK.AVG('Ответы на форму (1)'!G80, 'Ответы на форму (1)'!$G$2:$G$190)</f>
        <v>180.5</v>
      </c>
    </row>
    <row r="94" spans="2:6" x14ac:dyDescent="0.25">
      <c r="B94" s="1" t="s">
        <v>26</v>
      </c>
      <c r="C94">
        <f t="shared" si="9"/>
        <v>1</v>
      </c>
      <c r="E94">
        <f t="shared" si="10"/>
        <v>120</v>
      </c>
      <c r="F94">
        <f>_xlfn.RANK.AVG('Ответы на форму (1)'!G81, 'Ответы на форму (1)'!$G$2:$G$190)</f>
        <v>111</v>
      </c>
    </row>
    <row r="95" spans="2:6" x14ac:dyDescent="0.25">
      <c r="B95" s="1" t="s">
        <v>26</v>
      </c>
      <c r="C95">
        <f t="shared" si="9"/>
        <v>1</v>
      </c>
      <c r="E95">
        <f t="shared" si="10"/>
        <v>120</v>
      </c>
      <c r="F95">
        <f>_xlfn.RANK.AVG('Ответы на форму (1)'!G82, 'Ответы на форму (1)'!$G$2:$G$190)</f>
        <v>70</v>
      </c>
    </row>
    <row r="96" spans="2:6" x14ac:dyDescent="0.25">
      <c r="B96" s="1" t="s">
        <v>26</v>
      </c>
      <c r="C96">
        <f t="shared" si="9"/>
        <v>1</v>
      </c>
      <c r="E96">
        <f t="shared" si="10"/>
        <v>120</v>
      </c>
      <c r="F96">
        <f>_xlfn.RANK.AVG('Ответы на форму (1)'!G83, 'Ответы на форму (1)'!$G$2:$G$190)</f>
        <v>180.5</v>
      </c>
    </row>
    <row r="97" spans="2:6" x14ac:dyDescent="0.25">
      <c r="B97" s="1" t="s">
        <v>26</v>
      </c>
      <c r="C97">
        <f t="shared" si="9"/>
        <v>1</v>
      </c>
      <c r="E97">
        <f t="shared" si="10"/>
        <v>120</v>
      </c>
      <c r="F97">
        <f>_xlfn.RANK.AVG('Ответы на форму (1)'!G84, 'Ответы на форму (1)'!$G$2:$G$190)</f>
        <v>70</v>
      </c>
    </row>
    <row r="98" spans="2:6" x14ac:dyDescent="0.25">
      <c r="B98" s="1" t="s">
        <v>26</v>
      </c>
      <c r="C98">
        <f t="shared" si="9"/>
        <v>1</v>
      </c>
      <c r="E98">
        <f t="shared" si="10"/>
        <v>120</v>
      </c>
      <c r="F98">
        <f>_xlfn.RANK.AVG('Ответы на форму (1)'!G85, 'Ответы на форму (1)'!$G$2:$G$190)</f>
        <v>111</v>
      </c>
    </row>
    <row r="99" spans="2:6" x14ac:dyDescent="0.25">
      <c r="B99" s="1" t="s">
        <v>26</v>
      </c>
      <c r="C99">
        <f t="shared" si="9"/>
        <v>1</v>
      </c>
      <c r="E99">
        <f t="shared" si="10"/>
        <v>120</v>
      </c>
      <c r="F99">
        <f>_xlfn.RANK.AVG('Ответы на форму (1)'!G86, 'Ответы на форму (1)'!$G$2:$G$190)</f>
        <v>28</v>
      </c>
    </row>
    <row r="100" spans="2:6" x14ac:dyDescent="0.25">
      <c r="B100" s="1" t="s">
        <v>26</v>
      </c>
      <c r="C100">
        <f t="shared" si="9"/>
        <v>1</v>
      </c>
      <c r="E100">
        <f t="shared" si="10"/>
        <v>120</v>
      </c>
      <c r="F100">
        <f>_xlfn.RANK.AVG('Ответы на форму (1)'!G87, 'Ответы на форму (1)'!$G$2:$G$190)</f>
        <v>111</v>
      </c>
    </row>
    <row r="101" spans="2:6" x14ac:dyDescent="0.25">
      <c r="B101" s="1" t="s">
        <v>26</v>
      </c>
      <c r="C101">
        <f t="shared" si="9"/>
        <v>1</v>
      </c>
      <c r="E101">
        <f t="shared" si="10"/>
        <v>120</v>
      </c>
      <c r="F101">
        <f>_xlfn.RANK.AVG('Ответы на форму (1)'!G88, 'Ответы на форму (1)'!$G$2:$G$190)</f>
        <v>154.5</v>
      </c>
    </row>
    <row r="102" spans="2:6" x14ac:dyDescent="0.25">
      <c r="B102" s="1" t="s">
        <v>34</v>
      </c>
      <c r="C102">
        <f t="shared" si="9"/>
        <v>5</v>
      </c>
      <c r="E102">
        <f t="shared" si="10"/>
        <v>11</v>
      </c>
      <c r="F102">
        <f>_xlfn.RANK.AVG('Ответы на форму (1)'!G89, 'Ответы на форму (1)'!$G$2:$G$190)</f>
        <v>28</v>
      </c>
    </row>
    <row r="103" spans="2:6" x14ac:dyDescent="0.25">
      <c r="B103" s="1" t="s">
        <v>26</v>
      </c>
      <c r="C103">
        <f t="shared" si="9"/>
        <v>1</v>
      </c>
      <c r="E103">
        <f t="shared" si="10"/>
        <v>120</v>
      </c>
      <c r="F103">
        <f>_xlfn.RANK.AVG('Ответы на форму (1)'!G90, 'Ответы на форму (1)'!$G$2:$G$190)</f>
        <v>28</v>
      </c>
    </row>
    <row r="104" spans="2:6" x14ac:dyDescent="0.25">
      <c r="B104" s="1" t="s">
        <v>26</v>
      </c>
      <c r="C104">
        <f t="shared" si="9"/>
        <v>1</v>
      </c>
      <c r="E104">
        <f t="shared" si="10"/>
        <v>120</v>
      </c>
      <c r="F104">
        <f>_xlfn.RANK.AVG('Ответы на форму (1)'!G91, 'Ответы на форму (1)'!$G$2:$G$190)</f>
        <v>70</v>
      </c>
    </row>
    <row r="105" spans="2:6" x14ac:dyDescent="0.25">
      <c r="B105" s="1" t="s">
        <v>26</v>
      </c>
      <c r="C105">
        <f t="shared" si="9"/>
        <v>1</v>
      </c>
      <c r="E105">
        <f t="shared" si="10"/>
        <v>120</v>
      </c>
      <c r="F105">
        <f>_xlfn.RANK.AVG('Ответы на форму (1)'!G92, 'Ответы на форму (1)'!$G$2:$G$190)</f>
        <v>111</v>
      </c>
    </row>
    <row r="106" spans="2:6" x14ac:dyDescent="0.25">
      <c r="B106" s="1" t="s">
        <v>26</v>
      </c>
      <c r="C106">
        <f t="shared" si="9"/>
        <v>1</v>
      </c>
      <c r="E106">
        <f t="shared" si="10"/>
        <v>120</v>
      </c>
      <c r="F106">
        <f>_xlfn.RANK.AVG('Ответы на форму (1)'!G93, 'Ответы на форму (1)'!$G$2:$G$190)</f>
        <v>28</v>
      </c>
    </row>
    <row r="107" spans="2:6" x14ac:dyDescent="0.25">
      <c r="B107" s="1" t="s">
        <v>26</v>
      </c>
      <c r="C107">
        <f t="shared" si="9"/>
        <v>1</v>
      </c>
      <c r="E107">
        <f t="shared" si="10"/>
        <v>120</v>
      </c>
      <c r="F107">
        <f>_xlfn.RANK.AVG('Ответы на форму (1)'!G94, 'Ответы на форму (1)'!$G$2:$G$190)</f>
        <v>154.5</v>
      </c>
    </row>
    <row r="108" spans="2:6" x14ac:dyDescent="0.25">
      <c r="B108" s="1" t="s">
        <v>26</v>
      </c>
      <c r="C108">
        <f t="shared" si="9"/>
        <v>1</v>
      </c>
      <c r="E108">
        <f t="shared" si="10"/>
        <v>120</v>
      </c>
      <c r="F108">
        <f>_xlfn.RANK.AVG('Ответы на форму (1)'!G95, 'Ответы на форму (1)'!$G$2:$G$190)</f>
        <v>111</v>
      </c>
    </row>
    <row r="109" spans="2:6" x14ac:dyDescent="0.25">
      <c r="B109" s="1" t="s">
        <v>26</v>
      </c>
      <c r="C109">
        <f t="shared" si="9"/>
        <v>1</v>
      </c>
      <c r="E109">
        <f t="shared" si="10"/>
        <v>120</v>
      </c>
      <c r="F109">
        <f>_xlfn.RANK.AVG('Ответы на форму (1)'!G96, 'Ответы на форму (1)'!$G$2:$G$190)</f>
        <v>111</v>
      </c>
    </row>
    <row r="110" spans="2:6" x14ac:dyDescent="0.25">
      <c r="B110" s="1" t="s">
        <v>26</v>
      </c>
      <c r="C110">
        <f t="shared" si="9"/>
        <v>1</v>
      </c>
      <c r="E110">
        <f t="shared" si="10"/>
        <v>120</v>
      </c>
      <c r="F110">
        <f>_xlfn.RANK.AVG('Ответы на форму (1)'!G97, 'Ответы на форму (1)'!$G$2:$G$190)</f>
        <v>70</v>
      </c>
    </row>
    <row r="111" spans="2:6" x14ac:dyDescent="0.25">
      <c r="B111" s="1" t="s">
        <v>30</v>
      </c>
      <c r="C111">
        <f t="shared" si="9"/>
        <v>4</v>
      </c>
      <c r="E111">
        <f t="shared" si="10"/>
        <v>29</v>
      </c>
      <c r="F111">
        <f>_xlfn.RANK.AVG('Ответы на форму (1)'!G98, 'Ответы на форму (1)'!$G$2:$G$190)</f>
        <v>28</v>
      </c>
    </row>
    <row r="112" spans="2:6" x14ac:dyDescent="0.25">
      <c r="B112" s="1" t="s">
        <v>22</v>
      </c>
      <c r="C112">
        <f t="shared" si="9"/>
        <v>6</v>
      </c>
      <c r="E112">
        <f t="shared" si="10"/>
        <v>2</v>
      </c>
      <c r="F112">
        <f>_xlfn.RANK.AVG('Ответы на форму (1)'!G99, 'Ответы на форму (1)'!$G$2:$G$190)</f>
        <v>111</v>
      </c>
    </row>
    <row r="113" spans="2:6" x14ac:dyDescent="0.25">
      <c r="B113" s="1" t="s">
        <v>26</v>
      </c>
      <c r="C113">
        <f t="shared" si="9"/>
        <v>1</v>
      </c>
      <c r="E113">
        <f t="shared" si="10"/>
        <v>120</v>
      </c>
      <c r="F113">
        <f>_xlfn.RANK.AVG('Ответы на форму (1)'!G100, 'Ответы на форму (1)'!$G$2:$G$190)</f>
        <v>28</v>
      </c>
    </row>
    <row r="114" spans="2:6" x14ac:dyDescent="0.25">
      <c r="B114" s="1" t="s">
        <v>34</v>
      </c>
      <c r="C114">
        <f t="shared" si="9"/>
        <v>5</v>
      </c>
      <c r="E114">
        <f t="shared" si="10"/>
        <v>11</v>
      </c>
      <c r="F114">
        <f>_xlfn.RANK.AVG('Ответы на форму (1)'!G101, 'Ответы на форму (1)'!$G$2:$G$190)</f>
        <v>70</v>
      </c>
    </row>
    <row r="115" spans="2:6" x14ac:dyDescent="0.25">
      <c r="B115" s="1" t="s">
        <v>26</v>
      </c>
      <c r="C115">
        <f t="shared" si="9"/>
        <v>1</v>
      </c>
      <c r="E115">
        <f t="shared" si="10"/>
        <v>120</v>
      </c>
      <c r="F115">
        <f>_xlfn.RANK.AVG('Ответы на форму (1)'!G102, 'Ответы на форму (1)'!$G$2:$G$190)</f>
        <v>154.5</v>
      </c>
    </row>
    <row r="116" spans="2:6" x14ac:dyDescent="0.25">
      <c r="B116" s="1" t="s">
        <v>30</v>
      </c>
      <c r="C116">
        <f t="shared" si="9"/>
        <v>4</v>
      </c>
      <c r="E116">
        <f t="shared" si="10"/>
        <v>29</v>
      </c>
      <c r="F116">
        <f>_xlfn.RANK.AVG('Ответы на форму (1)'!G103, 'Ответы на форму (1)'!$G$2:$G$190)</f>
        <v>28</v>
      </c>
    </row>
    <row r="117" spans="2:6" x14ac:dyDescent="0.25">
      <c r="B117" s="1" t="s">
        <v>32</v>
      </c>
      <c r="C117">
        <f t="shared" si="9"/>
        <v>3</v>
      </c>
      <c r="E117">
        <f t="shared" si="10"/>
        <v>43</v>
      </c>
      <c r="F117">
        <f>_xlfn.RANK.AVG('Ответы на форму (1)'!G104, 'Ответы на форму (1)'!$G$2:$G$190)</f>
        <v>111</v>
      </c>
    </row>
    <row r="118" spans="2:6" x14ac:dyDescent="0.25">
      <c r="B118" s="1" t="s">
        <v>34</v>
      </c>
      <c r="C118">
        <f t="shared" si="9"/>
        <v>5</v>
      </c>
      <c r="E118">
        <f t="shared" si="10"/>
        <v>11</v>
      </c>
      <c r="F118">
        <f>_xlfn.RANK.AVG('Ответы на форму (1)'!G105, 'Ответы на форму (1)'!$G$2:$G$190)</f>
        <v>28</v>
      </c>
    </row>
    <row r="119" spans="2:6" x14ac:dyDescent="0.25">
      <c r="B119" s="1" t="s">
        <v>34</v>
      </c>
      <c r="C119">
        <f t="shared" si="9"/>
        <v>5</v>
      </c>
      <c r="E119">
        <f t="shared" si="10"/>
        <v>11</v>
      </c>
      <c r="F119">
        <f>_xlfn.RANK.AVG('Ответы на форму (1)'!G106, 'Ответы на форму (1)'!$G$2:$G$190)</f>
        <v>28</v>
      </c>
    </row>
    <row r="120" spans="2:6" x14ac:dyDescent="0.25">
      <c r="B120" s="1" t="s">
        <v>30</v>
      </c>
      <c r="C120">
        <f t="shared" si="9"/>
        <v>4</v>
      </c>
      <c r="E120">
        <f t="shared" si="10"/>
        <v>29</v>
      </c>
      <c r="F120">
        <f>_xlfn.RANK.AVG('Ответы на форму (1)'!G107, 'Ответы на форму (1)'!$G$2:$G$190)</f>
        <v>28</v>
      </c>
    </row>
    <row r="121" spans="2:6" x14ac:dyDescent="0.25">
      <c r="B121" s="1" t="s">
        <v>32</v>
      </c>
      <c r="C121">
        <f t="shared" si="9"/>
        <v>3</v>
      </c>
      <c r="E121">
        <f t="shared" si="10"/>
        <v>43</v>
      </c>
      <c r="F121">
        <f>_xlfn.RANK.AVG('Ответы на форму (1)'!G108, 'Ответы на форму (1)'!$G$2:$G$190)</f>
        <v>28</v>
      </c>
    </row>
    <row r="122" spans="2:6" x14ac:dyDescent="0.25">
      <c r="B122" s="1" t="s">
        <v>26</v>
      </c>
      <c r="C122">
        <f t="shared" si="9"/>
        <v>1</v>
      </c>
      <c r="E122">
        <f t="shared" si="10"/>
        <v>120</v>
      </c>
      <c r="F122">
        <f>_xlfn.RANK.AVG('Ответы на форму (1)'!G109, 'Ответы на форму (1)'!$G$2:$G$190)</f>
        <v>180.5</v>
      </c>
    </row>
    <row r="123" spans="2:6" x14ac:dyDescent="0.25">
      <c r="B123" s="1" t="s">
        <v>26</v>
      </c>
      <c r="C123">
        <f t="shared" si="9"/>
        <v>1</v>
      </c>
      <c r="E123">
        <f t="shared" si="10"/>
        <v>120</v>
      </c>
      <c r="F123">
        <f>_xlfn.RANK.AVG('Ответы на форму (1)'!G110, 'Ответы на форму (1)'!$G$2:$G$190)</f>
        <v>28</v>
      </c>
    </row>
    <row r="124" spans="2:6" x14ac:dyDescent="0.25">
      <c r="B124" s="1" t="s">
        <v>26</v>
      </c>
      <c r="C124">
        <f t="shared" si="9"/>
        <v>1</v>
      </c>
      <c r="E124">
        <f t="shared" si="10"/>
        <v>120</v>
      </c>
      <c r="F124">
        <f>_xlfn.RANK.AVG('Ответы на форму (1)'!G111, 'Ответы на форму (1)'!$G$2:$G$190)</f>
        <v>111</v>
      </c>
    </row>
    <row r="125" spans="2:6" x14ac:dyDescent="0.25">
      <c r="B125" s="1" t="s">
        <v>30</v>
      </c>
      <c r="C125">
        <f t="shared" si="9"/>
        <v>4</v>
      </c>
      <c r="E125">
        <f t="shared" si="10"/>
        <v>29</v>
      </c>
      <c r="F125">
        <f>_xlfn.RANK.AVG('Ответы на форму (1)'!G112, 'Ответы на форму (1)'!$G$2:$G$190)</f>
        <v>28</v>
      </c>
    </row>
    <row r="126" spans="2:6" x14ac:dyDescent="0.25">
      <c r="B126" s="1" t="s">
        <v>30</v>
      </c>
      <c r="C126">
        <f t="shared" si="9"/>
        <v>4</v>
      </c>
      <c r="E126">
        <f t="shared" si="10"/>
        <v>29</v>
      </c>
      <c r="F126">
        <f>_xlfn.RANK.AVG('Ответы на форму (1)'!G113, 'Ответы на форму (1)'!$G$2:$G$190)</f>
        <v>28</v>
      </c>
    </row>
    <row r="127" spans="2:6" x14ac:dyDescent="0.25">
      <c r="B127" s="1" t="s">
        <v>34</v>
      </c>
      <c r="C127">
        <f t="shared" si="9"/>
        <v>5</v>
      </c>
      <c r="E127">
        <f t="shared" si="10"/>
        <v>11</v>
      </c>
      <c r="F127">
        <f>_xlfn.RANK.AVG('Ответы на форму (1)'!G114, 'Ответы на форму (1)'!$G$2:$G$190)</f>
        <v>28</v>
      </c>
    </row>
    <row r="128" spans="2:6" x14ac:dyDescent="0.25">
      <c r="B128" s="1" t="s">
        <v>34</v>
      </c>
      <c r="C128">
        <f t="shared" si="9"/>
        <v>5</v>
      </c>
      <c r="E128">
        <f t="shared" si="10"/>
        <v>11</v>
      </c>
      <c r="F128">
        <f>_xlfn.RANK.AVG('Ответы на форму (1)'!G115, 'Ответы на форму (1)'!$G$2:$G$190)</f>
        <v>28</v>
      </c>
    </row>
    <row r="129" spans="2:6" x14ac:dyDescent="0.25">
      <c r="B129" s="1" t="s">
        <v>34</v>
      </c>
      <c r="C129">
        <f t="shared" si="9"/>
        <v>5</v>
      </c>
      <c r="E129">
        <f t="shared" si="10"/>
        <v>11</v>
      </c>
      <c r="F129">
        <f>_xlfn.RANK.AVG('Ответы на форму (1)'!G116, 'Ответы на форму (1)'!$G$2:$G$190)</f>
        <v>28</v>
      </c>
    </row>
    <row r="130" spans="2:6" x14ac:dyDescent="0.25">
      <c r="B130" s="1" t="s">
        <v>34</v>
      </c>
      <c r="C130">
        <f t="shared" si="9"/>
        <v>5</v>
      </c>
      <c r="E130">
        <f t="shared" si="10"/>
        <v>11</v>
      </c>
      <c r="F130">
        <f>_xlfn.RANK.AVG('Ответы на форму (1)'!G117, 'Ответы на форму (1)'!$G$2:$G$190)</f>
        <v>28</v>
      </c>
    </row>
    <row r="131" spans="2:6" x14ac:dyDescent="0.25">
      <c r="B131" s="1" t="s">
        <v>34</v>
      </c>
      <c r="C131">
        <f t="shared" si="9"/>
        <v>5</v>
      </c>
      <c r="E131">
        <f t="shared" si="10"/>
        <v>11</v>
      </c>
      <c r="F131">
        <f>_xlfn.RANK.AVG('Ответы на форму (1)'!G118, 'Ответы на форму (1)'!$G$2:$G$190)</f>
        <v>28</v>
      </c>
    </row>
    <row r="132" spans="2:6" x14ac:dyDescent="0.25">
      <c r="B132" s="1" t="s">
        <v>34</v>
      </c>
      <c r="C132">
        <f t="shared" si="9"/>
        <v>5</v>
      </c>
      <c r="E132">
        <f t="shared" si="10"/>
        <v>11</v>
      </c>
      <c r="F132">
        <f>_xlfn.RANK.AVG('Ответы на форму (1)'!G119, 'Ответы на форму (1)'!$G$2:$G$190)</f>
        <v>70</v>
      </c>
    </row>
    <row r="133" spans="2:6" x14ac:dyDescent="0.25">
      <c r="B133" s="1" t="s">
        <v>30</v>
      </c>
      <c r="C133">
        <f t="shared" si="9"/>
        <v>4</v>
      </c>
      <c r="E133">
        <f t="shared" si="10"/>
        <v>29</v>
      </c>
      <c r="F133">
        <f>_xlfn.RANK.AVG('Ответы на форму (1)'!G120, 'Ответы на форму (1)'!$G$2:$G$190)</f>
        <v>28</v>
      </c>
    </row>
    <row r="134" spans="2:6" x14ac:dyDescent="0.25">
      <c r="B134" s="1" t="s">
        <v>34</v>
      </c>
      <c r="C134">
        <f t="shared" si="9"/>
        <v>5</v>
      </c>
      <c r="E134">
        <f t="shared" si="10"/>
        <v>11</v>
      </c>
      <c r="F134">
        <f>_xlfn.RANK.AVG('Ответы на форму (1)'!G121, 'Ответы на форму (1)'!$G$2:$G$190)</f>
        <v>28</v>
      </c>
    </row>
    <row r="135" spans="2:6" x14ac:dyDescent="0.25">
      <c r="B135" s="1" t="s">
        <v>30</v>
      </c>
      <c r="C135">
        <f t="shared" si="9"/>
        <v>4</v>
      </c>
      <c r="E135">
        <f t="shared" si="10"/>
        <v>29</v>
      </c>
      <c r="F135">
        <f>_xlfn.RANK.AVG('Ответы на форму (1)'!G122, 'Ответы на форму (1)'!$G$2:$G$190)</f>
        <v>28</v>
      </c>
    </row>
    <row r="136" spans="2:6" x14ac:dyDescent="0.25">
      <c r="B136" s="1" t="s">
        <v>30</v>
      </c>
      <c r="C136">
        <f t="shared" si="9"/>
        <v>4</v>
      </c>
      <c r="E136">
        <f t="shared" si="10"/>
        <v>29</v>
      </c>
      <c r="F136">
        <f>_xlfn.RANK.AVG('Ответы на форму (1)'!G123, 'Ответы на форму (1)'!$G$2:$G$190)</f>
        <v>154.5</v>
      </c>
    </row>
    <row r="137" spans="2:6" x14ac:dyDescent="0.25">
      <c r="B137" s="1" t="s">
        <v>26</v>
      </c>
      <c r="C137">
        <f t="shared" si="9"/>
        <v>1</v>
      </c>
      <c r="E137">
        <f t="shared" si="10"/>
        <v>120</v>
      </c>
      <c r="F137">
        <f>_xlfn.RANK.AVG('Ответы на форму (1)'!G124, 'Ответы на форму (1)'!$G$2:$G$190)</f>
        <v>180.5</v>
      </c>
    </row>
    <row r="138" spans="2:6" x14ac:dyDescent="0.25">
      <c r="B138" s="1" t="s">
        <v>34</v>
      </c>
      <c r="C138">
        <f t="shared" si="9"/>
        <v>5</v>
      </c>
      <c r="E138">
        <f t="shared" si="10"/>
        <v>11</v>
      </c>
      <c r="F138">
        <f>_xlfn.RANK.AVG('Ответы на форму (1)'!G125, 'Ответы на форму (1)'!$G$2:$G$190)</f>
        <v>28</v>
      </c>
    </row>
    <row r="139" spans="2:6" x14ac:dyDescent="0.25">
      <c r="B139" s="1" t="s">
        <v>30</v>
      </c>
      <c r="C139">
        <f t="shared" si="9"/>
        <v>4</v>
      </c>
      <c r="E139">
        <f t="shared" si="10"/>
        <v>29</v>
      </c>
      <c r="F139">
        <f>_xlfn.RANK.AVG('Ответы на форму (1)'!G126, 'Ответы на форму (1)'!$G$2:$G$190)</f>
        <v>28</v>
      </c>
    </row>
    <row r="140" spans="2:6" x14ac:dyDescent="0.25">
      <c r="B140" s="1" t="s">
        <v>30</v>
      </c>
      <c r="C140">
        <f t="shared" si="9"/>
        <v>4</v>
      </c>
      <c r="E140">
        <f t="shared" si="10"/>
        <v>29</v>
      </c>
      <c r="F140">
        <f>_xlfn.RANK.AVG('Ответы на форму (1)'!G127, 'Ответы на форму (1)'!$G$2:$G$190)</f>
        <v>28</v>
      </c>
    </row>
    <row r="141" spans="2:6" x14ac:dyDescent="0.25">
      <c r="B141" s="1" t="s">
        <v>22</v>
      </c>
      <c r="C141">
        <f t="shared" si="9"/>
        <v>6</v>
      </c>
      <c r="E141">
        <f t="shared" si="10"/>
        <v>2</v>
      </c>
      <c r="F141">
        <f>_xlfn.RANK.AVG('Ответы на форму (1)'!G128, 'Ответы на форму (1)'!$G$2:$G$190)</f>
        <v>28</v>
      </c>
    </row>
    <row r="142" spans="2:6" x14ac:dyDescent="0.25">
      <c r="B142" s="1" t="s">
        <v>34</v>
      </c>
      <c r="C142">
        <f t="shared" si="9"/>
        <v>5</v>
      </c>
      <c r="E142">
        <f t="shared" si="10"/>
        <v>11</v>
      </c>
      <c r="F142">
        <f>_xlfn.RANK.AVG('Ответы на форму (1)'!G129, 'Ответы на форму (1)'!$G$2:$G$190)</f>
        <v>28</v>
      </c>
    </row>
    <row r="143" spans="2:6" x14ac:dyDescent="0.25">
      <c r="B143" s="1" t="s">
        <v>34</v>
      </c>
      <c r="C143">
        <f t="shared" si="9"/>
        <v>5</v>
      </c>
      <c r="E143">
        <f t="shared" si="10"/>
        <v>11</v>
      </c>
      <c r="F143">
        <f>_xlfn.RANK.AVG('Ответы на форму (1)'!G130, 'Ответы на форму (1)'!$G$2:$G$190)</f>
        <v>28</v>
      </c>
    </row>
    <row r="144" spans="2:6" x14ac:dyDescent="0.25">
      <c r="B144" s="1" t="s">
        <v>26</v>
      </c>
      <c r="C144">
        <f t="shared" ref="C144:C203" si="11">_xlfn.IFS(B144=$B$6, 1, B144=$B$7, 2, B144=$B$8, 3, B144=$B$9, 4, B144=$B$10, 5, B144=$B$11, 6)</f>
        <v>1</v>
      </c>
      <c r="E144">
        <f t="shared" ref="E144:E203" si="12">_xlfn.RANK.AVG(C144, $C$15:$C$203)</f>
        <v>120</v>
      </c>
      <c r="F144">
        <f>_xlfn.RANK.AVG('Ответы на форму (1)'!G131, 'Ответы на форму (1)'!$G$2:$G$190)</f>
        <v>154.5</v>
      </c>
    </row>
    <row r="145" spans="2:6" x14ac:dyDescent="0.25">
      <c r="B145" s="1" t="s">
        <v>26</v>
      </c>
      <c r="C145">
        <f t="shared" si="11"/>
        <v>1</v>
      </c>
      <c r="E145">
        <f t="shared" si="12"/>
        <v>120</v>
      </c>
      <c r="F145">
        <f>_xlfn.RANK.AVG('Ответы на форму (1)'!G132, 'Ответы на форму (1)'!$G$2:$G$190)</f>
        <v>154.5</v>
      </c>
    </row>
    <row r="146" spans="2:6" x14ac:dyDescent="0.25">
      <c r="B146" s="1" t="s">
        <v>26</v>
      </c>
      <c r="C146">
        <f t="shared" si="11"/>
        <v>1</v>
      </c>
      <c r="E146">
        <f t="shared" si="12"/>
        <v>120</v>
      </c>
      <c r="F146">
        <f>_xlfn.RANK.AVG('Ответы на форму (1)'!G133, 'Ответы на форму (1)'!$G$2:$G$190)</f>
        <v>111</v>
      </c>
    </row>
    <row r="147" spans="2:6" x14ac:dyDescent="0.25">
      <c r="B147" s="1" t="s">
        <v>26</v>
      </c>
      <c r="C147">
        <f t="shared" si="11"/>
        <v>1</v>
      </c>
      <c r="E147">
        <f t="shared" si="12"/>
        <v>120</v>
      </c>
      <c r="F147">
        <f>_xlfn.RANK.AVG('Ответы на форму (1)'!G134, 'Ответы на форму (1)'!$G$2:$G$190)</f>
        <v>111</v>
      </c>
    </row>
    <row r="148" spans="2:6" x14ac:dyDescent="0.25">
      <c r="B148" s="1" t="s">
        <v>26</v>
      </c>
      <c r="C148">
        <f t="shared" si="11"/>
        <v>1</v>
      </c>
      <c r="E148">
        <f t="shared" si="12"/>
        <v>120</v>
      </c>
      <c r="F148">
        <f>_xlfn.RANK.AVG('Ответы на форму (1)'!G135, 'Ответы на форму (1)'!$G$2:$G$190)</f>
        <v>180.5</v>
      </c>
    </row>
    <row r="149" spans="2:6" x14ac:dyDescent="0.25">
      <c r="B149" s="1" t="s">
        <v>26</v>
      </c>
      <c r="C149">
        <f t="shared" si="11"/>
        <v>1</v>
      </c>
      <c r="E149">
        <f t="shared" si="12"/>
        <v>120</v>
      </c>
      <c r="F149">
        <f>_xlfn.RANK.AVG('Ответы на форму (1)'!G136, 'Ответы на форму (1)'!$G$2:$G$190)</f>
        <v>154.5</v>
      </c>
    </row>
    <row r="150" spans="2:6" x14ac:dyDescent="0.25">
      <c r="B150" s="1" t="s">
        <v>26</v>
      </c>
      <c r="C150">
        <f t="shared" si="11"/>
        <v>1</v>
      </c>
      <c r="E150">
        <f t="shared" si="12"/>
        <v>120</v>
      </c>
      <c r="F150">
        <f>_xlfn.RANK.AVG('Ответы на форму (1)'!G137, 'Ответы на форму (1)'!$G$2:$G$190)</f>
        <v>70</v>
      </c>
    </row>
    <row r="151" spans="2:6" x14ac:dyDescent="0.25">
      <c r="B151" s="1" t="s">
        <v>26</v>
      </c>
      <c r="C151">
        <f t="shared" si="11"/>
        <v>1</v>
      </c>
      <c r="E151">
        <f t="shared" si="12"/>
        <v>120</v>
      </c>
      <c r="F151">
        <f>_xlfn.RANK.AVG('Ответы на форму (1)'!G138, 'Ответы на форму (1)'!$G$2:$G$190)</f>
        <v>28</v>
      </c>
    </row>
    <row r="152" spans="2:6" x14ac:dyDescent="0.25">
      <c r="B152" s="1" t="s">
        <v>30</v>
      </c>
      <c r="C152">
        <f t="shared" si="11"/>
        <v>4</v>
      </c>
      <c r="E152">
        <f t="shared" si="12"/>
        <v>29</v>
      </c>
      <c r="F152">
        <f>_xlfn.RANK.AVG('Ответы на форму (1)'!G139, 'Ответы на форму (1)'!$G$2:$G$190)</f>
        <v>180.5</v>
      </c>
    </row>
    <row r="153" spans="2:6" x14ac:dyDescent="0.25">
      <c r="B153" s="1" t="s">
        <v>26</v>
      </c>
      <c r="C153">
        <f t="shared" si="11"/>
        <v>1</v>
      </c>
      <c r="E153">
        <f t="shared" si="12"/>
        <v>120</v>
      </c>
      <c r="F153">
        <f>_xlfn.RANK.AVG('Ответы на форму (1)'!G140, 'Ответы на форму (1)'!$G$2:$G$190)</f>
        <v>111</v>
      </c>
    </row>
    <row r="154" spans="2:6" x14ac:dyDescent="0.25">
      <c r="B154" s="1" t="s">
        <v>26</v>
      </c>
      <c r="C154">
        <f t="shared" si="11"/>
        <v>1</v>
      </c>
      <c r="E154">
        <f t="shared" si="12"/>
        <v>120</v>
      </c>
      <c r="F154">
        <f>_xlfn.RANK.AVG('Ответы на форму (1)'!G141, 'Ответы на форму (1)'!$G$2:$G$190)</f>
        <v>28</v>
      </c>
    </row>
    <row r="155" spans="2:6" x14ac:dyDescent="0.25">
      <c r="B155" s="1" t="s">
        <v>30</v>
      </c>
      <c r="C155">
        <f t="shared" si="11"/>
        <v>4</v>
      </c>
      <c r="E155">
        <f t="shared" si="12"/>
        <v>29</v>
      </c>
      <c r="F155">
        <f>_xlfn.RANK.AVG('Ответы на форму (1)'!G142, 'Ответы на форму (1)'!$G$2:$G$190)</f>
        <v>111</v>
      </c>
    </row>
    <row r="156" spans="2:6" x14ac:dyDescent="0.25">
      <c r="B156" s="1" t="s">
        <v>26</v>
      </c>
      <c r="C156">
        <f t="shared" si="11"/>
        <v>1</v>
      </c>
      <c r="E156">
        <f t="shared" si="12"/>
        <v>120</v>
      </c>
      <c r="F156">
        <f>_xlfn.RANK.AVG('Ответы на форму (1)'!G143, 'Ответы на форму (1)'!$G$2:$G$190)</f>
        <v>111</v>
      </c>
    </row>
    <row r="157" spans="2:6" x14ac:dyDescent="0.25">
      <c r="B157" s="1" t="s">
        <v>26</v>
      </c>
      <c r="C157">
        <f t="shared" si="11"/>
        <v>1</v>
      </c>
      <c r="E157">
        <f t="shared" si="12"/>
        <v>120</v>
      </c>
      <c r="F157">
        <f>_xlfn.RANK.AVG('Ответы на форму (1)'!G144, 'Ответы на форму (1)'!$G$2:$G$190)</f>
        <v>111</v>
      </c>
    </row>
    <row r="158" spans="2:6" x14ac:dyDescent="0.25">
      <c r="B158" s="1" t="s">
        <v>26</v>
      </c>
      <c r="C158">
        <f t="shared" si="11"/>
        <v>1</v>
      </c>
      <c r="E158">
        <f t="shared" si="12"/>
        <v>120</v>
      </c>
      <c r="F158">
        <f>_xlfn.RANK.AVG('Ответы на форму (1)'!G145, 'Ответы на форму (1)'!$G$2:$G$190)</f>
        <v>111</v>
      </c>
    </row>
    <row r="159" spans="2:6" x14ac:dyDescent="0.25">
      <c r="B159" s="1" t="s">
        <v>26</v>
      </c>
      <c r="C159">
        <f t="shared" si="11"/>
        <v>1</v>
      </c>
      <c r="E159">
        <f t="shared" si="12"/>
        <v>120</v>
      </c>
      <c r="F159">
        <f>_xlfn.RANK.AVG('Ответы на форму (1)'!G146, 'Ответы на форму (1)'!$G$2:$G$190)</f>
        <v>180.5</v>
      </c>
    </row>
    <row r="160" spans="2:6" x14ac:dyDescent="0.25">
      <c r="B160" s="1" t="s">
        <v>26</v>
      </c>
      <c r="C160">
        <f t="shared" si="11"/>
        <v>1</v>
      </c>
      <c r="E160">
        <f t="shared" si="12"/>
        <v>120</v>
      </c>
      <c r="F160">
        <f>_xlfn.RANK.AVG('Ответы на форму (1)'!G147, 'Ответы на форму (1)'!$G$2:$G$190)</f>
        <v>154.5</v>
      </c>
    </row>
    <row r="161" spans="2:6" x14ac:dyDescent="0.25">
      <c r="B161" s="1" t="s">
        <v>26</v>
      </c>
      <c r="C161">
        <f t="shared" si="11"/>
        <v>1</v>
      </c>
      <c r="E161">
        <f t="shared" si="12"/>
        <v>120</v>
      </c>
      <c r="F161">
        <f>_xlfn.RANK.AVG('Ответы на форму (1)'!G148, 'Ответы на форму (1)'!$G$2:$G$190)</f>
        <v>28</v>
      </c>
    </row>
    <row r="162" spans="2:6" x14ac:dyDescent="0.25">
      <c r="B162" s="1" t="s">
        <v>30</v>
      </c>
      <c r="C162">
        <f t="shared" si="11"/>
        <v>4</v>
      </c>
      <c r="E162">
        <f t="shared" si="12"/>
        <v>29</v>
      </c>
      <c r="F162">
        <f>_xlfn.RANK.AVG('Ответы на форму (1)'!G149, 'Ответы на форму (1)'!$G$2:$G$190)</f>
        <v>70</v>
      </c>
    </row>
    <row r="163" spans="2:6" x14ac:dyDescent="0.25">
      <c r="B163" s="1" t="s">
        <v>26</v>
      </c>
      <c r="C163">
        <f t="shared" si="11"/>
        <v>1</v>
      </c>
      <c r="E163">
        <f t="shared" si="12"/>
        <v>120</v>
      </c>
      <c r="F163">
        <f>_xlfn.RANK.AVG('Ответы на форму (1)'!G150, 'Ответы на форму (1)'!$G$2:$G$190)</f>
        <v>154.5</v>
      </c>
    </row>
    <row r="164" spans="2:6" x14ac:dyDescent="0.25">
      <c r="B164" s="1" t="s">
        <v>33</v>
      </c>
      <c r="C164">
        <f t="shared" si="11"/>
        <v>2</v>
      </c>
      <c r="E164">
        <f t="shared" si="12"/>
        <v>48.5</v>
      </c>
      <c r="F164">
        <f>_xlfn.RANK.AVG('Ответы на форму (1)'!G151, 'Ответы на форму (1)'!$G$2:$G$190)</f>
        <v>28</v>
      </c>
    </row>
    <row r="165" spans="2:6" x14ac:dyDescent="0.25">
      <c r="B165" s="1" t="s">
        <v>26</v>
      </c>
      <c r="C165">
        <f t="shared" si="11"/>
        <v>1</v>
      </c>
      <c r="E165">
        <f t="shared" si="12"/>
        <v>120</v>
      </c>
      <c r="F165">
        <f>_xlfn.RANK.AVG('Ответы на форму (1)'!G152, 'Ответы на форму (1)'!$G$2:$G$190)</f>
        <v>111</v>
      </c>
    </row>
    <row r="166" spans="2:6" x14ac:dyDescent="0.25">
      <c r="B166" s="1" t="s">
        <v>26</v>
      </c>
      <c r="C166">
        <f t="shared" si="11"/>
        <v>1</v>
      </c>
      <c r="E166">
        <f t="shared" si="12"/>
        <v>120</v>
      </c>
      <c r="F166">
        <f>_xlfn.RANK.AVG('Ответы на форму (1)'!G153, 'Ответы на форму (1)'!$G$2:$G$190)</f>
        <v>111</v>
      </c>
    </row>
    <row r="167" spans="2:6" x14ac:dyDescent="0.25">
      <c r="B167" s="1" t="s">
        <v>30</v>
      </c>
      <c r="C167">
        <f t="shared" si="11"/>
        <v>4</v>
      </c>
      <c r="E167">
        <f t="shared" si="12"/>
        <v>29</v>
      </c>
      <c r="F167">
        <f>_xlfn.RANK.AVG('Ответы на форму (1)'!G154, 'Ответы на форму (1)'!$G$2:$G$190)</f>
        <v>154.5</v>
      </c>
    </row>
    <row r="168" spans="2:6" x14ac:dyDescent="0.25">
      <c r="B168" s="1" t="s">
        <v>26</v>
      </c>
      <c r="C168">
        <f t="shared" si="11"/>
        <v>1</v>
      </c>
      <c r="E168">
        <f t="shared" si="12"/>
        <v>120</v>
      </c>
      <c r="F168">
        <f>_xlfn.RANK.AVG('Ответы на форму (1)'!G155, 'Ответы на форму (1)'!$G$2:$G$190)</f>
        <v>154.5</v>
      </c>
    </row>
    <row r="169" spans="2:6" x14ac:dyDescent="0.25">
      <c r="B169" s="1" t="s">
        <v>26</v>
      </c>
      <c r="C169">
        <f t="shared" si="11"/>
        <v>1</v>
      </c>
      <c r="E169">
        <f t="shared" si="12"/>
        <v>120</v>
      </c>
      <c r="F169">
        <f>_xlfn.RANK.AVG('Ответы на форму (1)'!G156, 'Ответы на форму (1)'!$G$2:$G$190)</f>
        <v>154.5</v>
      </c>
    </row>
    <row r="170" spans="2:6" x14ac:dyDescent="0.25">
      <c r="B170" s="1" t="s">
        <v>26</v>
      </c>
      <c r="C170">
        <f t="shared" si="11"/>
        <v>1</v>
      </c>
      <c r="E170">
        <f t="shared" si="12"/>
        <v>120</v>
      </c>
      <c r="F170">
        <f>_xlfn.RANK.AVG('Ответы на форму (1)'!G157, 'Ответы на форму (1)'!$G$2:$G$190)</f>
        <v>111</v>
      </c>
    </row>
    <row r="171" spans="2:6" x14ac:dyDescent="0.25">
      <c r="B171" s="1" t="s">
        <v>26</v>
      </c>
      <c r="C171">
        <f t="shared" si="11"/>
        <v>1</v>
      </c>
      <c r="E171">
        <f t="shared" si="12"/>
        <v>120</v>
      </c>
      <c r="F171">
        <f>_xlfn.RANK.AVG('Ответы на форму (1)'!G158, 'Ответы на форму (1)'!$G$2:$G$190)</f>
        <v>180.5</v>
      </c>
    </row>
    <row r="172" spans="2:6" x14ac:dyDescent="0.25">
      <c r="B172" s="1" t="s">
        <v>26</v>
      </c>
      <c r="C172">
        <f t="shared" si="11"/>
        <v>1</v>
      </c>
      <c r="E172">
        <f t="shared" si="12"/>
        <v>120</v>
      </c>
      <c r="F172">
        <f>_xlfn.RANK.AVG('Ответы на форму (1)'!G159, 'Ответы на форму (1)'!$G$2:$G$190)</f>
        <v>70</v>
      </c>
    </row>
    <row r="173" spans="2:6" x14ac:dyDescent="0.25">
      <c r="B173" s="1" t="s">
        <v>26</v>
      </c>
      <c r="C173">
        <f t="shared" si="11"/>
        <v>1</v>
      </c>
      <c r="E173">
        <f t="shared" si="12"/>
        <v>120</v>
      </c>
      <c r="F173">
        <f>_xlfn.RANK.AVG('Ответы на форму (1)'!G160, 'Ответы на форму (1)'!$G$2:$G$190)</f>
        <v>154.5</v>
      </c>
    </row>
    <row r="174" spans="2:6" x14ac:dyDescent="0.25">
      <c r="B174" s="1" t="s">
        <v>26</v>
      </c>
      <c r="C174">
        <f t="shared" si="11"/>
        <v>1</v>
      </c>
      <c r="E174">
        <f t="shared" si="12"/>
        <v>120</v>
      </c>
      <c r="F174">
        <f>_xlfn.RANK.AVG('Ответы на форму (1)'!G161, 'Ответы на форму (1)'!$G$2:$G$190)</f>
        <v>111</v>
      </c>
    </row>
    <row r="175" spans="2:6" x14ac:dyDescent="0.25">
      <c r="B175" s="1" t="s">
        <v>30</v>
      </c>
      <c r="C175">
        <f t="shared" si="11"/>
        <v>4</v>
      </c>
      <c r="E175">
        <f t="shared" si="12"/>
        <v>29</v>
      </c>
      <c r="F175">
        <f>_xlfn.RANK.AVG('Ответы на форму (1)'!G162, 'Ответы на форму (1)'!$G$2:$G$190)</f>
        <v>180.5</v>
      </c>
    </row>
    <row r="176" spans="2:6" x14ac:dyDescent="0.25">
      <c r="B176" s="1" t="s">
        <v>26</v>
      </c>
      <c r="C176">
        <f t="shared" si="11"/>
        <v>1</v>
      </c>
      <c r="E176">
        <f t="shared" si="12"/>
        <v>120</v>
      </c>
      <c r="F176">
        <f>_xlfn.RANK.AVG('Ответы на форму (1)'!G163, 'Ответы на форму (1)'!$G$2:$G$190)</f>
        <v>154.5</v>
      </c>
    </row>
    <row r="177" spans="2:6" x14ac:dyDescent="0.25">
      <c r="B177" s="1" t="s">
        <v>30</v>
      </c>
      <c r="C177">
        <f t="shared" si="11"/>
        <v>4</v>
      </c>
      <c r="E177">
        <f t="shared" si="12"/>
        <v>29</v>
      </c>
      <c r="F177">
        <f>_xlfn.RANK.AVG('Ответы на форму (1)'!G164, 'Ответы на форму (1)'!$G$2:$G$190)</f>
        <v>28</v>
      </c>
    </row>
    <row r="178" spans="2:6" x14ac:dyDescent="0.25">
      <c r="B178" s="1" t="s">
        <v>30</v>
      </c>
      <c r="C178">
        <f t="shared" si="11"/>
        <v>4</v>
      </c>
      <c r="E178">
        <f t="shared" si="12"/>
        <v>29</v>
      </c>
      <c r="F178">
        <f>_xlfn.RANK.AVG('Ответы на форму (1)'!G165, 'Ответы на форму (1)'!$G$2:$G$190)</f>
        <v>111</v>
      </c>
    </row>
    <row r="179" spans="2:6" x14ac:dyDescent="0.25">
      <c r="B179" s="1" t="s">
        <v>26</v>
      </c>
      <c r="C179">
        <f t="shared" si="11"/>
        <v>1</v>
      </c>
      <c r="E179">
        <f t="shared" si="12"/>
        <v>120</v>
      </c>
      <c r="F179">
        <f>_xlfn.RANK.AVG('Ответы на форму (1)'!G166, 'Ответы на форму (1)'!$G$2:$G$190)</f>
        <v>180.5</v>
      </c>
    </row>
    <row r="180" spans="2:6" x14ac:dyDescent="0.25">
      <c r="B180" s="1" t="s">
        <v>26</v>
      </c>
      <c r="C180">
        <f t="shared" si="11"/>
        <v>1</v>
      </c>
      <c r="E180">
        <f t="shared" si="12"/>
        <v>120</v>
      </c>
      <c r="F180">
        <f>_xlfn.RANK.AVG('Ответы на форму (1)'!G167, 'Ответы на форму (1)'!$G$2:$G$190)</f>
        <v>70</v>
      </c>
    </row>
    <row r="181" spans="2:6" x14ac:dyDescent="0.25">
      <c r="B181" s="1" t="s">
        <v>26</v>
      </c>
      <c r="C181">
        <f t="shared" si="11"/>
        <v>1</v>
      </c>
      <c r="E181">
        <f t="shared" si="12"/>
        <v>120</v>
      </c>
      <c r="F181">
        <f>_xlfn.RANK.AVG('Ответы на форму (1)'!G168, 'Ответы на форму (1)'!$G$2:$G$190)</f>
        <v>154.5</v>
      </c>
    </row>
    <row r="182" spans="2:6" x14ac:dyDescent="0.25">
      <c r="B182" s="1" t="s">
        <v>26</v>
      </c>
      <c r="C182">
        <f t="shared" si="11"/>
        <v>1</v>
      </c>
      <c r="E182">
        <f t="shared" si="12"/>
        <v>120</v>
      </c>
      <c r="F182">
        <f>_xlfn.RANK.AVG('Ответы на форму (1)'!G169, 'Ответы на форму (1)'!$G$2:$G$190)</f>
        <v>154.5</v>
      </c>
    </row>
    <row r="183" spans="2:6" x14ac:dyDescent="0.25">
      <c r="B183" s="1" t="s">
        <v>26</v>
      </c>
      <c r="C183">
        <f t="shared" si="11"/>
        <v>1</v>
      </c>
      <c r="E183">
        <f t="shared" si="12"/>
        <v>120</v>
      </c>
      <c r="F183">
        <f>_xlfn.RANK.AVG('Ответы на форму (1)'!G170, 'Ответы на форму (1)'!$G$2:$G$190)</f>
        <v>111</v>
      </c>
    </row>
    <row r="184" spans="2:6" x14ac:dyDescent="0.25">
      <c r="B184" s="1" t="s">
        <v>26</v>
      </c>
      <c r="C184">
        <f t="shared" si="11"/>
        <v>1</v>
      </c>
      <c r="E184">
        <f t="shared" si="12"/>
        <v>120</v>
      </c>
      <c r="F184">
        <f>_xlfn.RANK.AVG('Ответы на форму (1)'!G171, 'Ответы на форму (1)'!$G$2:$G$190)</f>
        <v>154.5</v>
      </c>
    </row>
    <row r="185" spans="2:6" x14ac:dyDescent="0.25">
      <c r="B185" s="1" t="s">
        <v>26</v>
      </c>
      <c r="C185">
        <f t="shared" si="11"/>
        <v>1</v>
      </c>
      <c r="E185">
        <f t="shared" si="12"/>
        <v>120</v>
      </c>
      <c r="F185">
        <f>_xlfn.RANK.AVG('Ответы на форму (1)'!G172, 'Ответы на форму (1)'!$G$2:$G$190)</f>
        <v>180.5</v>
      </c>
    </row>
    <row r="186" spans="2:6" x14ac:dyDescent="0.25">
      <c r="B186" s="1" t="s">
        <v>26</v>
      </c>
      <c r="C186">
        <f t="shared" si="11"/>
        <v>1</v>
      </c>
      <c r="E186">
        <f t="shared" si="12"/>
        <v>120</v>
      </c>
      <c r="F186">
        <f>_xlfn.RANK.AVG('Ответы на форму (1)'!G173, 'Ответы на форму (1)'!$G$2:$G$190)</f>
        <v>111</v>
      </c>
    </row>
    <row r="187" spans="2:6" x14ac:dyDescent="0.25">
      <c r="B187" s="1" t="s">
        <v>30</v>
      </c>
      <c r="C187">
        <f t="shared" si="11"/>
        <v>4</v>
      </c>
      <c r="E187">
        <f t="shared" si="12"/>
        <v>29</v>
      </c>
      <c r="F187">
        <f>_xlfn.RANK.AVG('Ответы на форму (1)'!G174, 'Ответы на форму (1)'!$G$2:$G$190)</f>
        <v>111</v>
      </c>
    </row>
    <row r="188" spans="2:6" x14ac:dyDescent="0.25">
      <c r="B188" s="1" t="s">
        <v>26</v>
      </c>
      <c r="C188">
        <f t="shared" si="11"/>
        <v>1</v>
      </c>
      <c r="E188">
        <f t="shared" si="12"/>
        <v>120</v>
      </c>
      <c r="F188">
        <f>_xlfn.RANK.AVG('Ответы на форму (1)'!G175, 'Ответы на форму (1)'!$G$2:$G$190)</f>
        <v>28</v>
      </c>
    </row>
    <row r="189" spans="2:6" x14ac:dyDescent="0.25">
      <c r="B189" s="1" t="s">
        <v>26</v>
      </c>
      <c r="C189">
        <f t="shared" si="11"/>
        <v>1</v>
      </c>
      <c r="E189">
        <f t="shared" si="12"/>
        <v>120</v>
      </c>
      <c r="F189">
        <f>_xlfn.RANK.AVG('Ответы на форму (1)'!G176, 'Ответы на форму (1)'!$G$2:$G$190)</f>
        <v>70</v>
      </c>
    </row>
    <row r="190" spans="2:6" x14ac:dyDescent="0.25">
      <c r="B190" s="1" t="s">
        <v>26</v>
      </c>
      <c r="C190">
        <f t="shared" si="11"/>
        <v>1</v>
      </c>
      <c r="E190">
        <f t="shared" si="12"/>
        <v>120</v>
      </c>
      <c r="F190">
        <f>_xlfn.RANK.AVG('Ответы на форму (1)'!G177, 'Ответы на форму (1)'!$G$2:$G$190)</f>
        <v>70</v>
      </c>
    </row>
    <row r="191" spans="2:6" x14ac:dyDescent="0.25">
      <c r="B191" s="1" t="s">
        <v>26</v>
      </c>
      <c r="C191">
        <f t="shared" si="11"/>
        <v>1</v>
      </c>
      <c r="E191">
        <f t="shared" si="12"/>
        <v>120</v>
      </c>
      <c r="F191">
        <f>_xlfn.RANK.AVG('Ответы на форму (1)'!G178, 'Ответы на форму (1)'!$G$2:$G$190)</f>
        <v>154.5</v>
      </c>
    </row>
    <row r="192" spans="2:6" x14ac:dyDescent="0.25">
      <c r="B192" s="1" t="s">
        <v>33</v>
      </c>
      <c r="C192">
        <f t="shared" si="11"/>
        <v>2</v>
      </c>
      <c r="E192">
        <f t="shared" si="12"/>
        <v>48.5</v>
      </c>
      <c r="F192">
        <f>_xlfn.RANK.AVG('Ответы на форму (1)'!G179, 'Ответы на форму (1)'!$G$2:$G$190)</f>
        <v>28</v>
      </c>
    </row>
    <row r="193" spans="2:6" x14ac:dyDescent="0.25">
      <c r="B193" s="1" t="s">
        <v>26</v>
      </c>
      <c r="C193">
        <f t="shared" si="11"/>
        <v>1</v>
      </c>
      <c r="E193">
        <f t="shared" si="12"/>
        <v>120</v>
      </c>
      <c r="F193">
        <f>_xlfn.RANK.AVG('Ответы на форму (1)'!G180, 'Ответы на форму (1)'!$G$2:$G$190)</f>
        <v>70</v>
      </c>
    </row>
    <row r="194" spans="2:6" x14ac:dyDescent="0.25">
      <c r="B194" s="1" t="s">
        <v>26</v>
      </c>
      <c r="C194">
        <f t="shared" si="11"/>
        <v>1</v>
      </c>
      <c r="E194">
        <f t="shared" si="12"/>
        <v>120</v>
      </c>
      <c r="F194">
        <f>_xlfn.RANK.AVG('Ответы на форму (1)'!G181, 'Ответы на форму (1)'!$G$2:$G$190)</f>
        <v>154.5</v>
      </c>
    </row>
    <row r="195" spans="2:6" x14ac:dyDescent="0.25">
      <c r="B195" s="1" t="s">
        <v>26</v>
      </c>
      <c r="C195">
        <f t="shared" si="11"/>
        <v>1</v>
      </c>
      <c r="E195">
        <f t="shared" si="12"/>
        <v>120</v>
      </c>
      <c r="F195">
        <f>_xlfn.RANK.AVG('Ответы на форму (1)'!G182, 'Ответы на форму (1)'!$G$2:$G$190)</f>
        <v>154.5</v>
      </c>
    </row>
    <row r="196" spans="2:6" x14ac:dyDescent="0.25">
      <c r="B196" s="1" t="s">
        <v>26</v>
      </c>
      <c r="C196">
        <f t="shared" si="11"/>
        <v>1</v>
      </c>
      <c r="E196">
        <f t="shared" si="12"/>
        <v>120</v>
      </c>
      <c r="F196">
        <f>_xlfn.RANK.AVG('Ответы на форму (1)'!G183, 'Ответы на форму (1)'!$G$2:$G$190)</f>
        <v>111</v>
      </c>
    </row>
    <row r="197" spans="2:6" x14ac:dyDescent="0.25">
      <c r="B197" s="1" t="s">
        <v>26</v>
      </c>
      <c r="C197">
        <f t="shared" si="11"/>
        <v>1</v>
      </c>
      <c r="E197">
        <f t="shared" si="12"/>
        <v>120</v>
      </c>
      <c r="F197">
        <f>_xlfn.RANK.AVG('Ответы на форму (1)'!G184, 'Ответы на форму (1)'!$G$2:$G$190)</f>
        <v>111</v>
      </c>
    </row>
    <row r="198" spans="2:6" x14ac:dyDescent="0.25">
      <c r="B198" s="1" t="s">
        <v>26</v>
      </c>
      <c r="C198">
        <f t="shared" si="11"/>
        <v>1</v>
      </c>
      <c r="E198">
        <f t="shared" si="12"/>
        <v>120</v>
      </c>
      <c r="F198">
        <f>_xlfn.RANK.AVG('Ответы на форму (1)'!G185, 'Ответы на форму (1)'!$G$2:$G$190)</f>
        <v>70</v>
      </c>
    </row>
    <row r="199" spans="2:6" x14ac:dyDescent="0.25">
      <c r="B199" s="1" t="s">
        <v>26</v>
      </c>
      <c r="C199">
        <f t="shared" si="11"/>
        <v>1</v>
      </c>
      <c r="E199">
        <f t="shared" si="12"/>
        <v>120</v>
      </c>
      <c r="F199">
        <f>_xlfn.RANK.AVG('Ответы на форму (1)'!G186, 'Ответы на форму (1)'!$G$2:$G$190)</f>
        <v>70</v>
      </c>
    </row>
    <row r="200" spans="2:6" x14ac:dyDescent="0.25">
      <c r="B200" s="1" t="s">
        <v>26</v>
      </c>
      <c r="C200">
        <f t="shared" si="11"/>
        <v>1</v>
      </c>
      <c r="E200">
        <f t="shared" si="12"/>
        <v>120</v>
      </c>
      <c r="F200">
        <f>_xlfn.RANK.AVG('Ответы на форму (1)'!G187, 'Ответы на форму (1)'!$G$2:$G$190)</f>
        <v>180.5</v>
      </c>
    </row>
    <row r="201" spans="2:6" x14ac:dyDescent="0.25">
      <c r="B201" s="1" t="s">
        <v>26</v>
      </c>
      <c r="C201">
        <f t="shared" si="11"/>
        <v>1</v>
      </c>
      <c r="E201">
        <f t="shared" si="12"/>
        <v>120</v>
      </c>
      <c r="F201">
        <f>_xlfn.RANK.AVG('Ответы на форму (1)'!G188, 'Ответы на форму (1)'!$G$2:$G$190)</f>
        <v>70</v>
      </c>
    </row>
    <row r="202" spans="2:6" x14ac:dyDescent="0.25">
      <c r="B202" s="1" t="s">
        <v>26</v>
      </c>
      <c r="C202">
        <f t="shared" si="11"/>
        <v>1</v>
      </c>
      <c r="E202">
        <f t="shared" si="12"/>
        <v>120</v>
      </c>
      <c r="F202">
        <f>_xlfn.RANK.AVG('Ответы на форму (1)'!G189, 'Ответы на форму (1)'!$G$2:$G$190)</f>
        <v>111</v>
      </c>
    </row>
    <row r="203" spans="2:6" x14ac:dyDescent="0.25">
      <c r="B203" s="1" t="s">
        <v>26</v>
      </c>
      <c r="C203">
        <f t="shared" si="11"/>
        <v>1</v>
      </c>
      <c r="E203">
        <f t="shared" si="12"/>
        <v>120</v>
      </c>
      <c r="F203">
        <f>_xlfn.RANK.AVG('Ответы на форму (1)'!G190, 'Ответы на форму (1)'!$G$2:$G$190)</f>
        <v>111</v>
      </c>
    </row>
  </sheetData>
  <mergeCells count="3">
    <mergeCell ref="D3:G3"/>
    <mergeCell ref="E14:F14"/>
    <mergeCell ref="L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99CE-6A1C-464F-825A-472797C00B13}">
  <dimension ref="B3:Q203"/>
  <sheetViews>
    <sheetView workbookViewId="0">
      <selection activeCell="F15" sqref="F15:F203"/>
    </sheetView>
  </sheetViews>
  <sheetFormatPr defaultRowHeight="13.2" x14ac:dyDescent="0.25"/>
  <cols>
    <col min="17" max="17" width="12.33203125" bestFit="1" customWidth="1"/>
  </cols>
  <sheetData>
    <row r="3" spans="2:17" x14ac:dyDescent="0.25">
      <c r="D3" s="8" t="s">
        <v>65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4" t="s">
        <v>51</v>
      </c>
      <c r="J4" s="5" t="s">
        <v>50</v>
      </c>
      <c r="K4" s="7">
        <v>1</v>
      </c>
      <c r="L4" s="7">
        <v>2</v>
      </c>
      <c r="M4" s="7">
        <v>3</v>
      </c>
      <c r="N4" s="7">
        <v>4</v>
      </c>
      <c r="O4" s="7">
        <v>5</v>
      </c>
    </row>
    <row r="5" spans="2:17" x14ac:dyDescent="0.25">
      <c r="B5" s="5" t="s">
        <v>64</v>
      </c>
      <c r="J5" s="5" t="s">
        <v>64</v>
      </c>
    </row>
    <row r="6" spans="2:17" x14ac:dyDescent="0.25">
      <c r="B6" s="7" t="s">
        <v>27</v>
      </c>
      <c r="C6">
        <f>COUNTIFS('Ответы на форму (1)'!$S$2:$S$190, Лист4!B6, 'Ответы на форму (1)'!$G$2:$G$190, Лист4!$C$4)</f>
        <v>5</v>
      </c>
      <c r="D6">
        <f>COUNTIFS('Ответы на форму (1)'!$S$2:$S$190, Лист4!B6, 'Ответы на форму (1)'!$G$2:$G$190, Лист4!$D$4)</f>
        <v>7</v>
      </c>
      <c r="E6">
        <f>COUNTIFS('Ответы на форму (1)'!$S$2:$S$190, Лист4!B6, 'Ответы на форму (1)'!$G$2:$G$190, Лист4!$E$4)</f>
        <v>21</v>
      </c>
      <c r="F6">
        <f>COUNTIFS('Ответы на форму (1)'!$S$2:$S$190, Лист4!B6, 'Ответы на форму (1)'!$G$2:$G$190, Лист4!$F$4)</f>
        <v>9</v>
      </c>
      <c r="G6">
        <f>COUNTIFS('Ответы на форму (1)'!$S$2:$S$190, Лист4!B6, 'Ответы на форму (1)'!$G$2:$G$190, Лист4!$G$4)</f>
        <v>26</v>
      </c>
      <c r="H6">
        <f>SUM(C6:G6)</f>
        <v>68</v>
      </c>
      <c r="J6" s="7" t="s">
        <v>27</v>
      </c>
      <c r="K6" s="6">
        <f>H6*$C$11/$H$11</f>
        <v>6.4761904761904763</v>
      </c>
      <c r="L6" s="6">
        <f>H6*$D$11/$H$11</f>
        <v>12.232804232804233</v>
      </c>
      <c r="M6" s="6">
        <f>H6*$E$11/$H$11</f>
        <v>19.06878306878307</v>
      </c>
      <c r="N6" s="6">
        <f>H6*$F$11/$H$11</f>
        <v>10.433862433862434</v>
      </c>
      <c r="O6" s="6">
        <f>H6*$G$11/$H$11</f>
        <v>19.788359788359788</v>
      </c>
      <c r="Q6" s="4" t="s">
        <v>53</v>
      </c>
    </row>
    <row r="7" spans="2:17" x14ac:dyDescent="0.25">
      <c r="B7" s="7" t="s">
        <v>22</v>
      </c>
      <c r="C7">
        <f>COUNTIFS('Ответы на форму (1)'!$S$2:$S$190, Лист4!B7, 'Ответы на форму (1)'!$G$2:$G$190, Лист4!$C$4)</f>
        <v>2</v>
      </c>
      <c r="D7">
        <f>COUNTIFS('Ответы на форму (1)'!$S$2:$S$190, Лист4!B7, 'Ответы на форму (1)'!$G$2:$G$190, Лист4!$D$4)</f>
        <v>5</v>
      </c>
      <c r="E7">
        <f>COUNTIFS('Ответы на форму (1)'!$S$2:$S$190, Лист4!B7, 'Ответы на форму (1)'!$G$2:$G$190, Лист4!$E$4)</f>
        <v>6</v>
      </c>
      <c r="F7">
        <f>COUNTIFS('Ответы на форму (1)'!$S$2:$S$190, Лист4!B7, 'Ответы на форму (1)'!$G$2:$G$190, Лист4!$F$4)</f>
        <v>3</v>
      </c>
      <c r="G7">
        <f>COUNTIFS('Ответы на форму (1)'!$S$2:$S$190, Лист4!B7, 'Ответы на форму (1)'!$G$2:$G$190, Лист4!$G$4)</f>
        <v>5</v>
      </c>
      <c r="H7">
        <f t="shared" ref="H7:H10" si="0">SUM(C7:G7)</f>
        <v>21</v>
      </c>
      <c r="J7" s="7" t="s">
        <v>22</v>
      </c>
      <c r="K7" s="6">
        <f t="shared" ref="K7:K10" si="1">H7*$C$11/$H$11</f>
        <v>2</v>
      </c>
      <c r="L7" s="6">
        <f t="shared" ref="L7:L10" si="2">H7*$D$11/$H$11</f>
        <v>3.7777777777777777</v>
      </c>
      <c r="M7" s="6">
        <f t="shared" ref="M7:M10" si="3">H7*$E$11/$H$11</f>
        <v>5.8888888888888893</v>
      </c>
      <c r="N7" s="6">
        <f t="shared" ref="N7:N10" si="4">H7*$F$11/$H$11</f>
        <v>3.2222222222222223</v>
      </c>
      <c r="O7" s="6">
        <f t="shared" ref="O7:O10" si="5">H7*$G$11/$H$11</f>
        <v>6.1111111111111107</v>
      </c>
      <c r="Q7">
        <f>_xlfn.CHISQ.TEST(C6:G10, K6:O10)</f>
        <v>6.8070674753347736E-5</v>
      </c>
    </row>
    <row r="8" spans="2:17" x14ac:dyDescent="0.25">
      <c r="B8" s="7" t="s">
        <v>31</v>
      </c>
      <c r="C8">
        <f>COUNTIFS('Ответы на форму (1)'!$S$2:$S$190, Лист4!B8, 'Ответы на форму (1)'!$G$2:$G$190, Лист4!$C$4)</f>
        <v>10</v>
      </c>
      <c r="D8">
        <f>COUNTIFS('Ответы на форму (1)'!$S$2:$S$190, Лист4!B8, 'Ответы на форму (1)'!$G$2:$G$190, Лист4!$D$4)</f>
        <v>20</v>
      </c>
      <c r="E8">
        <f>COUNTIFS('Ответы на форму (1)'!$S$2:$S$190, Лист4!B8, 'Ответы на форму (1)'!$G$2:$G$190, Лист4!$E$4)</f>
        <v>10</v>
      </c>
      <c r="F8">
        <f>COUNTIFS('Ответы на форму (1)'!$S$2:$S$190, Лист4!B8, 'Ответы на форму (1)'!$G$2:$G$190, Лист4!$F$4)</f>
        <v>6</v>
      </c>
      <c r="G8">
        <f>COUNTIFS('Ответы на форму (1)'!$S$2:$S$190, Лист4!B8, 'Ответы на форму (1)'!$G$2:$G$190, Лист4!$G$4)</f>
        <v>6</v>
      </c>
      <c r="H8">
        <f t="shared" si="0"/>
        <v>52</v>
      </c>
      <c r="J8" s="7" t="s">
        <v>31</v>
      </c>
      <c r="K8" s="6">
        <f t="shared" si="1"/>
        <v>4.9523809523809526</v>
      </c>
      <c r="L8" s="6">
        <f t="shared" si="2"/>
        <v>9.3544973544973544</v>
      </c>
      <c r="M8" s="6">
        <f t="shared" si="3"/>
        <v>14.582010582010582</v>
      </c>
      <c r="N8" s="6">
        <f t="shared" si="4"/>
        <v>7.9788359788359786</v>
      </c>
      <c r="O8" s="6">
        <f t="shared" si="5"/>
        <v>15.132275132275133</v>
      </c>
    </row>
    <row r="9" spans="2:17" x14ac:dyDescent="0.25">
      <c r="B9" s="7" t="s">
        <v>29</v>
      </c>
      <c r="C9">
        <f>COUNTIFS('Ответы на форму (1)'!$S$2:$S$190, Лист4!B9, 'Ответы на форму (1)'!$G$2:$G$190, Лист4!$C$4)</f>
        <v>0</v>
      </c>
      <c r="D9">
        <f>COUNTIFS('Ответы на форму (1)'!$S$2:$S$190, Лист4!B9, 'Ответы на форму (1)'!$G$2:$G$190, Лист4!$D$4)</f>
        <v>1</v>
      </c>
      <c r="E9">
        <f>COUNTIFS('Ответы на форму (1)'!$S$2:$S$190, Лист4!B9, 'Ответы на форму (1)'!$G$2:$G$190, Лист4!$E$4)</f>
        <v>15</v>
      </c>
      <c r="F9">
        <f>COUNTIFS('Ответы на форму (1)'!$S$2:$S$190, Лист4!B9, 'Ответы на форму (1)'!$G$2:$G$190, Лист4!$F$4)</f>
        <v>10</v>
      </c>
      <c r="G9">
        <f>COUNTIFS('Ответы на форму (1)'!$S$2:$S$190, Лист4!B9, 'Ответы на форму (1)'!$G$2:$G$190, Лист4!$G$4)</f>
        <v>13</v>
      </c>
      <c r="H9">
        <f t="shared" si="0"/>
        <v>39</v>
      </c>
      <c r="J9" s="7" t="s">
        <v>29</v>
      </c>
      <c r="K9" s="6">
        <f t="shared" si="1"/>
        <v>3.7142857142857144</v>
      </c>
      <c r="L9" s="6">
        <f t="shared" si="2"/>
        <v>7.0158730158730158</v>
      </c>
      <c r="M9" s="6">
        <f t="shared" si="3"/>
        <v>10.936507936507937</v>
      </c>
      <c r="N9" s="6">
        <f t="shared" si="4"/>
        <v>5.9841269841269842</v>
      </c>
      <c r="O9" s="6">
        <f t="shared" si="5"/>
        <v>11.34920634920635</v>
      </c>
    </row>
    <row r="10" spans="2:17" x14ac:dyDescent="0.25">
      <c r="B10" s="7" t="s">
        <v>36</v>
      </c>
      <c r="C10">
        <f>COUNTIFS('Ответы на форму (1)'!$S$2:$S$190, Лист4!B10, 'Ответы на форму (1)'!$G$2:$G$190, Лист4!$C$4)</f>
        <v>1</v>
      </c>
      <c r="D10">
        <f>COUNTIFS('Ответы на форму (1)'!$S$2:$S$190, Лист4!B10, 'Ответы на форму (1)'!$G$2:$G$190, Лист4!$D$4)</f>
        <v>1</v>
      </c>
      <c r="E10">
        <f>COUNTIFS('Ответы на форму (1)'!$S$2:$S$190, Лист4!B10, 'Ответы на форму (1)'!$G$2:$G$190, Лист4!$E$4)</f>
        <v>1</v>
      </c>
      <c r="F10">
        <f>COUNTIFS('Ответы на форму (1)'!$S$2:$S$190, Лист4!B10, 'Ответы на форму (1)'!$G$2:$G$190, Лист4!$F$4)</f>
        <v>1</v>
      </c>
      <c r="G10">
        <f>COUNTIFS('Ответы на форму (1)'!$S$2:$S$190, Лист4!B10, 'Ответы на форму (1)'!$G$2:$G$190, Лист4!$G$4)</f>
        <v>5</v>
      </c>
      <c r="H10">
        <f t="shared" si="0"/>
        <v>9</v>
      </c>
      <c r="J10" s="7" t="s">
        <v>36</v>
      </c>
      <c r="K10" s="6">
        <f t="shared" si="1"/>
        <v>0.8571428571428571</v>
      </c>
      <c r="L10" s="6">
        <f t="shared" si="2"/>
        <v>1.6190476190476191</v>
      </c>
      <c r="M10" s="6">
        <f t="shared" si="3"/>
        <v>2.5238095238095237</v>
      </c>
      <c r="N10" s="6">
        <f t="shared" si="4"/>
        <v>1.3809523809523809</v>
      </c>
      <c r="O10" s="6">
        <f t="shared" si="5"/>
        <v>2.6190476190476191</v>
      </c>
    </row>
    <row r="11" spans="2:17" x14ac:dyDescent="0.25">
      <c r="B11" s="4" t="s">
        <v>51</v>
      </c>
      <c r="C11">
        <f>SUM(C6:C10)</f>
        <v>18</v>
      </c>
      <c r="D11">
        <f t="shared" ref="D11:G11" si="6">SUM(D6:D10)</f>
        <v>34</v>
      </c>
      <c r="E11">
        <f t="shared" si="6"/>
        <v>53</v>
      </c>
      <c r="F11">
        <f t="shared" si="6"/>
        <v>29</v>
      </c>
      <c r="G11">
        <f t="shared" si="6"/>
        <v>55</v>
      </c>
      <c r="H11">
        <f>SUM(C6:G10)</f>
        <v>189</v>
      </c>
    </row>
    <row r="14" spans="2:17" x14ac:dyDescent="0.25">
      <c r="E14" s="10" t="s">
        <v>55</v>
      </c>
      <c r="F14" s="10"/>
      <c r="G14" s="4"/>
      <c r="H14" s="4" t="s">
        <v>54</v>
      </c>
      <c r="I14" s="4" t="s">
        <v>56</v>
      </c>
      <c r="J14" s="4" t="s">
        <v>57</v>
      </c>
      <c r="K14" s="4"/>
    </row>
    <row r="15" spans="2:17" x14ac:dyDescent="0.25">
      <c r="B15" s="1" t="s">
        <v>27</v>
      </c>
      <c r="C15">
        <f>_xlfn.IFS(B15=$B$6, 1, B15=$B$7, 2, B15=$B$8, 3, B15=$B$9, 4, B15=$B$10, 5)</f>
        <v>1</v>
      </c>
      <c r="E15">
        <f>_xlfn.RANK.AVG(C15,C15:$C$203, 0)</f>
        <v>155.5</v>
      </c>
      <c r="F15">
        <f>_xlfn.RANK.AVG('Ответы на форму (1)'!G2, 'Ответы на форму (1)'!$G$2:$G$190, 0)</f>
        <v>111</v>
      </c>
      <c r="H15">
        <f>CORREL(E15:E203, F15:F203)</f>
        <v>-2.8565525669556106E-2</v>
      </c>
      <c r="I15">
        <v>189</v>
      </c>
      <c r="J15">
        <v>0.15</v>
      </c>
    </row>
    <row r="16" spans="2:17" x14ac:dyDescent="0.25">
      <c r="B16" s="1" t="s">
        <v>22</v>
      </c>
      <c r="C16">
        <f t="shared" ref="C16:C79" si="7">_xlfn.IFS(B16=$B$6, 1, B16=$B$7, 2, B16=$B$8, 3, B16=$B$9, 4, B16=$B$10, 5)</f>
        <v>2</v>
      </c>
      <c r="E16">
        <f>_xlfn.RANK.AVG(C16,C16:$C$203, 0)</f>
        <v>111</v>
      </c>
      <c r="F16">
        <f>_xlfn.RANK.AVG('Ответы на форму (1)'!G3, 'Ответы на форму (1)'!$G$2:$G$190, 0)</f>
        <v>70</v>
      </c>
    </row>
    <row r="17" spans="2:9" x14ac:dyDescent="0.25">
      <c r="B17" s="1" t="s">
        <v>27</v>
      </c>
      <c r="C17">
        <f t="shared" si="7"/>
        <v>1</v>
      </c>
      <c r="E17">
        <f>_xlfn.RANK.AVG(C17,C17:$C$203, 0)</f>
        <v>154</v>
      </c>
      <c r="F17">
        <f>_xlfn.RANK.AVG('Ответы на форму (1)'!G4, 'Ответы на форму (1)'!$G$2:$G$190, 0)</f>
        <v>111</v>
      </c>
    </row>
    <row r="18" spans="2:9" x14ac:dyDescent="0.25">
      <c r="B18" s="1" t="s">
        <v>27</v>
      </c>
      <c r="C18">
        <f t="shared" si="7"/>
        <v>1</v>
      </c>
      <c r="E18">
        <f>_xlfn.RANK.AVG(C18,C18:$C$203, 0)</f>
        <v>153.5</v>
      </c>
      <c r="F18">
        <f>_xlfn.RANK.AVG('Ответы на форму (1)'!G5, 'Ответы на форму (1)'!$G$2:$G$190, 0)</f>
        <v>154.5</v>
      </c>
      <c r="I18" s="5" t="s">
        <v>66</v>
      </c>
    </row>
    <row r="19" spans="2:9" x14ac:dyDescent="0.25">
      <c r="B19" s="1" t="s">
        <v>22</v>
      </c>
      <c r="C19">
        <f t="shared" si="7"/>
        <v>2</v>
      </c>
      <c r="E19">
        <f>_xlfn.RANK.AVG(C19,C19:$C$203, 0)</f>
        <v>110.5</v>
      </c>
      <c r="F19">
        <f>_xlfn.RANK.AVG('Ответы на форму (1)'!G6, 'Ответы на форму (1)'!$G$2:$G$190, 0)</f>
        <v>111</v>
      </c>
    </row>
    <row r="20" spans="2:9" x14ac:dyDescent="0.25">
      <c r="B20" s="1" t="s">
        <v>27</v>
      </c>
      <c r="C20">
        <f t="shared" si="7"/>
        <v>1</v>
      </c>
      <c r="E20">
        <f>_xlfn.RANK.AVG(C20,C20:$C$203, 0)</f>
        <v>152</v>
      </c>
      <c r="F20">
        <f>_xlfn.RANK.AVG('Ответы на форму (1)'!G7, 'Ответы на форму (1)'!$G$2:$G$190, 0)</f>
        <v>154.5</v>
      </c>
    </row>
    <row r="21" spans="2:9" x14ac:dyDescent="0.25">
      <c r="B21" s="1" t="s">
        <v>27</v>
      </c>
      <c r="C21">
        <f t="shared" si="7"/>
        <v>1</v>
      </c>
      <c r="E21">
        <f>_xlfn.RANK.AVG(C21,C21:$C$203, 0)</f>
        <v>151.5</v>
      </c>
      <c r="F21">
        <f>_xlfn.RANK.AVG('Ответы на форму (1)'!G8, 'Ответы на форму (1)'!$G$2:$G$190, 0)</f>
        <v>111</v>
      </c>
    </row>
    <row r="22" spans="2:9" x14ac:dyDescent="0.25">
      <c r="B22" s="1" t="s">
        <v>31</v>
      </c>
      <c r="C22">
        <f t="shared" si="7"/>
        <v>3</v>
      </c>
      <c r="E22">
        <f>_xlfn.RANK.AVG(C22,C22:$C$203, 0)</f>
        <v>74.5</v>
      </c>
      <c r="F22">
        <f>_xlfn.RANK.AVG('Ответы на форму (1)'!G9, 'Ответы на форму (1)'!$G$2:$G$190, 0)</f>
        <v>111</v>
      </c>
    </row>
    <row r="23" spans="2:9" x14ac:dyDescent="0.25">
      <c r="B23" s="1" t="s">
        <v>27</v>
      </c>
      <c r="C23">
        <f t="shared" si="7"/>
        <v>1</v>
      </c>
      <c r="E23">
        <f>_xlfn.RANK.AVG(C23,C23:$C$203, 0)</f>
        <v>150</v>
      </c>
      <c r="F23">
        <f>_xlfn.RANK.AVG('Ответы на форму (1)'!G10, 'Ответы на форму (1)'!$G$2:$G$190, 0)</f>
        <v>28</v>
      </c>
    </row>
    <row r="24" spans="2:9" x14ac:dyDescent="0.25">
      <c r="B24" s="1" t="s">
        <v>27</v>
      </c>
      <c r="C24">
        <f t="shared" si="7"/>
        <v>1</v>
      </c>
      <c r="E24">
        <f>_xlfn.RANK.AVG(C24,C24:$C$203, 0)</f>
        <v>149.5</v>
      </c>
      <c r="F24">
        <f>_xlfn.RANK.AVG('Ответы на форму (1)'!G11, 'Ответы на форму (1)'!$G$2:$G$190, 0)</f>
        <v>154.5</v>
      </c>
    </row>
    <row r="25" spans="2:9" x14ac:dyDescent="0.25">
      <c r="B25" s="1" t="s">
        <v>22</v>
      </c>
      <c r="C25">
        <f t="shared" si="7"/>
        <v>2</v>
      </c>
      <c r="E25">
        <f>_xlfn.RANK.AVG(C25,C25:$C$203, 0)</f>
        <v>109</v>
      </c>
      <c r="F25">
        <f>_xlfn.RANK.AVG('Ответы на форму (1)'!G12, 'Ответы на форму (1)'!$G$2:$G$190, 0)</f>
        <v>70</v>
      </c>
    </row>
    <row r="26" spans="2:9" x14ac:dyDescent="0.25">
      <c r="B26" s="1" t="s">
        <v>29</v>
      </c>
      <c r="C26">
        <f t="shared" si="7"/>
        <v>4</v>
      </c>
      <c r="E26">
        <f>_xlfn.RANK.AVG(C26,C26:$C$203, 0)</f>
        <v>29</v>
      </c>
      <c r="F26">
        <f>_xlfn.RANK.AVG('Ответы на форму (1)'!G13, 'Ответы на форму (1)'!$G$2:$G$190, 0)</f>
        <v>111</v>
      </c>
    </row>
    <row r="27" spans="2:9" x14ac:dyDescent="0.25">
      <c r="B27" s="1" t="s">
        <v>22</v>
      </c>
      <c r="C27">
        <f t="shared" si="7"/>
        <v>2</v>
      </c>
      <c r="E27">
        <f>_xlfn.RANK.AVG(C27,C27:$C$203, 0)</f>
        <v>107.5</v>
      </c>
      <c r="F27">
        <f>_xlfn.RANK.AVG('Ответы на форму (1)'!G14, 'Ответы на форму (1)'!$G$2:$G$190, 0)</f>
        <v>111</v>
      </c>
    </row>
    <row r="28" spans="2:9" x14ac:dyDescent="0.25">
      <c r="B28" s="1" t="s">
        <v>31</v>
      </c>
      <c r="C28">
        <f t="shared" si="7"/>
        <v>3</v>
      </c>
      <c r="E28">
        <f>_xlfn.RANK.AVG(C28,C28:$C$203, 0)</f>
        <v>73</v>
      </c>
      <c r="F28">
        <f>_xlfn.RANK.AVG('Ответы на форму (1)'!G15, 'Ответы на форму (1)'!$G$2:$G$190, 0)</f>
        <v>154.5</v>
      </c>
    </row>
    <row r="29" spans="2:9" x14ac:dyDescent="0.25">
      <c r="B29" s="1" t="s">
        <v>31</v>
      </c>
      <c r="C29">
        <f t="shared" si="7"/>
        <v>3</v>
      </c>
      <c r="E29">
        <f>_xlfn.RANK.AVG(C29,C29:$C$203, 0)</f>
        <v>72.5</v>
      </c>
      <c r="F29">
        <f>_xlfn.RANK.AVG('Ответы на форму (1)'!G16, 'Ответы на форму (1)'!$G$2:$G$190, 0)</f>
        <v>70</v>
      </c>
    </row>
    <row r="30" spans="2:9" x14ac:dyDescent="0.25">
      <c r="B30" s="1" t="s">
        <v>31</v>
      </c>
      <c r="C30">
        <f t="shared" si="7"/>
        <v>3</v>
      </c>
      <c r="E30">
        <f>_xlfn.RANK.AVG(C30,C30:$C$203, 0)</f>
        <v>72</v>
      </c>
      <c r="F30">
        <f>_xlfn.RANK.AVG('Ответы на форму (1)'!G17, 'Ответы на форму (1)'!$G$2:$G$190, 0)</f>
        <v>154.5</v>
      </c>
    </row>
    <row r="31" spans="2:9" x14ac:dyDescent="0.25">
      <c r="B31" s="1" t="s">
        <v>31</v>
      </c>
      <c r="C31">
        <f t="shared" si="7"/>
        <v>3</v>
      </c>
      <c r="E31">
        <f>_xlfn.RANK.AVG(C31,C31:$C$203, 0)</f>
        <v>71.5</v>
      </c>
      <c r="F31">
        <f>_xlfn.RANK.AVG('Ответы на форму (1)'!G18, 'Ответы на форму (1)'!$G$2:$G$190, 0)</f>
        <v>111</v>
      </c>
    </row>
    <row r="32" spans="2:9" x14ac:dyDescent="0.25">
      <c r="B32" s="1" t="s">
        <v>22</v>
      </c>
      <c r="C32">
        <f t="shared" si="7"/>
        <v>2</v>
      </c>
      <c r="E32">
        <f>_xlfn.RANK.AVG(C32,C32:$C$203, 0)</f>
        <v>103</v>
      </c>
      <c r="F32">
        <f>_xlfn.RANK.AVG('Ответы на форму (1)'!G19, 'Ответы на форму (1)'!$G$2:$G$190, 0)</f>
        <v>28</v>
      </c>
    </row>
    <row r="33" spans="2:6" x14ac:dyDescent="0.25">
      <c r="B33" s="1" t="s">
        <v>22</v>
      </c>
      <c r="C33">
        <f t="shared" si="7"/>
        <v>2</v>
      </c>
      <c r="E33">
        <f>_xlfn.RANK.AVG(C33,C33:$C$203, 0)</f>
        <v>102.5</v>
      </c>
      <c r="F33">
        <f>_xlfn.RANK.AVG('Ответы на форму (1)'!G20, 'Ответы на форму (1)'!$G$2:$G$190, 0)</f>
        <v>111</v>
      </c>
    </row>
    <row r="34" spans="2:6" x14ac:dyDescent="0.25">
      <c r="B34" s="1" t="s">
        <v>27</v>
      </c>
      <c r="C34">
        <f t="shared" si="7"/>
        <v>1</v>
      </c>
      <c r="E34">
        <f>_xlfn.RANK.AVG(C34,C34:$C$203, 0)</f>
        <v>140</v>
      </c>
      <c r="F34">
        <f>_xlfn.RANK.AVG('Ответы на форму (1)'!G21, 'Ответы на форму (1)'!$G$2:$G$190, 0)</f>
        <v>180.5</v>
      </c>
    </row>
    <row r="35" spans="2:6" x14ac:dyDescent="0.25">
      <c r="B35" s="1" t="s">
        <v>29</v>
      </c>
      <c r="C35">
        <f t="shared" si="7"/>
        <v>4</v>
      </c>
      <c r="E35">
        <f>_xlfn.RANK.AVG(C35,C35:$C$203, 0)</f>
        <v>28.5</v>
      </c>
      <c r="F35">
        <f>_xlfn.RANK.AVG('Ответы на форму (1)'!G22, 'Ответы на форму (1)'!$G$2:$G$190, 0)</f>
        <v>28</v>
      </c>
    </row>
    <row r="36" spans="2:6" x14ac:dyDescent="0.25">
      <c r="B36" s="1" t="s">
        <v>36</v>
      </c>
      <c r="C36">
        <f t="shared" si="7"/>
        <v>5</v>
      </c>
      <c r="E36">
        <f>_xlfn.RANK.AVG(C36,C36:$C$203, 0)</f>
        <v>5</v>
      </c>
      <c r="F36">
        <f>_xlfn.RANK.AVG('Ответы на форму (1)'!G23, 'Ответы на форму (1)'!$G$2:$G$190, 0)</f>
        <v>28</v>
      </c>
    </row>
    <row r="37" spans="2:6" x14ac:dyDescent="0.25">
      <c r="B37" s="1" t="s">
        <v>31</v>
      </c>
      <c r="C37">
        <f t="shared" si="7"/>
        <v>3</v>
      </c>
      <c r="E37">
        <f>_xlfn.RANK.AVG(C37,C37:$C$203, 0)</f>
        <v>69</v>
      </c>
      <c r="F37">
        <f>_xlfn.RANK.AVG('Ответы на форму (1)'!G24, 'Ответы на форму (1)'!$G$2:$G$190, 0)</f>
        <v>154.5</v>
      </c>
    </row>
    <row r="38" spans="2:6" x14ac:dyDescent="0.25">
      <c r="B38" s="1" t="s">
        <v>31</v>
      </c>
      <c r="C38">
        <f t="shared" si="7"/>
        <v>3</v>
      </c>
      <c r="E38">
        <f>_xlfn.RANK.AVG(C38,C38:$C$203, 0)</f>
        <v>68.5</v>
      </c>
      <c r="F38">
        <f>_xlfn.RANK.AVG('Ответы на форму (1)'!G25, 'Ответы на форму (1)'!$G$2:$G$190, 0)</f>
        <v>154.5</v>
      </c>
    </row>
    <row r="39" spans="2:6" x14ac:dyDescent="0.25">
      <c r="B39" s="1" t="s">
        <v>31</v>
      </c>
      <c r="C39">
        <f t="shared" si="7"/>
        <v>3</v>
      </c>
      <c r="E39">
        <f>_xlfn.RANK.AVG(C39,C39:$C$203, 0)</f>
        <v>68</v>
      </c>
      <c r="F39">
        <f>_xlfn.RANK.AVG('Ответы на форму (1)'!G26, 'Ответы на форму (1)'!$G$2:$G$190, 0)</f>
        <v>28</v>
      </c>
    </row>
    <row r="40" spans="2:6" x14ac:dyDescent="0.25">
      <c r="B40" s="1" t="s">
        <v>29</v>
      </c>
      <c r="C40">
        <f t="shared" si="7"/>
        <v>4</v>
      </c>
      <c r="E40">
        <f>_xlfn.RANK.AVG(C40,C40:$C$203, 0)</f>
        <v>27</v>
      </c>
      <c r="F40">
        <f>_xlfn.RANK.AVG('Ответы на форму (1)'!G27, 'Ответы на форму (1)'!$G$2:$G$190, 0)</f>
        <v>28</v>
      </c>
    </row>
    <row r="41" spans="2:6" x14ac:dyDescent="0.25">
      <c r="B41" s="1" t="s">
        <v>29</v>
      </c>
      <c r="C41">
        <f t="shared" si="7"/>
        <v>4</v>
      </c>
      <c r="E41">
        <f>_xlfn.RANK.AVG(C41,C41:$C$203, 0)</f>
        <v>26.5</v>
      </c>
      <c r="F41">
        <f>_xlfn.RANK.AVG('Ответы на форму (1)'!G28, 'Ответы на форму (1)'!$G$2:$G$190, 0)</f>
        <v>111</v>
      </c>
    </row>
    <row r="42" spans="2:6" x14ac:dyDescent="0.25">
      <c r="B42" s="1" t="s">
        <v>31</v>
      </c>
      <c r="C42">
        <f t="shared" si="7"/>
        <v>3</v>
      </c>
      <c r="E42">
        <f>_xlfn.RANK.AVG(C42,C42:$C$203, 0)</f>
        <v>65.5</v>
      </c>
      <c r="F42">
        <f>_xlfn.RANK.AVG('Ответы на форму (1)'!G29, 'Ответы на форму (1)'!$G$2:$G$190, 0)</f>
        <v>154.5</v>
      </c>
    </row>
    <row r="43" spans="2:6" x14ac:dyDescent="0.25">
      <c r="B43" s="1" t="s">
        <v>27</v>
      </c>
      <c r="C43">
        <f t="shared" si="7"/>
        <v>1</v>
      </c>
      <c r="E43">
        <f>_xlfn.RANK.AVG(C43,C43:$C$203, 0)</f>
        <v>131.5</v>
      </c>
      <c r="F43">
        <f>_xlfn.RANK.AVG('Ответы на форму (1)'!G30, 'Ответы на форму (1)'!$G$2:$G$190, 0)</f>
        <v>28</v>
      </c>
    </row>
    <row r="44" spans="2:6" x14ac:dyDescent="0.25">
      <c r="B44" s="1" t="s">
        <v>22</v>
      </c>
      <c r="C44">
        <f t="shared" si="7"/>
        <v>2</v>
      </c>
      <c r="E44">
        <f>_xlfn.RANK.AVG(C44,C44:$C$203, 0)</f>
        <v>94</v>
      </c>
      <c r="F44">
        <f>_xlfn.RANK.AVG('Ответы на форму (1)'!G31, 'Ответы на форму (1)'!$G$2:$G$190, 0)</f>
        <v>111</v>
      </c>
    </row>
    <row r="45" spans="2:6" x14ac:dyDescent="0.25">
      <c r="B45" s="1" t="s">
        <v>27</v>
      </c>
      <c r="C45">
        <f t="shared" si="7"/>
        <v>1</v>
      </c>
      <c r="E45">
        <f>_xlfn.RANK.AVG(C45,C45:$C$203, 0)</f>
        <v>130</v>
      </c>
      <c r="F45">
        <f>_xlfn.RANK.AVG('Ответы на форму (1)'!G32, 'Ответы на форму (1)'!$G$2:$G$190, 0)</f>
        <v>28</v>
      </c>
    </row>
    <row r="46" spans="2:6" x14ac:dyDescent="0.25">
      <c r="B46" s="1" t="s">
        <v>27</v>
      </c>
      <c r="C46">
        <f t="shared" si="7"/>
        <v>1</v>
      </c>
      <c r="E46">
        <f>_xlfn.RANK.AVG(C46,C46:$C$203, 0)</f>
        <v>129.5</v>
      </c>
      <c r="F46">
        <f>_xlfn.RANK.AVG('Ответы на форму (1)'!G33, 'Ответы на форму (1)'!$G$2:$G$190, 0)</f>
        <v>111</v>
      </c>
    </row>
    <row r="47" spans="2:6" x14ac:dyDescent="0.25">
      <c r="B47" s="1" t="s">
        <v>27</v>
      </c>
      <c r="C47">
        <f t="shared" si="7"/>
        <v>1</v>
      </c>
      <c r="E47">
        <f>_xlfn.RANK.AVG(C47,C47:$C$203, 0)</f>
        <v>129</v>
      </c>
      <c r="F47">
        <f>_xlfn.RANK.AVG('Ответы на форму (1)'!G34, 'Ответы на форму (1)'!$G$2:$G$190, 0)</f>
        <v>70</v>
      </c>
    </row>
    <row r="48" spans="2:6" x14ac:dyDescent="0.25">
      <c r="B48" s="1" t="s">
        <v>31</v>
      </c>
      <c r="C48">
        <f t="shared" si="7"/>
        <v>3</v>
      </c>
      <c r="E48">
        <f>_xlfn.RANK.AVG(C48,C48:$C$203, 0)</f>
        <v>65</v>
      </c>
      <c r="F48">
        <f>_xlfn.RANK.AVG('Ответы на форму (1)'!G35, 'Ответы на форму (1)'!$G$2:$G$190, 0)</f>
        <v>111</v>
      </c>
    </row>
    <row r="49" spans="2:6" x14ac:dyDescent="0.25">
      <c r="B49" s="1" t="s">
        <v>29</v>
      </c>
      <c r="C49">
        <f t="shared" si="7"/>
        <v>4</v>
      </c>
      <c r="E49">
        <f>_xlfn.RANK.AVG(C49,C49:$C$203, 0)</f>
        <v>26</v>
      </c>
      <c r="F49">
        <f>_xlfn.RANK.AVG('Ответы на форму (1)'!G36, 'Ответы на форму (1)'!$G$2:$G$190, 0)</f>
        <v>111</v>
      </c>
    </row>
    <row r="50" spans="2:6" x14ac:dyDescent="0.25">
      <c r="B50" s="1" t="s">
        <v>31</v>
      </c>
      <c r="C50">
        <f t="shared" si="7"/>
        <v>3</v>
      </c>
      <c r="E50">
        <f>_xlfn.RANK.AVG(C50,C50:$C$203, 0)</f>
        <v>63.5</v>
      </c>
      <c r="F50">
        <f>_xlfn.RANK.AVG('Ответы на форму (1)'!G37, 'Ответы на форму (1)'!$G$2:$G$190, 0)</f>
        <v>154.5</v>
      </c>
    </row>
    <row r="51" spans="2:6" x14ac:dyDescent="0.25">
      <c r="B51" s="1" t="s">
        <v>29</v>
      </c>
      <c r="C51">
        <f t="shared" si="7"/>
        <v>4</v>
      </c>
      <c r="E51">
        <f>_xlfn.RANK.AVG(C51,C51:$C$203, 0)</f>
        <v>25.5</v>
      </c>
      <c r="F51">
        <f>_xlfn.RANK.AVG('Ответы на форму (1)'!G38, 'Ответы на форму (1)'!$G$2:$G$190, 0)</f>
        <v>28</v>
      </c>
    </row>
    <row r="52" spans="2:6" x14ac:dyDescent="0.25">
      <c r="B52" s="1" t="s">
        <v>27</v>
      </c>
      <c r="C52">
        <f t="shared" si="7"/>
        <v>1</v>
      </c>
      <c r="E52">
        <f>_xlfn.RANK.AVG(C52,C52:$C$203, 0)</f>
        <v>124.5</v>
      </c>
      <c r="F52">
        <f>_xlfn.RANK.AVG('Ответы на форму (1)'!G39, 'Ответы на форму (1)'!$G$2:$G$190, 0)</f>
        <v>180.5</v>
      </c>
    </row>
    <row r="53" spans="2:6" x14ac:dyDescent="0.25">
      <c r="B53" s="1" t="s">
        <v>22</v>
      </c>
      <c r="C53">
        <f t="shared" si="7"/>
        <v>2</v>
      </c>
      <c r="E53">
        <f>_xlfn.RANK.AVG(C53,C53:$C$203, 0)</f>
        <v>89.5</v>
      </c>
      <c r="F53">
        <f>_xlfn.RANK.AVG('Ответы на форму (1)'!G40, 'Ответы на форму (1)'!$G$2:$G$190, 0)</f>
        <v>28</v>
      </c>
    </row>
    <row r="54" spans="2:6" x14ac:dyDescent="0.25">
      <c r="B54" s="1" t="s">
        <v>29</v>
      </c>
      <c r="C54">
        <f t="shared" si="7"/>
        <v>4</v>
      </c>
      <c r="E54">
        <f>_xlfn.RANK.AVG(C54,C54:$C$203, 0)</f>
        <v>25</v>
      </c>
      <c r="F54">
        <f>_xlfn.RANK.AVG('Ответы на форму (1)'!G41, 'Ответы на форму (1)'!$G$2:$G$190, 0)</f>
        <v>70</v>
      </c>
    </row>
    <row r="55" spans="2:6" x14ac:dyDescent="0.25">
      <c r="B55" s="1" t="s">
        <v>27</v>
      </c>
      <c r="C55">
        <f t="shared" si="7"/>
        <v>1</v>
      </c>
      <c r="E55">
        <f>_xlfn.RANK.AVG(C55,C55:$C$203, 0)</f>
        <v>122</v>
      </c>
      <c r="F55">
        <f>_xlfn.RANK.AVG('Ответы на форму (1)'!G42, 'Ответы на форму (1)'!$G$2:$G$190, 0)</f>
        <v>28</v>
      </c>
    </row>
    <row r="56" spans="2:6" x14ac:dyDescent="0.25">
      <c r="B56" s="1" t="s">
        <v>22</v>
      </c>
      <c r="C56">
        <f t="shared" si="7"/>
        <v>2</v>
      </c>
      <c r="E56">
        <f>_xlfn.RANK.AVG(C56,C56:$C$203, 0)</f>
        <v>88</v>
      </c>
      <c r="F56">
        <f>_xlfn.RANK.AVG('Ответы на форму (1)'!G43, 'Ответы на форму (1)'!$G$2:$G$190, 0)</f>
        <v>154.5</v>
      </c>
    </row>
    <row r="57" spans="2:6" x14ac:dyDescent="0.25">
      <c r="B57" s="1" t="s">
        <v>29</v>
      </c>
      <c r="C57">
        <f t="shared" si="7"/>
        <v>4</v>
      </c>
      <c r="E57">
        <f>_xlfn.RANK.AVG(C57,C57:$C$203, 0)</f>
        <v>24.5</v>
      </c>
      <c r="F57">
        <f>_xlfn.RANK.AVG('Ответы на форму (1)'!G44, 'Ответы на форму (1)'!$G$2:$G$190, 0)</f>
        <v>28</v>
      </c>
    </row>
    <row r="58" spans="2:6" x14ac:dyDescent="0.25">
      <c r="B58" s="1" t="s">
        <v>27</v>
      </c>
      <c r="C58">
        <f t="shared" si="7"/>
        <v>1</v>
      </c>
      <c r="E58">
        <f>_xlfn.RANK.AVG(C58,C58:$C$203, 0)</f>
        <v>119.5</v>
      </c>
      <c r="F58">
        <f>_xlfn.RANK.AVG('Ответы на форму (1)'!G45, 'Ответы на форму (1)'!$G$2:$G$190, 0)</f>
        <v>111</v>
      </c>
    </row>
    <row r="59" spans="2:6" x14ac:dyDescent="0.25">
      <c r="B59" s="1" t="s">
        <v>27</v>
      </c>
      <c r="C59">
        <f t="shared" si="7"/>
        <v>1</v>
      </c>
      <c r="E59">
        <f>_xlfn.RANK.AVG(C59,C59:$C$203, 0)</f>
        <v>119</v>
      </c>
      <c r="F59">
        <f>_xlfn.RANK.AVG('Ответы на форму (1)'!G46, 'Ответы на форму (1)'!$G$2:$G$190, 0)</f>
        <v>111</v>
      </c>
    </row>
    <row r="60" spans="2:6" x14ac:dyDescent="0.25">
      <c r="B60" s="1" t="s">
        <v>31</v>
      </c>
      <c r="C60">
        <f t="shared" si="7"/>
        <v>3</v>
      </c>
      <c r="E60">
        <f>_xlfn.RANK.AVG(C60,C60:$C$203, 0)</f>
        <v>60</v>
      </c>
      <c r="F60">
        <f>_xlfn.RANK.AVG('Ответы на форму (1)'!G47, 'Ответы на форму (1)'!$G$2:$G$190, 0)</f>
        <v>154.5</v>
      </c>
    </row>
    <row r="61" spans="2:6" x14ac:dyDescent="0.25">
      <c r="B61" s="1" t="s">
        <v>27</v>
      </c>
      <c r="C61">
        <f t="shared" si="7"/>
        <v>1</v>
      </c>
      <c r="E61">
        <f>_xlfn.RANK.AVG(C61,C61:$C$203, 0)</f>
        <v>117.5</v>
      </c>
      <c r="F61">
        <f>_xlfn.RANK.AVG('Ответы на форму (1)'!G48, 'Ответы на форму (1)'!$G$2:$G$190, 0)</f>
        <v>70</v>
      </c>
    </row>
    <row r="62" spans="2:6" x14ac:dyDescent="0.25">
      <c r="B62" s="1" t="s">
        <v>27</v>
      </c>
      <c r="C62">
        <f t="shared" si="7"/>
        <v>1</v>
      </c>
      <c r="E62">
        <f>_xlfn.RANK.AVG(C62,C62:$C$203, 0)</f>
        <v>117</v>
      </c>
      <c r="F62">
        <f>_xlfn.RANK.AVG('Ответы на форму (1)'!G49, 'Ответы на форму (1)'!$G$2:$G$190, 0)</f>
        <v>111</v>
      </c>
    </row>
    <row r="63" spans="2:6" x14ac:dyDescent="0.25">
      <c r="B63" s="1" t="s">
        <v>27</v>
      </c>
      <c r="C63">
        <f t="shared" si="7"/>
        <v>1</v>
      </c>
      <c r="E63">
        <f>_xlfn.RANK.AVG(C63,C63:$C$203, 0)</f>
        <v>116.5</v>
      </c>
      <c r="F63">
        <f>_xlfn.RANK.AVG('Ответы на форму (1)'!G50, 'Ответы на форму (1)'!$G$2:$G$190, 0)</f>
        <v>70</v>
      </c>
    </row>
    <row r="64" spans="2:6" x14ac:dyDescent="0.25">
      <c r="B64" s="1" t="s">
        <v>27</v>
      </c>
      <c r="C64">
        <f t="shared" si="7"/>
        <v>1</v>
      </c>
      <c r="E64">
        <f>_xlfn.RANK.AVG(C64,C64:$C$203, 0)</f>
        <v>116</v>
      </c>
      <c r="F64">
        <f>_xlfn.RANK.AVG('Ответы на форму (1)'!G51, 'Ответы на форму (1)'!$G$2:$G$190, 0)</f>
        <v>180.5</v>
      </c>
    </row>
    <row r="65" spans="2:6" x14ac:dyDescent="0.25">
      <c r="B65" s="1" t="s">
        <v>31</v>
      </c>
      <c r="C65">
        <f t="shared" si="7"/>
        <v>3</v>
      </c>
      <c r="E65">
        <f>_xlfn.RANK.AVG(C65,C65:$C$203, 0)</f>
        <v>59.5</v>
      </c>
      <c r="F65">
        <f>_xlfn.RANK.AVG('Ответы на форму (1)'!G52, 'Ответы на форму (1)'!$G$2:$G$190, 0)</f>
        <v>111</v>
      </c>
    </row>
    <row r="66" spans="2:6" x14ac:dyDescent="0.25">
      <c r="B66" s="1" t="s">
        <v>27</v>
      </c>
      <c r="C66">
        <f t="shared" si="7"/>
        <v>1</v>
      </c>
      <c r="E66">
        <f>_xlfn.RANK.AVG(C66,C66:$C$203, 0)</f>
        <v>114.5</v>
      </c>
      <c r="F66">
        <f>_xlfn.RANK.AVG('Ответы на форму (1)'!G53, 'Ответы на форму (1)'!$G$2:$G$190, 0)</f>
        <v>111</v>
      </c>
    </row>
    <row r="67" spans="2:6" x14ac:dyDescent="0.25">
      <c r="B67" s="1" t="s">
        <v>29</v>
      </c>
      <c r="C67">
        <f t="shared" si="7"/>
        <v>4</v>
      </c>
      <c r="E67">
        <f>_xlfn.RANK.AVG(C67,C67:$C$203, 0)</f>
        <v>24</v>
      </c>
      <c r="F67">
        <f>_xlfn.RANK.AVG('Ответы на форму (1)'!G54, 'Ответы на форму (1)'!$G$2:$G$190, 0)</f>
        <v>70</v>
      </c>
    </row>
    <row r="68" spans="2:6" x14ac:dyDescent="0.25">
      <c r="B68" s="1" t="s">
        <v>31</v>
      </c>
      <c r="C68">
        <f t="shared" si="7"/>
        <v>3</v>
      </c>
      <c r="E68">
        <f>_xlfn.RANK.AVG(C68,C68:$C$203, 0)</f>
        <v>58</v>
      </c>
      <c r="F68">
        <f>_xlfn.RANK.AVG('Ответы на форму (1)'!G55, 'Ответы на форму (1)'!$G$2:$G$190, 0)</f>
        <v>180.5</v>
      </c>
    </row>
    <row r="69" spans="2:6" x14ac:dyDescent="0.25">
      <c r="B69" s="1" t="s">
        <v>22</v>
      </c>
      <c r="C69">
        <f t="shared" si="7"/>
        <v>2</v>
      </c>
      <c r="E69">
        <f>_xlfn.RANK.AVG(C69,C69:$C$203, 0)</f>
        <v>82.5</v>
      </c>
      <c r="F69">
        <f>_xlfn.RANK.AVG('Ответы на форму (1)'!G56, 'Ответы на форму (1)'!$G$2:$G$190, 0)</f>
        <v>28</v>
      </c>
    </row>
    <row r="70" spans="2:6" x14ac:dyDescent="0.25">
      <c r="B70" s="1" t="s">
        <v>31</v>
      </c>
      <c r="C70">
        <f t="shared" si="7"/>
        <v>3</v>
      </c>
      <c r="E70">
        <f>_xlfn.RANK.AVG(C70,C70:$C$203, 0)</f>
        <v>57.5</v>
      </c>
      <c r="F70">
        <f>_xlfn.RANK.AVG('Ответы на форму (1)'!G57, 'Ответы на форму (1)'!$G$2:$G$190, 0)</f>
        <v>111</v>
      </c>
    </row>
    <row r="71" spans="2:6" x14ac:dyDescent="0.25">
      <c r="B71" s="1" t="s">
        <v>27</v>
      </c>
      <c r="C71">
        <f t="shared" si="7"/>
        <v>1</v>
      </c>
      <c r="E71">
        <f>_xlfn.RANK.AVG(C71,C71:$C$203, 0)</f>
        <v>110</v>
      </c>
      <c r="F71">
        <f>_xlfn.RANK.AVG('Ответы на форму (1)'!G58, 'Ответы на форму (1)'!$G$2:$G$190, 0)</f>
        <v>70</v>
      </c>
    </row>
    <row r="72" spans="2:6" x14ac:dyDescent="0.25">
      <c r="B72" s="1" t="s">
        <v>27</v>
      </c>
      <c r="C72">
        <f t="shared" si="7"/>
        <v>1</v>
      </c>
      <c r="E72">
        <f>_xlfn.RANK.AVG(C72,C72:$C$203, 0)</f>
        <v>109.5</v>
      </c>
      <c r="F72">
        <f>_xlfn.RANK.AVG('Ответы на форму (1)'!G59, 'Ответы на форму (1)'!$G$2:$G$190, 0)</f>
        <v>28</v>
      </c>
    </row>
    <row r="73" spans="2:6" x14ac:dyDescent="0.25">
      <c r="B73" s="1" t="s">
        <v>31</v>
      </c>
      <c r="C73">
        <f t="shared" si="7"/>
        <v>3</v>
      </c>
      <c r="E73">
        <f>_xlfn.RANK.AVG(C73,C73:$C$203, 0)</f>
        <v>57</v>
      </c>
      <c r="F73">
        <f>_xlfn.RANK.AVG('Ответы на форму (1)'!G60, 'Ответы на форму (1)'!$G$2:$G$190, 0)</f>
        <v>180.5</v>
      </c>
    </row>
    <row r="74" spans="2:6" x14ac:dyDescent="0.25">
      <c r="B74" s="1" t="s">
        <v>31</v>
      </c>
      <c r="C74">
        <f t="shared" si="7"/>
        <v>3</v>
      </c>
      <c r="E74">
        <f>_xlfn.RANK.AVG(C74,C74:$C$203, 0)</f>
        <v>56.5</v>
      </c>
      <c r="F74">
        <f>_xlfn.RANK.AVG('Ответы на форму (1)'!G61, 'Ответы на форму (1)'!$G$2:$G$190, 0)</f>
        <v>154.5</v>
      </c>
    </row>
    <row r="75" spans="2:6" x14ac:dyDescent="0.25">
      <c r="B75" s="1" t="s">
        <v>29</v>
      </c>
      <c r="C75">
        <f t="shared" si="7"/>
        <v>4</v>
      </c>
      <c r="E75">
        <f>_xlfn.RANK.AVG(C75,C75:$C$203, 0)</f>
        <v>23.5</v>
      </c>
      <c r="F75">
        <f>_xlfn.RANK.AVG('Ответы на форму (1)'!G62, 'Ответы на форму (1)'!$G$2:$G$190, 0)</f>
        <v>111</v>
      </c>
    </row>
    <row r="76" spans="2:6" x14ac:dyDescent="0.25">
      <c r="B76" s="1" t="s">
        <v>27</v>
      </c>
      <c r="C76">
        <f t="shared" si="7"/>
        <v>1</v>
      </c>
      <c r="E76">
        <f>_xlfn.RANK.AVG(C76,C76:$C$203, 0)</f>
        <v>106</v>
      </c>
      <c r="F76">
        <f>_xlfn.RANK.AVG('Ответы на форму (1)'!G63, 'Ответы на форму (1)'!$G$2:$G$190, 0)</f>
        <v>28</v>
      </c>
    </row>
    <row r="77" spans="2:6" x14ac:dyDescent="0.25">
      <c r="B77" s="1" t="s">
        <v>27</v>
      </c>
      <c r="C77">
        <f t="shared" si="7"/>
        <v>1</v>
      </c>
      <c r="E77">
        <f>_xlfn.RANK.AVG(C77,C77:$C$203, 0)</f>
        <v>105.5</v>
      </c>
      <c r="F77">
        <f>_xlfn.RANK.AVG('Ответы на форму (1)'!G64, 'Ответы на форму (1)'!$G$2:$G$190, 0)</f>
        <v>70</v>
      </c>
    </row>
    <row r="78" spans="2:6" x14ac:dyDescent="0.25">
      <c r="B78" s="1" t="s">
        <v>22</v>
      </c>
      <c r="C78">
        <f t="shared" si="7"/>
        <v>2</v>
      </c>
      <c r="E78">
        <f>_xlfn.RANK.AVG(C78,C78:$C$203, 0)</f>
        <v>78</v>
      </c>
      <c r="F78">
        <f>_xlfn.RANK.AVG('Ответы на форму (1)'!G65, 'Ответы на форму (1)'!$G$2:$G$190, 0)</f>
        <v>28</v>
      </c>
    </row>
    <row r="79" spans="2:6" x14ac:dyDescent="0.25">
      <c r="B79" s="1" t="s">
        <v>31</v>
      </c>
      <c r="C79">
        <f t="shared" si="7"/>
        <v>3</v>
      </c>
      <c r="E79">
        <f>_xlfn.RANK.AVG(C79,C79:$C$203, 0)</f>
        <v>55</v>
      </c>
      <c r="F79">
        <f>_xlfn.RANK.AVG('Ответы на форму (1)'!G66, 'Ответы на форму (1)'!$G$2:$G$190, 0)</f>
        <v>28</v>
      </c>
    </row>
    <row r="80" spans="2:6" x14ac:dyDescent="0.25">
      <c r="B80" s="1" t="s">
        <v>31</v>
      </c>
      <c r="C80">
        <f t="shared" ref="C80:C143" si="8">_xlfn.IFS(B80=$B$6, 1, B80=$B$7, 2, B80=$B$8, 3, B80=$B$9, 4, B80=$B$10, 5)</f>
        <v>3</v>
      </c>
      <c r="E80">
        <f>_xlfn.RANK.AVG(C80,C80:$C$203, 0)</f>
        <v>54.5</v>
      </c>
      <c r="F80">
        <f>_xlfn.RANK.AVG('Ответы на форму (1)'!G67, 'Ответы на форму (1)'!$G$2:$G$190, 0)</f>
        <v>111</v>
      </c>
    </row>
    <row r="81" spans="2:6" x14ac:dyDescent="0.25">
      <c r="B81" s="1" t="s">
        <v>27</v>
      </c>
      <c r="C81">
        <f t="shared" si="8"/>
        <v>1</v>
      </c>
      <c r="E81">
        <f>_xlfn.RANK.AVG(C81,C81:$C$203, 0)</f>
        <v>102</v>
      </c>
      <c r="F81">
        <f>_xlfn.RANK.AVG('Ответы на форму (1)'!G68, 'Ответы на форму (1)'!$G$2:$G$190, 0)</f>
        <v>70</v>
      </c>
    </row>
    <row r="82" spans="2:6" x14ac:dyDescent="0.25">
      <c r="B82" s="1" t="s">
        <v>29</v>
      </c>
      <c r="C82">
        <f t="shared" si="8"/>
        <v>4</v>
      </c>
      <c r="E82">
        <f>_xlfn.RANK.AVG(C82,C82:$C$203, 0)</f>
        <v>23</v>
      </c>
      <c r="F82">
        <f>_xlfn.RANK.AVG('Ответы на форму (1)'!G69, 'Ответы на форму (1)'!$G$2:$G$190, 0)</f>
        <v>28</v>
      </c>
    </row>
    <row r="83" spans="2:6" x14ac:dyDescent="0.25">
      <c r="B83" s="1" t="s">
        <v>29</v>
      </c>
      <c r="C83">
        <f t="shared" si="8"/>
        <v>4</v>
      </c>
      <c r="E83">
        <f>_xlfn.RANK.AVG(C83,C83:$C$203, 0)</f>
        <v>22.5</v>
      </c>
      <c r="F83">
        <f>_xlfn.RANK.AVG('Ответы на форму (1)'!G70, 'Ответы на форму (1)'!$G$2:$G$190, 0)</f>
        <v>111</v>
      </c>
    </row>
    <row r="84" spans="2:6" x14ac:dyDescent="0.25">
      <c r="B84" s="1" t="s">
        <v>29</v>
      </c>
      <c r="C84">
        <f t="shared" si="8"/>
        <v>4</v>
      </c>
      <c r="E84">
        <f>_xlfn.RANK.AVG(C84,C84:$C$203, 0)</f>
        <v>22</v>
      </c>
      <c r="F84">
        <f>_xlfn.RANK.AVG('Ответы на форму (1)'!G71, 'Ответы на форму (1)'!$G$2:$G$190, 0)</f>
        <v>28</v>
      </c>
    </row>
    <row r="85" spans="2:6" x14ac:dyDescent="0.25">
      <c r="B85" s="1" t="s">
        <v>27</v>
      </c>
      <c r="C85">
        <f t="shared" si="8"/>
        <v>1</v>
      </c>
      <c r="E85">
        <f>_xlfn.RANK.AVG(C85,C85:$C$203, 0)</f>
        <v>98.5</v>
      </c>
      <c r="F85">
        <f>_xlfn.RANK.AVG('Ответы на форму (1)'!G72, 'Ответы на форму (1)'!$G$2:$G$190, 0)</f>
        <v>28</v>
      </c>
    </row>
    <row r="86" spans="2:6" x14ac:dyDescent="0.25">
      <c r="B86" s="1" t="s">
        <v>29</v>
      </c>
      <c r="C86">
        <f t="shared" si="8"/>
        <v>4</v>
      </c>
      <c r="E86">
        <f>_xlfn.RANK.AVG(C86,C86:$C$203, 0)</f>
        <v>21.5</v>
      </c>
      <c r="F86">
        <f>_xlfn.RANK.AVG('Ответы на форму (1)'!G73, 'Ответы на форму (1)'!$G$2:$G$190, 0)</f>
        <v>111</v>
      </c>
    </row>
    <row r="87" spans="2:6" x14ac:dyDescent="0.25">
      <c r="B87" s="1" t="s">
        <v>31</v>
      </c>
      <c r="C87">
        <f t="shared" si="8"/>
        <v>3</v>
      </c>
      <c r="E87">
        <f>_xlfn.RANK.AVG(C87,C87:$C$203, 0)</f>
        <v>50</v>
      </c>
      <c r="F87">
        <f>_xlfn.RANK.AVG('Ответы на форму (1)'!G74, 'Ответы на форму (1)'!$G$2:$G$190, 0)</f>
        <v>111</v>
      </c>
    </row>
    <row r="88" spans="2:6" x14ac:dyDescent="0.25">
      <c r="B88" s="1" t="s">
        <v>29</v>
      </c>
      <c r="C88">
        <f t="shared" si="8"/>
        <v>4</v>
      </c>
      <c r="E88">
        <f>_xlfn.RANK.AVG(C88,C88:$C$203, 0)</f>
        <v>21</v>
      </c>
      <c r="F88">
        <f>_xlfn.RANK.AVG('Ответы на форму (1)'!G75, 'Ответы на форму (1)'!$G$2:$G$190, 0)</f>
        <v>70</v>
      </c>
    </row>
    <row r="89" spans="2:6" x14ac:dyDescent="0.25">
      <c r="B89" s="1" t="s">
        <v>36</v>
      </c>
      <c r="C89">
        <f t="shared" si="8"/>
        <v>5</v>
      </c>
      <c r="E89">
        <f>_xlfn.RANK.AVG(C89,C89:$C$203, 0)</f>
        <v>4.5</v>
      </c>
      <c r="F89">
        <f>_xlfn.RANK.AVG('Ответы на форму (1)'!G76, 'Ответы на форму (1)'!$G$2:$G$190, 0)</f>
        <v>154.5</v>
      </c>
    </row>
    <row r="90" spans="2:6" x14ac:dyDescent="0.25">
      <c r="B90" s="1" t="s">
        <v>31</v>
      </c>
      <c r="C90">
        <f t="shared" si="8"/>
        <v>3</v>
      </c>
      <c r="E90">
        <f>_xlfn.RANK.AVG(C90,C90:$C$203, 0)</f>
        <v>47.5</v>
      </c>
      <c r="F90">
        <f>_xlfn.RANK.AVG('Ответы на форму (1)'!G77, 'Ответы на форму (1)'!$G$2:$G$190, 0)</f>
        <v>180.5</v>
      </c>
    </row>
    <row r="91" spans="2:6" x14ac:dyDescent="0.25">
      <c r="B91" s="1" t="s">
        <v>31</v>
      </c>
      <c r="C91">
        <f t="shared" si="8"/>
        <v>3</v>
      </c>
      <c r="E91">
        <f>_xlfn.RANK.AVG(C91,C91:$C$203, 0)</f>
        <v>47</v>
      </c>
      <c r="F91">
        <f>_xlfn.RANK.AVG('Ответы на форму (1)'!G78, 'Ответы на форму (1)'!$G$2:$G$190, 0)</f>
        <v>154.5</v>
      </c>
    </row>
    <row r="92" spans="2:6" x14ac:dyDescent="0.25">
      <c r="B92" s="1" t="s">
        <v>29</v>
      </c>
      <c r="C92">
        <f t="shared" si="8"/>
        <v>4</v>
      </c>
      <c r="E92">
        <f>_xlfn.RANK.AVG(C92,C92:$C$203, 0)</f>
        <v>19.5</v>
      </c>
      <c r="F92">
        <f>_xlfn.RANK.AVG('Ответы на форму (1)'!G79, 'Ответы на форму (1)'!$G$2:$G$190, 0)</f>
        <v>70</v>
      </c>
    </row>
    <row r="93" spans="2:6" x14ac:dyDescent="0.25">
      <c r="B93" s="1" t="s">
        <v>27</v>
      </c>
      <c r="C93">
        <f t="shared" si="8"/>
        <v>1</v>
      </c>
      <c r="E93">
        <f>_xlfn.RANK.AVG(C93,C93:$C$203, 0)</f>
        <v>91</v>
      </c>
      <c r="F93">
        <f>_xlfn.RANK.AVG('Ответы на форму (1)'!G80, 'Ответы на форму (1)'!$G$2:$G$190, 0)</f>
        <v>180.5</v>
      </c>
    </row>
    <row r="94" spans="2:6" x14ac:dyDescent="0.25">
      <c r="B94" s="1" t="s">
        <v>27</v>
      </c>
      <c r="C94">
        <f t="shared" si="8"/>
        <v>1</v>
      </c>
      <c r="E94">
        <f>_xlfn.RANK.AVG(C94,C94:$C$203, 0)</f>
        <v>90.5</v>
      </c>
      <c r="F94">
        <f>_xlfn.RANK.AVG('Ответы на форму (1)'!G81, 'Ответы на форму (1)'!$G$2:$G$190, 0)</f>
        <v>111</v>
      </c>
    </row>
    <row r="95" spans="2:6" x14ac:dyDescent="0.25">
      <c r="B95" s="1" t="s">
        <v>29</v>
      </c>
      <c r="C95">
        <f t="shared" si="8"/>
        <v>4</v>
      </c>
      <c r="E95">
        <f>_xlfn.RANK.AVG(C95,C95:$C$203, 0)</f>
        <v>19</v>
      </c>
      <c r="F95">
        <f>_xlfn.RANK.AVG('Ответы на форму (1)'!G82, 'Ответы на форму (1)'!$G$2:$G$190, 0)</f>
        <v>70</v>
      </c>
    </row>
    <row r="96" spans="2:6" x14ac:dyDescent="0.25">
      <c r="B96" s="1" t="s">
        <v>31</v>
      </c>
      <c r="C96">
        <f t="shared" si="8"/>
        <v>3</v>
      </c>
      <c r="E96">
        <f>_xlfn.RANK.AVG(C96,C96:$C$203, 0)</f>
        <v>44.5</v>
      </c>
      <c r="F96">
        <f>_xlfn.RANK.AVG('Ответы на форму (1)'!G83, 'Ответы на форму (1)'!$G$2:$G$190, 0)</f>
        <v>180.5</v>
      </c>
    </row>
    <row r="97" spans="2:6" x14ac:dyDescent="0.25">
      <c r="B97" s="1" t="s">
        <v>31</v>
      </c>
      <c r="C97">
        <f t="shared" si="8"/>
        <v>3</v>
      </c>
      <c r="E97">
        <f>_xlfn.RANK.AVG(C97,C97:$C$203, 0)</f>
        <v>44</v>
      </c>
      <c r="F97">
        <f>_xlfn.RANK.AVG('Ответы на форму (1)'!G84, 'Ответы на форму (1)'!$G$2:$G$190, 0)</f>
        <v>70</v>
      </c>
    </row>
    <row r="98" spans="2:6" x14ac:dyDescent="0.25">
      <c r="B98" s="1" t="s">
        <v>27</v>
      </c>
      <c r="C98">
        <f t="shared" si="8"/>
        <v>1</v>
      </c>
      <c r="E98">
        <f>_xlfn.RANK.AVG(C98,C98:$C$203, 0)</f>
        <v>87</v>
      </c>
      <c r="F98">
        <f>_xlfn.RANK.AVG('Ответы на форму (1)'!G85, 'Ответы на форму (1)'!$G$2:$G$190, 0)</f>
        <v>111</v>
      </c>
    </row>
    <row r="99" spans="2:6" x14ac:dyDescent="0.25">
      <c r="B99" s="1" t="s">
        <v>29</v>
      </c>
      <c r="C99">
        <f t="shared" si="8"/>
        <v>4</v>
      </c>
      <c r="E99">
        <f>_xlfn.RANK.AVG(C99,C99:$C$203, 0)</f>
        <v>18.5</v>
      </c>
      <c r="F99">
        <f>_xlfn.RANK.AVG('Ответы на форму (1)'!G86, 'Ответы на форму (1)'!$G$2:$G$190, 0)</f>
        <v>28</v>
      </c>
    </row>
    <row r="100" spans="2:6" x14ac:dyDescent="0.25">
      <c r="B100" s="1" t="s">
        <v>29</v>
      </c>
      <c r="C100">
        <f t="shared" si="8"/>
        <v>4</v>
      </c>
      <c r="E100">
        <f>_xlfn.RANK.AVG(C100,C100:$C$203, 0)</f>
        <v>18</v>
      </c>
      <c r="F100">
        <f>_xlfn.RANK.AVG('Ответы на форму (1)'!G87, 'Ответы на форму (1)'!$G$2:$G$190, 0)</f>
        <v>111</v>
      </c>
    </row>
    <row r="101" spans="2:6" x14ac:dyDescent="0.25">
      <c r="B101" s="1" t="s">
        <v>29</v>
      </c>
      <c r="C101">
        <f t="shared" si="8"/>
        <v>4</v>
      </c>
      <c r="E101">
        <f>_xlfn.RANK.AVG(C101,C101:$C$203, 0)</f>
        <v>17.5</v>
      </c>
      <c r="F101">
        <f>_xlfn.RANK.AVG('Ответы на форму (1)'!G88, 'Ответы на форму (1)'!$G$2:$G$190, 0)</f>
        <v>154.5</v>
      </c>
    </row>
    <row r="102" spans="2:6" x14ac:dyDescent="0.25">
      <c r="B102" s="1" t="s">
        <v>27</v>
      </c>
      <c r="C102">
        <f t="shared" si="8"/>
        <v>1</v>
      </c>
      <c r="E102">
        <f>_xlfn.RANK.AVG(C102,C102:$C$203, 0)</f>
        <v>83.5</v>
      </c>
      <c r="F102">
        <f>_xlfn.RANK.AVG('Ответы на форму (1)'!G89, 'Ответы на форму (1)'!$G$2:$G$190, 0)</f>
        <v>28</v>
      </c>
    </row>
    <row r="103" spans="2:6" x14ac:dyDescent="0.25">
      <c r="B103" s="1" t="s">
        <v>29</v>
      </c>
      <c r="C103">
        <f t="shared" si="8"/>
        <v>4</v>
      </c>
      <c r="E103">
        <f>_xlfn.RANK.AVG(C103,C103:$C$203, 0)</f>
        <v>17</v>
      </c>
      <c r="F103">
        <f>_xlfn.RANK.AVG('Ответы на форму (1)'!G90, 'Ответы на форму (1)'!$G$2:$G$190, 0)</f>
        <v>28</v>
      </c>
    </row>
    <row r="104" spans="2:6" x14ac:dyDescent="0.25">
      <c r="B104" s="1" t="s">
        <v>29</v>
      </c>
      <c r="C104">
        <f t="shared" si="8"/>
        <v>4</v>
      </c>
      <c r="E104">
        <f>_xlfn.RANK.AVG(C104,C104:$C$203, 0)</f>
        <v>16.5</v>
      </c>
      <c r="F104">
        <f>_xlfn.RANK.AVG('Ответы на форму (1)'!G91, 'Ответы на форму (1)'!$G$2:$G$190, 0)</f>
        <v>70</v>
      </c>
    </row>
    <row r="105" spans="2:6" x14ac:dyDescent="0.25">
      <c r="B105" s="1" t="s">
        <v>29</v>
      </c>
      <c r="C105">
        <f t="shared" si="8"/>
        <v>4</v>
      </c>
      <c r="E105">
        <f>_xlfn.RANK.AVG(C105,C105:$C$203, 0)</f>
        <v>16</v>
      </c>
      <c r="F105">
        <f>_xlfn.RANK.AVG('Ответы на форму (1)'!G92, 'Ответы на форму (1)'!$G$2:$G$190, 0)</f>
        <v>111</v>
      </c>
    </row>
    <row r="106" spans="2:6" x14ac:dyDescent="0.25">
      <c r="B106" s="1" t="s">
        <v>29</v>
      </c>
      <c r="C106">
        <f t="shared" si="8"/>
        <v>4</v>
      </c>
      <c r="E106">
        <f>_xlfn.RANK.AVG(C106,C106:$C$203, 0)</f>
        <v>15.5</v>
      </c>
      <c r="F106">
        <f>_xlfn.RANK.AVG('Ответы на форму (1)'!G93, 'Ответы на форму (1)'!$G$2:$G$190, 0)</f>
        <v>28</v>
      </c>
    </row>
    <row r="107" spans="2:6" x14ac:dyDescent="0.25">
      <c r="B107" s="1" t="s">
        <v>22</v>
      </c>
      <c r="C107">
        <f t="shared" si="8"/>
        <v>2</v>
      </c>
      <c r="E107">
        <f>_xlfn.RANK.AVG(C107,C107:$C$203, 0)</f>
        <v>55.5</v>
      </c>
      <c r="F107">
        <f>_xlfn.RANK.AVG('Ответы на форму (1)'!G94, 'Ответы на форму (1)'!$G$2:$G$190, 0)</f>
        <v>154.5</v>
      </c>
    </row>
    <row r="108" spans="2:6" x14ac:dyDescent="0.25">
      <c r="B108" s="1" t="s">
        <v>29</v>
      </c>
      <c r="C108">
        <f t="shared" si="8"/>
        <v>4</v>
      </c>
      <c r="E108">
        <f>_xlfn.RANK.AVG(C108,C108:$C$203, 0)</f>
        <v>15</v>
      </c>
      <c r="F108">
        <f>_xlfn.RANK.AVG('Ответы на форму (1)'!G95, 'Ответы на форму (1)'!$G$2:$G$190, 0)</f>
        <v>111</v>
      </c>
    </row>
    <row r="109" spans="2:6" x14ac:dyDescent="0.25">
      <c r="B109" s="1" t="s">
        <v>22</v>
      </c>
      <c r="C109">
        <f t="shared" si="8"/>
        <v>2</v>
      </c>
      <c r="E109">
        <f>_xlfn.RANK.AVG(C109,C109:$C$203, 0)</f>
        <v>54</v>
      </c>
      <c r="F109">
        <f>_xlfn.RANK.AVG('Ответы на форму (1)'!G96, 'Ответы на форму (1)'!$G$2:$G$190, 0)</f>
        <v>111</v>
      </c>
    </row>
    <row r="110" spans="2:6" x14ac:dyDescent="0.25">
      <c r="B110" s="1" t="s">
        <v>31</v>
      </c>
      <c r="C110">
        <f t="shared" si="8"/>
        <v>3</v>
      </c>
      <c r="E110">
        <f>_xlfn.RANK.AVG(C110,C110:$C$203, 0)</f>
        <v>35.5</v>
      </c>
      <c r="F110">
        <f>_xlfn.RANK.AVG('Ответы на форму (1)'!G97, 'Ответы на форму (1)'!$G$2:$G$190, 0)</f>
        <v>70</v>
      </c>
    </row>
    <row r="111" spans="2:6" x14ac:dyDescent="0.25">
      <c r="B111" s="1" t="s">
        <v>31</v>
      </c>
      <c r="C111">
        <f t="shared" si="8"/>
        <v>3</v>
      </c>
      <c r="E111">
        <f>_xlfn.RANK.AVG(C111,C111:$C$203, 0)</f>
        <v>35</v>
      </c>
      <c r="F111">
        <f>_xlfn.RANK.AVG('Ответы на форму (1)'!G98, 'Ответы на форму (1)'!$G$2:$G$190, 0)</f>
        <v>28</v>
      </c>
    </row>
    <row r="112" spans="2:6" x14ac:dyDescent="0.25">
      <c r="B112" s="1" t="s">
        <v>27</v>
      </c>
      <c r="C112">
        <f t="shared" si="8"/>
        <v>1</v>
      </c>
      <c r="E112">
        <f>_xlfn.RANK.AVG(C112,C112:$C$203, 0)</f>
        <v>74</v>
      </c>
      <c r="F112">
        <f>_xlfn.RANK.AVG('Ответы на форму (1)'!G99, 'Ответы на форму (1)'!$G$2:$G$190, 0)</f>
        <v>111</v>
      </c>
    </row>
    <row r="113" spans="2:6" x14ac:dyDescent="0.25">
      <c r="B113" s="1" t="s">
        <v>27</v>
      </c>
      <c r="C113">
        <f t="shared" si="8"/>
        <v>1</v>
      </c>
      <c r="E113">
        <f>_xlfn.RANK.AVG(C113,C113:$C$203, 0)</f>
        <v>73.5</v>
      </c>
      <c r="F113">
        <f>_xlfn.RANK.AVG('Ответы на форму (1)'!G100, 'Ответы на форму (1)'!$G$2:$G$190, 0)</f>
        <v>28</v>
      </c>
    </row>
    <row r="114" spans="2:6" x14ac:dyDescent="0.25">
      <c r="B114" s="1" t="s">
        <v>31</v>
      </c>
      <c r="C114">
        <f t="shared" si="8"/>
        <v>3</v>
      </c>
      <c r="E114">
        <f>_xlfn.RANK.AVG(C114,C114:$C$203, 0)</f>
        <v>34.5</v>
      </c>
      <c r="F114">
        <f>_xlfn.RANK.AVG('Ответы на форму (1)'!G101, 'Ответы на форму (1)'!$G$2:$G$190, 0)</f>
        <v>70</v>
      </c>
    </row>
    <row r="115" spans="2:6" x14ac:dyDescent="0.25">
      <c r="B115" s="1" t="s">
        <v>27</v>
      </c>
      <c r="C115">
        <f t="shared" si="8"/>
        <v>1</v>
      </c>
      <c r="E115">
        <f>_xlfn.RANK.AVG(C115,C115:$C$203, 0)</f>
        <v>72</v>
      </c>
      <c r="F115">
        <f>_xlfn.RANK.AVG('Ответы на форму (1)'!G102, 'Ответы на форму (1)'!$G$2:$G$190, 0)</f>
        <v>154.5</v>
      </c>
    </row>
    <row r="116" spans="2:6" x14ac:dyDescent="0.25">
      <c r="B116" s="1" t="s">
        <v>27</v>
      </c>
      <c r="C116">
        <f t="shared" si="8"/>
        <v>1</v>
      </c>
      <c r="E116">
        <f>_xlfn.RANK.AVG(C116,C116:$C$203, 0)</f>
        <v>71.5</v>
      </c>
      <c r="F116">
        <f>_xlfn.RANK.AVG('Ответы на форму (1)'!G103, 'Ответы на форму (1)'!$G$2:$G$190, 0)</f>
        <v>28</v>
      </c>
    </row>
    <row r="117" spans="2:6" x14ac:dyDescent="0.25">
      <c r="B117" s="1" t="s">
        <v>27</v>
      </c>
      <c r="C117">
        <f t="shared" si="8"/>
        <v>1</v>
      </c>
      <c r="E117">
        <f>_xlfn.RANK.AVG(C117,C117:$C$203, 0)</f>
        <v>71</v>
      </c>
      <c r="F117">
        <f>_xlfn.RANK.AVG('Ответы на форму (1)'!G104, 'Ответы на форму (1)'!$G$2:$G$190, 0)</f>
        <v>111</v>
      </c>
    </row>
    <row r="118" spans="2:6" x14ac:dyDescent="0.25">
      <c r="B118" s="1" t="s">
        <v>27</v>
      </c>
      <c r="C118">
        <f t="shared" si="8"/>
        <v>1</v>
      </c>
      <c r="E118">
        <f>_xlfn.RANK.AVG(C118,C118:$C$203, 0)</f>
        <v>70.5</v>
      </c>
      <c r="F118">
        <f>_xlfn.RANK.AVG('Ответы на форму (1)'!G105, 'Ответы на форму (1)'!$G$2:$G$190, 0)</f>
        <v>28</v>
      </c>
    </row>
    <row r="119" spans="2:6" x14ac:dyDescent="0.25">
      <c r="B119" s="1" t="s">
        <v>27</v>
      </c>
      <c r="C119">
        <f t="shared" si="8"/>
        <v>1</v>
      </c>
      <c r="E119">
        <f>_xlfn.RANK.AVG(C119,C119:$C$203, 0)</f>
        <v>70</v>
      </c>
      <c r="F119">
        <f>_xlfn.RANK.AVG('Ответы на форму (1)'!G106, 'Ответы на форму (1)'!$G$2:$G$190, 0)</f>
        <v>28</v>
      </c>
    </row>
    <row r="120" spans="2:6" x14ac:dyDescent="0.25">
      <c r="B120" s="1" t="s">
        <v>31</v>
      </c>
      <c r="C120">
        <f t="shared" si="8"/>
        <v>3</v>
      </c>
      <c r="E120">
        <f>_xlfn.RANK.AVG(C120,C120:$C$203, 0)</f>
        <v>34</v>
      </c>
      <c r="F120">
        <f>_xlfn.RANK.AVG('Ответы на форму (1)'!G107, 'Ответы на форму (1)'!$G$2:$G$190, 0)</f>
        <v>28</v>
      </c>
    </row>
    <row r="121" spans="2:6" x14ac:dyDescent="0.25">
      <c r="B121" s="1" t="s">
        <v>36</v>
      </c>
      <c r="C121">
        <f t="shared" si="8"/>
        <v>5</v>
      </c>
      <c r="E121">
        <f>_xlfn.RANK.AVG(C121,C121:$C$203, 0)</f>
        <v>4</v>
      </c>
      <c r="F121">
        <f>_xlfn.RANK.AVG('Ответы на форму (1)'!G108, 'Ответы на форму (1)'!$G$2:$G$190, 0)</f>
        <v>28</v>
      </c>
    </row>
    <row r="122" spans="2:6" x14ac:dyDescent="0.25">
      <c r="B122" s="1" t="s">
        <v>36</v>
      </c>
      <c r="C122">
        <f t="shared" si="8"/>
        <v>5</v>
      </c>
      <c r="E122">
        <f>_xlfn.RANK.AVG(C122,C122:$C$203, 0)</f>
        <v>3.5</v>
      </c>
      <c r="F122">
        <f>_xlfn.RANK.AVG('Ответы на форму (1)'!G109, 'Ответы на форму (1)'!$G$2:$G$190, 0)</f>
        <v>180.5</v>
      </c>
    </row>
    <row r="123" spans="2:6" x14ac:dyDescent="0.25">
      <c r="B123" s="1" t="s">
        <v>31</v>
      </c>
      <c r="C123">
        <f t="shared" si="8"/>
        <v>3</v>
      </c>
      <c r="E123">
        <f>_xlfn.RANK.AVG(C123,C123:$C$203, 0)</f>
        <v>31.5</v>
      </c>
      <c r="F123">
        <f>_xlfn.RANK.AVG('Ответы на форму (1)'!G110, 'Ответы на форму (1)'!$G$2:$G$190, 0)</f>
        <v>28</v>
      </c>
    </row>
    <row r="124" spans="2:6" x14ac:dyDescent="0.25">
      <c r="B124" s="1" t="s">
        <v>36</v>
      </c>
      <c r="C124">
        <f t="shared" si="8"/>
        <v>5</v>
      </c>
      <c r="E124">
        <f>_xlfn.RANK.AVG(C124,C124:$C$203, 0)</f>
        <v>3</v>
      </c>
      <c r="F124">
        <f>_xlfn.RANK.AVG('Ответы на форму (1)'!G111, 'Ответы на форму (1)'!$G$2:$G$190, 0)</f>
        <v>111</v>
      </c>
    </row>
    <row r="125" spans="2:6" x14ac:dyDescent="0.25">
      <c r="B125" s="1" t="s">
        <v>36</v>
      </c>
      <c r="C125">
        <f t="shared" si="8"/>
        <v>5</v>
      </c>
      <c r="E125">
        <f>_xlfn.RANK.AVG(C125,C125:$C$203, 0)</f>
        <v>2.5</v>
      </c>
      <c r="F125">
        <f>_xlfn.RANK.AVG('Ответы на форму (1)'!G112, 'Ответы на форму (1)'!$G$2:$G$190, 0)</f>
        <v>28</v>
      </c>
    </row>
    <row r="126" spans="2:6" x14ac:dyDescent="0.25">
      <c r="B126" s="1" t="s">
        <v>27</v>
      </c>
      <c r="C126">
        <f t="shared" si="8"/>
        <v>1</v>
      </c>
      <c r="E126">
        <f>_xlfn.RANK.AVG(C126,C126:$C$203, 0)</f>
        <v>63.5</v>
      </c>
      <c r="F126">
        <f>_xlfn.RANK.AVG('Ответы на форму (1)'!G113, 'Ответы на форму (1)'!$G$2:$G$190, 0)</f>
        <v>28</v>
      </c>
    </row>
    <row r="127" spans="2:6" x14ac:dyDescent="0.25">
      <c r="B127" s="1" t="s">
        <v>27</v>
      </c>
      <c r="C127">
        <f t="shared" si="8"/>
        <v>1</v>
      </c>
      <c r="E127">
        <f>_xlfn.RANK.AVG(C127,C127:$C$203, 0)</f>
        <v>63</v>
      </c>
      <c r="F127">
        <f>_xlfn.RANK.AVG('Ответы на форму (1)'!G114, 'Ответы на форму (1)'!$G$2:$G$190, 0)</f>
        <v>28</v>
      </c>
    </row>
    <row r="128" spans="2:6" x14ac:dyDescent="0.25">
      <c r="B128" s="1" t="s">
        <v>27</v>
      </c>
      <c r="C128">
        <f t="shared" si="8"/>
        <v>1</v>
      </c>
      <c r="E128">
        <f>_xlfn.RANK.AVG(C128,C128:$C$203, 0)</f>
        <v>62.5</v>
      </c>
      <c r="F128">
        <f>_xlfn.RANK.AVG('Ответы на форму (1)'!G115, 'Ответы на форму (1)'!$G$2:$G$190, 0)</f>
        <v>28</v>
      </c>
    </row>
    <row r="129" spans="2:6" x14ac:dyDescent="0.25">
      <c r="B129" s="1" t="s">
        <v>27</v>
      </c>
      <c r="C129">
        <f t="shared" si="8"/>
        <v>1</v>
      </c>
      <c r="E129">
        <f>_xlfn.RANK.AVG(C129,C129:$C$203, 0)</f>
        <v>62</v>
      </c>
      <c r="F129">
        <f>_xlfn.RANK.AVG('Ответы на форму (1)'!G116, 'Ответы на форму (1)'!$G$2:$G$190, 0)</f>
        <v>28</v>
      </c>
    </row>
    <row r="130" spans="2:6" x14ac:dyDescent="0.25">
      <c r="B130" s="1" t="s">
        <v>27</v>
      </c>
      <c r="C130">
        <f t="shared" si="8"/>
        <v>1</v>
      </c>
      <c r="E130">
        <f>_xlfn.RANK.AVG(C130,C130:$C$203, 0)</f>
        <v>61.5</v>
      </c>
      <c r="F130">
        <f>_xlfn.RANK.AVG('Ответы на форму (1)'!G117, 'Ответы на форму (1)'!$G$2:$G$190, 0)</f>
        <v>28</v>
      </c>
    </row>
    <row r="131" spans="2:6" x14ac:dyDescent="0.25">
      <c r="B131" s="1" t="s">
        <v>27</v>
      </c>
      <c r="C131">
        <f t="shared" si="8"/>
        <v>1</v>
      </c>
      <c r="E131">
        <f>_xlfn.RANK.AVG(C131,C131:$C$203, 0)</f>
        <v>61</v>
      </c>
      <c r="F131">
        <f>_xlfn.RANK.AVG('Ответы на форму (1)'!G118, 'Ответы на форму (1)'!$G$2:$G$190, 0)</f>
        <v>28</v>
      </c>
    </row>
    <row r="132" spans="2:6" x14ac:dyDescent="0.25">
      <c r="B132" s="1" t="s">
        <v>27</v>
      </c>
      <c r="C132">
        <f t="shared" si="8"/>
        <v>1</v>
      </c>
      <c r="E132">
        <f>_xlfn.RANK.AVG(C132,C132:$C$203, 0)</f>
        <v>60.5</v>
      </c>
      <c r="F132">
        <f>_xlfn.RANK.AVG('Ответы на форму (1)'!G119, 'Ответы на форму (1)'!$G$2:$G$190, 0)</f>
        <v>70</v>
      </c>
    </row>
    <row r="133" spans="2:6" x14ac:dyDescent="0.25">
      <c r="B133" s="1" t="s">
        <v>29</v>
      </c>
      <c r="C133">
        <f t="shared" si="8"/>
        <v>4</v>
      </c>
      <c r="E133">
        <f>_xlfn.RANK.AVG(C133,C133:$C$203, 0)</f>
        <v>10.5</v>
      </c>
      <c r="F133">
        <f>_xlfn.RANK.AVG('Ответы на форму (1)'!G120, 'Ответы на форму (1)'!$G$2:$G$190, 0)</f>
        <v>28</v>
      </c>
    </row>
    <row r="134" spans="2:6" x14ac:dyDescent="0.25">
      <c r="B134" s="1" t="s">
        <v>27</v>
      </c>
      <c r="C134">
        <f t="shared" si="8"/>
        <v>1</v>
      </c>
      <c r="E134">
        <f>_xlfn.RANK.AVG(C134,C134:$C$203, 0)</f>
        <v>59</v>
      </c>
      <c r="F134">
        <f>_xlfn.RANK.AVG('Ответы на форму (1)'!G121, 'Ответы на форму (1)'!$G$2:$G$190, 0)</f>
        <v>28</v>
      </c>
    </row>
    <row r="135" spans="2:6" x14ac:dyDescent="0.25">
      <c r="B135" s="1" t="s">
        <v>27</v>
      </c>
      <c r="C135">
        <f t="shared" si="8"/>
        <v>1</v>
      </c>
      <c r="E135">
        <f>_xlfn.RANK.AVG(C135,C135:$C$203, 0)</f>
        <v>58.5</v>
      </c>
      <c r="F135">
        <f>_xlfn.RANK.AVG('Ответы на форму (1)'!G122, 'Ответы на форму (1)'!$G$2:$G$190, 0)</f>
        <v>28</v>
      </c>
    </row>
    <row r="136" spans="2:6" x14ac:dyDescent="0.25">
      <c r="B136" s="1" t="s">
        <v>31</v>
      </c>
      <c r="C136">
        <f t="shared" si="8"/>
        <v>3</v>
      </c>
      <c r="E136">
        <f>_xlfn.RANK.AVG(C136,C136:$C$203, 0)</f>
        <v>28</v>
      </c>
      <c r="F136">
        <f>_xlfn.RANK.AVG('Ответы на форму (1)'!G123, 'Ответы на форму (1)'!$G$2:$G$190, 0)</f>
        <v>154.5</v>
      </c>
    </row>
    <row r="137" spans="2:6" x14ac:dyDescent="0.25">
      <c r="B137" s="1" t="s">
        <v>31</v>
      </c>
      <c r="C137">
        <f t="shared" si="8"/>
        <v>3</v>
      </c>
      <c r="E137">
        <f>_xlfn.RANK.AVG(C137,C137:$C$203, 0)</f>
        <v>27.5</v>
      </c>
      <c r="F137">
        <f>_xlfn.RANK.AVG('Ответы на форму (1)'!G124, 'Ответы на форму (1)'!$G$2:$G$190, 0)</f>
        <v>180.5</v>
      </c>
    </row>
    <row r="138" spans="2:6" x14ac:dyDescent="0.25">
      <c r="B138" s="1" t="s">
        <v>29</v>
      </c>
      <c r="C138">
        <f t="shared" si="8"/>
        <v>4</v>
      </c>
      <c r="E138">
        <f>_xlfn.RANK.AVG(C138,C138:$C$203, 0)</f>
        <v>10</v>
      </c>
      <c r="F138">
        <f>_xlfn.RANK.AVG('Ответы на форму (1)'!G125, 'Ответы на форму (1)'!$G$2:$G$190, 0)</f>
        <v>28</v>
      </c>
    </row>
    <row r="139" spans="2:6" x14ac:dyDescent="0.25">
      <c r="B139" s="1" t="s">
        <v>27</v>
      </c>
      <c r="C139">
        <f t="shared" si="8"/>
        <v>1</v>
      </c>
      <c r="E139">
        <f>_xlfn.RANK.AVG(C139,C139:$C$203, 0)</f>
        <v>55</v>
      </c>
      <c r="F139">
        <f>_xlfn.RANK.AVG('Ответы на форму (1)'!G126, 'Ответы на форму (1)'!$G$2:$G$190, 0)</f>
        <v>28</v>
      </c>
    </row>
    <row r="140" spans="2:6" x14ac:dyDescent="0.25">
      <c r="B140" s="1" t="s">
        <v>31</v>
      </c>
      <c r="C140">
        <f t="shared" si="8"/>
        <v>3</v>
      </c>
      <c r="E140">
        <f>_xlfn.RANK.AVG(C140,C140:$C$203, 0)</f>
        <v>26</v>
      </c>
      <c r="F140">
        <f>_xlfn.RANK.AVG('Ответы на форму (1)'!G127, 'Ответы на форму (1)'!$G$2:$G$190, 0)</f>
        <v>28</v>
      </c>
    </row>
    <row r="141" spans="2:6" x14ac:dyDescent="0.25">
      <c r="B141" s="1" t="s">
        <v>36</v>
      </c>
      <c r="C141">
        <f t="shared" si="8"/>
        <v>5</v>
      </c>
      <c r="E141">
        <f>_xlfn.RANK.AVG(C141,C141:$C$203, 0)</f>
        <v>2</v>
      </c>
      <c r="F141">
        <f>_xlfn.RANK.AVG('Ответы на форму (1)'!G128, 'Ответы на форму (1)'!$G$2:$G$190, 0)</f>
        <v>28</v>
      </c>
    </row>
    <row r="142" spans="2:6" x14ac:dyDescent="0.25">
      <c r="B142" s="1" t="s">
        <v>27</v>
      </c>
      <c r="C142">
        <f t="shared" si="8"/>
        <v>1</v>
      </c>
      <c r="E142">
        <f>_xlfn.RANK.AVG(C142,C142:$C$203, 0)</f>
        <v>52.5</v>
      </c>
      <c r="F142">
        <f>_xlfn.RANK.AVG('Ответы на форму (1)'!G129, 'Ответы на форму (1)'!$G$2:$G$190, 0)</f>
        <v>28</v>
      </c>
    </row>
    <row r="143" spans="2:6" x14ac:dyDescent="0.25">
      <c r="B143" s="1" t="s">
        <v>22</v>
      </c>
      <c r="C143">
        <f t="shared" si="8"/>
        <v>2</v>
      </c>
      <c r="E143">
        <f>_xlfn.RANK.AVG(C143,C143:$C$203, 0)</f>
        <v>38.5</v>
      </c>
      <c r="F143">
        <f>_xlfn.RANK.AVG('Ответы на форму (1)'!G130, 'Ответы на форму (1)'!$G$2:$G$190, 0)</f>
        <v>28</v>
      </c>
    </row>
    <row r="144" spans="2:6" x14ac:dyDescent="0.25">
      <c r="B144" s="1" t="s">
        <v>31</v>
      </c>
      <c r="C144">
        <f t="shared" ref="C144:C203" si="9">_xlfn.IFS(B144=$B$6, 1, B144=$B$7, 2, B144=$B$8, 3, B144=$B$9, 4, B144=$B$10, 5)</f>
        <v>3</v>
      </c>
      <c r="E144">
        <f>_xlfn.RANK.AVG(C144,C144:$C$203, 0)</f>
        <v>24.5</v>
      </c>
      <c r="F144">
        <f>_xlfn.RANK.AVG('Ответы на форму (1)'!G131, 'Ответы на форму (1)'!$G$2:$G$190, 0)</f>
        <v>154.5</v>
      </c>
    </row>
    <row r="145" spans="2:6" x14ac:dyDescent="0.25">
      <c r="B145" s="1" t="s">
        <v>31</v>
      </c>
      <c r="C145">
        <f t="shared" si="9"/>
        <v>3</v>
      </c>
      <c r="E145">
        <f>_xlfn.RANK.AVG(C145,C145:$C$203, 0)</f>
        <v>24</v>
      </c>
      <c r="F145">
        <f>_xlfn.RANK.AVG('Ответы на форму (1)'!G132, 'Ответы на форму (1)'!$G$2:$G$190, 0)</f>
        <v>154.5</v>
      </c>
    </row>
    <row r="146" spans="2:6" x14ac:dyDescent="0.25">
      <c r="B146" s="1" t="s">
        <v>29</v>
      </c>
      <c r="C146">
        <f t="shared" si="9"/>
        <v>4</v>
      </c>
      <c r="E146">
        <f>_xlfn.RANK.AVG(C146,C146:$C$203, 0)</f>
        <v>8.5</v>
      </c>
      <c r="F146">
        <f>_xlfn.RANK.AVG('Ответы на форму (1)'!G133, 'Ответы на форму (1)'!$G$2:$G$190, 0)</f>
        <v>111</v>
      </c>
    </row>
    <row r="147" spans="2:6" x14ac:dyDescent="0.25">
      <c r="B147" s="1" t="s">
        <v>29</v>
      </c>
      <c r="C147">
        <f t="shared" si="9"/>
        <v>4</v>
      </c>
      <c r="E147">
        <f>_xlfn.RANK.AVG(C147,C147:$C$203, 0)</f>
        <v>8</v>
      </c>
      <c r="F147">
        <f>_xlfn.RANK.AVG('Ответы на форму (1)'!G134, 'Ответы на форму (1)'!$G$2:$G$190, 0)</f>
        <v>111</v>
      </c>
    </row>
    <row r="148" spans="2:6" x14ac:dyDescent="0.25">
      <c r="B148" s="1" t="s">
        <v>22</v>
      </c>
      <c r="C148">
        <f t="shared" si="9"/>
        <v>2</v>
      </c>
      <c r="E148">
        <f>_xlfn.RANK.AVG(C148,C148:$C$203, 0)</f>
        <v>34</v>
      </c>
      <c r="F148">
        <f>_xlfn.RANK.AVG('Ответы на форму (1)'!G135, 'Ответы на форму (1)'!$G$2:$G$190, 0)</f>
        <v>180.5</v>
      </c>
    </row>
    <row r="149" spans="2:6" x14ac:dyDescent="0.25">
      <c r="B149" s="1" t="s">
        <v>27</v>
      </c>
      <c r="C149">
        <f t="shared" si="9"/>
        <v>1</v>
      </c>
      <c r="E149">
        <f>_xlfn.RANK.AVG(C149,C149:$C$203, 0)</f>
        <v>46</v>
      </c>
      <c r="F149">
        <f>_xlfn.RANK.AVG('Ответы на форму (1)'!G136, 'Ответы на форму (1)'!$G$2:$G$190, 0)</f>
        <v>154.5</v>
      </c>
    </row>
    <row r="150" spans="2:6" x14ac:dyDescent="0.25">
      <c r="B150" s="1" t="s">
        <v>22</v>
      </c>
      <c r="C150">
        <f t="shared" si="9"/>
        <v>2</v>
      </c>
      <c r="E150">
        <f>_xlfn.RANK.AVG(C150,C150:$C$203, 0)</f>
        <v>33.5</v>
      </c>
      <c r="F150">
        <f>_xlfn.RANK.AVG('Ответы на форму (1)'!G137, 'Ответы на форму (1)'!$G$2:$G$190, 0)</f>
        <v>70</v>
      </c>
    </row>
    <row r="151" spans="2:6" x14ac:dyDescent="0.25">
      <c r="B151" s="1" t="s">
        <v>27</v>
      </c>
      <c r="C151">
        <f t="shared" si="9"/>
        <v>1</v>
      </c>
      <c r="E151">
        <f>_xlfn.RANK.AVG(C151,C151:$C$203, 0)</f>
        <v>44.5</v>
      </c>
      <c r="F151">
        <f>_xlfn.RANK.AVG('Ответы на форму (1)'!G138, 'Ответы на форму (1)'!$G$2:$G$190, 0)</f>
        <v>28</v>
      </c>
    </row>
    <row r="152" spans="2:6" x14ac:dyDescent="0.25">
      <c r="B152" s="1" t="s">
        <v>31</v>
      </c>
      <c r="C152">
        <f t="shared" si="9"/>
        <v>3</v>
      </c>
      <c r="E152">
        <f>_xlfn.RANK.AVG(C152,C152:$C$203, 0)</f>
        <v>21.5</v>
      </c>
      <c r="F152">
        <f>_xlfn.RANK.AVG('Ответы на форму (1)'!G139, 'Ответы на форму (1)'!$G$2:$G$190, 0)</f>
        <v>180.5</v>
      </c>
    </row>
    <row r="153" spans="2:6" x14ac:dyDescent="0.25">
      <c r="B153" s="1" t="s">
        <v>31</v>
      </c>
      <c r="C153">
        <f t="shared" si="9"/>
        <v>3</v>
      </c>
      <c r="E153">
        <f>_xlfn.RANK.AVG(C153,C153:$C$203, 0)</f>
        <v>21</v>
      </c>
      <c r="F153">
        <f>_xlfn.RANK.AVG('Ответы на форму (1)'!G140, 'Ответы на форму (1)'!$G$2:$G$190, 0)</f>
        <v>111</v>
      </c>
    </row>
    <row r="154" spans="2:6" x14ac:dyDescent="0.25">
      <c r="B154" s="1" t="s">
        <v>27</v>
      </c>
      <c r="C154">
        <f t="shared" si="9"/>
        <v>1</v>
      </c>
      <c r="E154">
        <f>_xlfn.RANK.AVG(C154,C154:$C$203, 0)</f>
        <v>42</v>
      </c>
      <c r="F154">
        <f>_xlfn.RANK.AVG('Ответы на форму (1)'!G141, 'Ответы на форму (1)'!$G$2:$G$190, 0)</f>
        <v>28</v>
      </c>
    </row>
    <row r="155" spans="2:6" x14ac:dyDescent="0.25">
      <c r="B155" s="1" t="s">
        <v>27</v>
      </c>
      <c r="C155">
        <f t="shared" si="9"/>
        <v>1</v>
      </c>
      <c r="E155">
        <f>_xlfn.RANK.AVG(C155,C155:$C$203, 0)</f>
        <v>41.5</v>
      </c>
      <c r="F155">
        <f>_xlfn.RANK.AVG('Ответы на форму (1)'!G142, 'Ответы на форму (1)'!$G$2:$G$190, 0)</f>
        <v>111</v>
      </c>
    </row>
    <row r="156" spans="2:6" x14ac:dyDescent="0.25">
      <c r="B156" s="1" t="s">
        <v>27</v>
      </c>
      <c r="C156">
        <f t="shared" si="9"/>
        <v>1</v>
      </c>
      <c r="E156">
        <f>_xlfn.RANK.AVG(C156,C156:$C$203, 0)</f>
        <v>41</v>
      </c>
      <c r="F156">
        <f>_xlfn.RANK.AVG('Ответы на форму (1)'!G143, 'Ответы на форму (1)'!$G$2:$G$190, 0)</f>
        <v>111</v>
      </c>
    </row>
    <row r="157" spans="2:6" x14ac:dyDescent="0.25">
      <c r="B157" s="1" t="s">
        <v>29</v>
      </c>
      <c r="C157">
        <f t="shared" si="9"/>
        <v>4</v>
      </c>
      <c r="E157">
        <f>_xlfn.RANK.AVG(C157,C157:$C$203, 0)</f>
        <v>7.5</v>
      </c>
      <c r="F157">
        <f>_xlfn.RANK.AVG('Ответы на форму (1)'!G144, 'Ответы на форму (1)'!$G$2:$G$190, 0)</f>
        <v>111</v>
      </c>
    </row>
    <row r="158" spans="2:6" x14ac:dyDescent="0.25">
      <c r="B158" s="1" t="s">
        <v>22</v>
      </c>
      <c r="C158">
        <f t="shared" si="9"/>
        <v>2</v>
      </c>
      <c r="E158">
        <f>_xlfn.RANK.AVG(C158,C158:$C$203, 0)</f>
        <v>30</v>
      </c>
      <c r="F158">
        <f>_xlfn.RANK.AVG('Ответы на форму (1)'!G145, 'Ответы на форму (1)'!$G$2:$G$190, 0)</f>
        <v>111</v>
      </c>
    </row>
    <row r="159" spans="2:6" x14ac:dyDescent="0.25">
      <c r="B159" s="1" t="s">
        <v>27</v>
      </c>
      <c r="C159">
        <f t="shared" si="9"/>
        <v>1</v>
      </c>
      <c r="E159">
        <f>_xlfn.RANK.AVG(C159,C159:$C$203, 0)</f>
        <v>38.5</v>
      </c>
      <c r="F159">
        <f>_xlfn.RANK.AVG('Ответы на форму (1)'!G146, 'Ответы на форму (1)'!$G$2:$G$190, 0)</f>
        <v>180.5</v>
      </c>
    </row>
    <row r="160" spans="2:6" x14ac:dyDescent="0.25">
      <c r="B160" s="1" t="s">
        <v>31</v>
      </c>
      <c r="C160">
        <f t="shared" si="9"/>
        <v>3</v>
      </c>
      <c r="E160">
        <f>_xlfn.RANK.AVG(C160,C160:$C$203, 0)</f>
        <v>19.5</v>
      </c>
      <c r="F160">
        <f>_xlfn.RANK.AVG('Ответы на форму (1)'!G147, 'Ответы на форму (1)'!$G$2:$G$190, 0)</f>
        <v>154.5</v>
      </c>
    </row>
    <row r="161" spans="2:6" x14ac:dyDescent="0.25">
      <c r="B161" s="1" t="s">
        <v>27</v>
      </c>
      <c r="C161">
        <f t="shared" si="9"/>
        <v>1</v>
      </c>
      <c r="E161">
        <f>_xlfn.RANK.AVG(C161,C161:$C$203, 0)</f>
        <v>37</v>
      </c>
      <c r="F161">
        <f>_xlfn.RANK.AVG('Ответы на форму (1)'!G148, 'Ответы на форму (1)'!$G$2:$G$190, 0)</f>
        <v>28</v>
      </c>
    </row>
    <row r="162" spans="2:6" x14ac:dyDescent="0.25">
      <c r="B162" s="1" t="s">
        <v>29</v>
      </c>
      <c r="C162">
        <f t="shared" si="9"/>
        <v>4</v>
      </c>
      <c r="E162">
        <f>_xlfn.RANK.AVG(C162,C162:$C$203, 0)</f>
        <v>7</v>
      </c>
      <c r="F162">
        <f>_xlfn.RANK.AVG('Ответы на форму (1)'!G149, 'Ответы на форму (1)'!$G$2:$G$190, 0)</f>
        <v>70</v>
      </c>
    </row>
    <row r="163" spans="2:6" x14ac:dyDescent="0.25">
      <c r="B163" s="1" t="s">
        <v>31</v>
      </c>
      <c r="C163">
        <f t="shared" si="9"/>
        <v>3</v>
      </c>
      <c r="E163">
        <f>_xlfn.RANK.AVG(C163,C163:$C$203, 0)</f>
        <v>18</v>
      </c>
      <c r="F163">
        <f>_xlfn.RANK.AVG('Ответы на форму (1)'!G150, 'Ответы на форму (1)'!$G$2:$G$190, 0)</f>
        <v>154.5</v>
      </c>
    </row>
    <row r="164" spans="2:6" x14ac:dyDescent="0.25">
      <c r="B164" s="1" t="s">
        <v>36</v>
      </c>
      <c r="C164">
        <f t="shared" si="9"/>
        <v>5</v>
      </c>
      <c r="E164">
        <f>_xlfn.RANK.AVG(C164,C164:$C$203, 0)</f>
        <v>1.5</v>
      </c>
      <c r="F164">
        <f>_xlfn.RANK.AVG('Ответы на форму (1)'!G151, 'Ответы на форму (1)'!$G$2:$G$190, 0)</f>
        <v>28</v>
      </c>
    </row>
    <row r="165" spans="2:6" x14ac:dyDescent="0.25">
      <c r="B165" s="1" t="s">
        <v>29</v>
      </c>
      <c r="C165">
        <f t="shared" si="9"/>
        <v>4</v>
      </c>
      <c r="E165">
        <f>_xlfn.RANK.AVG(C165,C165:$C$203, 0)</f>
        <v>5.5</v>
      </c>
      <c r="F165">
        <f>_xlfn.RANK.AVG('Ответы на форму (1)'!G152, 'Ответы на форму (1)'!$G$2:$G$190, 0)</f>
        <v>111</v>
      </c>
    </row>
    <row r="166" spans="2:6" x14ac:dyDescent="0.25">
      <c r="B166" s="1" t="s">
        <v>27</v>
      </c>
      <c r="C166">
        <f t="shared" si="9"/>
        <v>1</v>
      </c>
      <c r="E166">
        <f>_xlfn.RANK.AVG(C166,C166:$C$203, 0)</f>
        <v>32.5</v>
      </c>
      <c r="F166">
        <f>_xlfn.RANK.AVG('Ответы на форму (1)'!G153, 'Ответы на форму (1)'!$G$2:$G$190, 0)</f>
        <v>111</v>
      </c>
    </row>
    <row r="167" spans="2:6" x14ac:dyDescent="0.25">
      <c r="B167" s="1" t="s">
        <v>27</v>
      </c>
      <c r="C167">
        <f t="shared" si="9"/>
        <v>1</v>
      </c>
      <c r="E167">
        <f>_xlfn.RANK.AVG(C167,C167:$C$203, 0)</f>
        <v>32</v>
      </c>
      <c r="F167">
        <f>_xlfn.RANK.AVG('Ответы на форму (1)'!G154, 'Ответы на форму (1)'!$G$2:$G$190, 0)</f>
        <v>154.5</v>
      </c>
    </row>
    <row r="168" spans="2:6" x14ac:dyDescent="0.25">
      <c r="B168" s="1" t="s">
        <v>31</v>
      </c>
      <c r="C168">
        <f t="shared" si="9"/>
        <v>3</v>
      </c>
      <c r="E168">
        <f>_xlfn.RANK.AVG(C168,C168:$C$203, 0)</f>
        <v>15.5</v>
      </c>
      <c r="F168">
        <f>_xlfn.RANK.AVG('Ответы на форму (1)'!G155, 'Ответы на форму (1)'!$G$2:$G$190, 0)</f>
        <v>154.5</v>
      </c>
    </row>
    <row r="169" spans="2:6" x14ac:dyDescent="0.25">
      <c r="B169" s="1" t="s">
        <v>27</v>
      </c>
      <c r="C169">
        <f t="shared" si="9"/>
        <v>1</v>
      </c>
      <c r="E169">
        <f>_xlfn.RANK.AVG(C169,C169:$C$203, 0)</f>
        <v>30.5</v>
      </c>
      <c r="F169">
        <f>_xlfn.RANK.AVG('Ответы на форму (1)'!G156, 'Ответы на форму (1)'!$G$2:$G$190, 0)</f>
        <v>154.5</v>
      </c>
    </row>
    <row r="170" spans="2:6" x14ac:dyDescent="0.25">
      <c r="B170" s="1" t="s">
        <v>29</v>
      </c>
      <c r="C170">
        <f t="shared" si="9"/>
        <v>4</v>
      </c>
      <c r="E170">
        <f>_xlfn.RANK.AVG(C170,C170:$C$203, 0)</f>
        <v>5</v>
      </c>
      <c r="F170">
        <f>_xlfn.RANK.AVG('Ответы на форму (1)'!G157, 'Ответы на форму (1)'!$G$2:$G$190, 0)</f>
        <v>111</v>
      </c>
    </row>
    <row r="171" spans="2:6" x14ac:dyDescent="0.25">
      <c r="B171" s="1" t="s">
        <v>31</v>
      </c>
      <c r="C171">
        <f t="shared" si="9"/>
        <v>3</v>
      </c>
      <c r="E171">
        <f>_xlfn.RANK.AVG(C171,C171:$C$203, 0)</f>
        <v>14</v>
      </c>
      <c r="F171">
        <f>_xlfn.RANK.AVG('Ответы на форму (1)'!G158, 'Ответы на форму (1)'!$G$2:$G$190, 0)</f>
        <v>180.5</v>
      </c>
    </row>
    <row r="172" spans="2:6" x14ac:dyDescent="0.25">
      <c r="B172" s="1" t="s">
        <v>31</v>
      </c>
      <c r="C172">
        <f t="shared" si="9"/>
        <v>3</v>
      </c>
      <c r="E172">
        <f>_xlfn.RANK.AVG(C172,C172:$C$203, 0)</f>
        <v>13.5</v>
      </c>
      <c r="F172">
        <f>_xlfn.RANK.AVG('Ответы на форму (1)'!G159, 'Ответы на форму (1)'!$G$2:$G$190, 0)</f>
        <v>70</v>
      </c>
    </row>
    <row r="173" spans="2:6" x14ac:dyDescent="0.25">
      <c r="B173" s="1" t="s">
        <v>22</v>
      </c>
      <c r="C173">
        <f t="shared" si="9"/>
        <v>2</v>
      </c>
      <c r="E173">
        <f>_xlfn.RANK.AVG(C173,C173:$C$203, 0)</f>
        <v>20.5</v>
      </c>
      <c r="F173">
        <f>_xlfn.RANK.AVG('Ответы на форму (1)'!G160, 'Ответы на форму (1)'!$G$2:$G$190, 0)</f>
        <v>154.5</v>
      </c>
    </row>
    <row r="174" spans="2:6" x14ac:dyDescent="0.25">
      <c r="B174" s="1" t="s">
        <v>27</v>
      </c>
      <c r="C174">
        <f t="shared" si="9"/>
        <v>1</v>
      </c>
      <c r="E174">
        <f>_xlfn.RANK.AVG(C174,C174:$C$203, 0)</f>
        <v>26</v>
      </c>
      <c r="F174">
        <f>_xlfn.RANK.AVG('Ответы на форму (1)'!G161, 'Ответы на форму (1)'!$G$2:$G$190, 0)</f>
        <v>111</v>
      </c>
    </row>
    <row r="175" spans="2:6" x14ac:dyDescent="0.25">
      <c r="B175" s="1" t="s">
        <v>31</v>
      </c>
      <c r="C175">
        <f t="shared" si="9"/>
        <v>3</v>
      </c>
      <c r="E175">
        <f>_xlfn.RANK.AVG(C175,C175:$C$203, 0)</f>
        <v>13</v>
      </c>
      <c r="F175">
        <f>_xlfn.RANK.AVG('Ответы на форму (1)'!G162, 'Ответы на форму (1)'!$G$2:$G$190, 0)</f>
        <v>180.5</v>
      </c>
    </row>
    <row r="176" spans="2:6" x14ac:dyDescent="0.25">
      <c r="B176" s="1" t="s">
        <v>22</v>
      </c>
      <c r="C176">
        <f t="shared" si="9"/>
        <v>2</v>
      </c>
      <c r="E176">
        <f>_xlfn.RANK.AVG(C176,C176:$C$203, 0)</f>
        <v>19</v>
      </c>
      <c r="F176">
        <f>_xlfn.RANK.AVG('Ответы на форму (1)'!G163, 'Ответы на форму (1)'!$G$2:$G$190, 0)</f>
        <v>154.5</v>
      </c>
    </row>
    <row r="177" spans="2:6" x14ac:dyDescent="0.25">
      <c r="B177" s="1" t="s">
        <v>29</v>
      </c>
      <c r="C177">
        <f t="shared" si="9"/>
        <v>4</v>
      </c>
      <c r="E177">
        <f>_xlfn.RANK.AVG(C177,C177:$C$203, 0)</f>
        <v>4.5</v>
      </c>
      <c r="F177">
        <f>_xlfn.RANK.AVG('Ответы на форму (1)'!G164, 'Ответы на форму (1)'!$G$2:$G$190, 0)</f>
        <v>28</v>
      </c>
    </row>
    <row r="178" spans="2:6" x14ac:dyDescent="0.25">
      <c r="B178" s="1" t="s">
        <v>29</v>
      </c>
      <c r="C178">
        <f t="shared" si="9"/>
        <v>4</v>
      </c>
      <c r="E178">
        <f>_xlfn.RANK.AVG(C178,C178:$C$203, 0)</f>
        <v>4</v>
      </c>
      <c r="F178">
        <f>_xlfn.RANK.AVG('Ответы на форму (1)'!G165, 'Ответы на форму (1)'!$G$2:$G$190, 0)</f>
        <v>111</v>
      </c>
    </row>
    <row r="179" spans="2:6" x14ac:dyDescent="0.25">
      <c r="B179" s="1" t="s">
        <v>31</v>
      </c>
      <c r="C179">
        <f t="shared" si="9"/>
        <v>3</v>
      </c>
      <c r="E179">
        <f>_xlfn.RANK.AVG(C179,C179:$C$203, 0)</f>
        <v>10.5</v>
      </c>
      <c r="F179">
        <f>_xlfn.RANK.AVG('Ответы на форму (1)'!G166, 'Ответы на форму (1)'!$G$2:$G$190, 0)</f>
        <v>180.5</v>
      </c>
    </row>
    <row r="180" spans="2:6" x14ac:dyDescent="0.25">
      <c r="B180" s="1" t="s">
        <v>31</v>
      </c>
      <c r="C180">
        <f t="shared" si="9"/>
        <v>3</v>
      </c>
      <c r="E180">
        <f>_xlfn.RANK.AVG(C180,C180:$C$203, 0)</f>
        <v>10</v>
      </c>
      <c r="F180">
        <f>_xlfn.RANK.AVG('Ответы на форму (1)'!G167, 'Ответы на форму (1)'!$G$2:$G$190, 0)</f>
        <v>70</v>
      </c>
    </row>
    <row r="181" spans="2:6" x14ac:dyDescent="0.25">
      <c r="B181" s="1" t="s">
        <v>22</v>
      </c>
      <c r="C181">
        <f t="shared" si="9"/>
        <v>2</v>
      </c>
      <c r="E181">
        <f>_xlfn.RANK.AVG(C181,C181:$C$203, 0)</f>
        <v>14.5</v>
      </c>
      <c r="F181">
        <f>_xlfn.RANK.AVG('Ответы на форму (1)'!G168, 'Ответы на форму (1)'!$G$2:$G$190, 0)</f>
        <v>154.5</v>
      </c>
    </row>
    <row r="182" spans="2:6" x14ac:dyDescent="0.25">
      <c r="B182" s="1" t="s">
        <v>31</v>
      </c>
      <c r="C182">
        <f t="shared" si="9"/>
        <v>3</v>
      </c>
      <c r="E182">
        <f>_xlfn.RANK.AVG(C182,C182:$C$203, 0)</f>
        <v>9.5</v>
      </c>
      <c r="F182">
        <f>_xlfn.RANK.AVG('Ответы на форму (1)'!G169, 'Ответы на форму (1)'!$G$2:$G$190, 0)</f>
        <v>154.5</v>
      </c>
    </row>
    <row r="183" spans="2:6" x14ac:dyDescent="0.25">
      <c r="B183" s="1" t="s">
        <v>31</v>
      </c>
      <c r="C183">
        <f t="shared" si="9"/>
        <v>3</v>
      </c>
      <c r="E183">
        <f>_xlfn.RANK.AVG(C183,C183:$C$203, 0)</f>
        <v>9</v>
      </c>
      <c r="F183">
        <f>_xlfn.RANK.AVG('Ответы на форму (1)'!G170, 'Ответы на форму (1)'!$G$2:$G$190, 0)</f>
        <v>111</v>
      </c>
    </row>
    <row r="184" spans="2:6" x14ac:dyDescent="0.25">
      <c r="B184" s="1" t="s">
        <v>31</v>
      </c>
      <c r="C184">
        <f t="shared" si="9"/>
        <v>3</v>
      </c>
      <c r="E184">
        <f>_xlfn.RANK.AVG(C184,C184:$C$203, 0)</f>
        <v>8.5</v>
      </c>
      <c r="F184">
        <f>_xlfn.RANK.AVG('Ответы на форму (1)'!G171, 'Ответы на форму (1)'!$G$2:$G$190, 0)</f>
        <v>154.5</v>
      </c>
    </row>
    <row r="185" spans="2:6" x14ac:dyDescent="0.25">
      <c r="B185" s="1" t="s">
        <v>22</v>
      </c>
      <c r="C185">
        <f t="shared" si="9"/>
        <v>2</v>
      </c>
      <c r="E185">
        <f>_xlfn.RANK.AVG(C185,C185:$C$203, 0)</f>
        <v>11</v>
      </c>
      <c r="F185">
        <f>_xlfn.RANK.AVG('Ответы на форму (1)'!G172, 'Ответы на форму (1)'!$G$2:$G$190, 0)</f>
        <v>180.5</v>
      </c>
    </row>
    <row r="186" spans="2:6" x14ac:dyDescent="0.25">
      <c r="B186" s="1" t="s">
        <v>27</v>
      </c>
      <c r="C186">
        <f t="shared" si="9"/>
        <v>1</v>
      </c>
      <c r="E186">
        <f>_xlfn.RANK.AVG(C186,C186:$C$203, 0)</f>
        <v>14.5</v>
      </c>
      <c r="F186">
        <f>_xlfn.RANK.AVG('Ответы на форму (1)'!G173, 'Ответы на форму (1)'!$G$2:$G$190, 0)</f>
        <v>111</v>
      </c>
    </row>
    <row r="187" spans="2:6" x14ac:dyDescent="0.25">
      <c r="B187" s="1" t="s">
        <v>27</v>
      </c>
      <c r="C187">
        <f t="shared" si="9"/>
        <v>1</v>
      </c>
      <c r="E187">
        <f>_xlfn.RANK.AVG(C187,C187:$C$203, 0)</f>
        <v>14</v>
      </c>
      <c r="F187">
        <f>_xlfn.RANK.AVG('Ответы на форму (1)'!G174, 'Ответы на форму (1)'!$G$2:$G$190, 0)</f>
        <v>111</v>
      </c>
    </row>
    <row r="188" spans="2:6" x14ac:dyDescent="0.25">
      <c r="B188" s="1" t="s">
        <v>29</v>
      </c>
      <c r="C188">
        <f t="shared" si="9"/>
        <v>4</v>
      </c>
      <c r="E188">
        <f>_xlfn.RANK.AVG(C188,C188:$C$203, 0)</f>
        <v>3.5</v>
      </c>
      <c r="F188">
        <f>_xlfn.RANK.AVG('Ответы на форму (1)'!G175, 'Ответы на форму (1)'!$G$2:$G$190, 0)</f>
        <v>28</v>
      </c>
    </row>
    <row r="189" spans="2:6" x14ac:dyDescent="0.25">
      <c r="B189" s="1" t="s">
        <v>27</v>
      </c>
      <c r="C189">
        <f t="shared" si="9"/>
        <v>1</v>
      </c>
      <c r="E189">
        <f>_xlfn.RANK.AVG(C189,C189:$C$203, 0)</f>
        <v>12.5</v>
      </c>
      <c r="F189">
        <f>_xlfn.RANK.AVG('Ответы на форму (1)'!G176, 'Ответы на форму (1)'!$G$2:$G$190, 0)</f>
        <v>70</v>
      </c>
    </row>
    <row r="190" spans="2:6" x14ac:dyDescent="0.25">
      <c r="B190" s="1" t="s">
        <v>27</v>
      </c>
      <c r="C190">
        <f t="shared" si="9"/>
        <v>1</v>
      </c>
      <c r="E190">
        <f>_xlfn.RANK.AVG(C190,C190:$C$203, 0)</f>
        <v>12</v>
      </c>
      <c r="F190">
        <f>_xlfn.RANK.AVG('Ответы на форму (1)'!G177, 'Ответы на форму (1)'!$G$2:$G$190, 0)</f>
        <v>70</v>
      </c>
    </row>
    <row r="191" spans="2:6" x14ac:dyDescent="0.25">
      <c r="B191" s="1" t="s">
        <v>31</v>
      </c>
      <c r="C191">
        <f t="shared" si="9"/>
        <v>3</v>
      </c>
      <c r="E191">
        <f>_xlfn.RANK.AVG(C191,C191:$C$203, 0)</f>
        <v>7</v>
      </c>
      <c r="F191">
        <f>_xlfn.RANK.AVG('Ответы на форму (1)'!G178, 'Ответы на форму (1)'!$G$2:$G$190, 0)</f>
        <v>154.5</v>
      </c>
    </row>
    <row r="192" spans="2:6" x14ac:dyDescent="0.25">
      <c r="B192" s="1" t="s">
        <v>27</v>
      </c>
      <c r="C192">
        <f t="shared" si="9"/>
        <v>1</v>
      </c>
      <c r="E192">
        <f>_xlfn.RANK.AVG(C192,C192:$C$203, 0)</f>
        <v>10.5</v>
      </c>
      <c r="F192">
        <f>_xlfn.RANK.AVG('Ответы на форму (1)'!G179, 'Ответы на форму (1)'!$G$2:$G$190, 0)</f>
        <v>28</v>
      </c>
    </row>
    <row r="193" spans="2:6" x14ac:dyDescent="0.25">
      <c r="B193" s="1" t="s">
        <v>29</v>
      </c>
      <c r="C193">
        <f t="shared" si="9"/>
        <v>4</v>
      </c>
      <c r="E193">
        <f>_xlfn.RANK.AVG(C193,C193:$C$203, 0)</f>
        <v>3</v>
      </c>
      <c r="F193">
        <f>_xlfn.RANK.AVG('Ответы на форму (1)'!G180, 'Ответы на форму (1)'!$G$2:$G$190, 0)</f>
        <v>70</v>
      </c>
    </row>
    <row r="194" spans="2:6" x14ac:dyDescent="0.25">
      <c r="B194" s="1" t="s">
        <v>31</v>
      </c>
      <c r="C194">
        <f t="shared" si="9"/>
        <v>3</v>
      </c>
      <c r="E194">
        <f>_xlfn.RANK.AVG(C194,C194:$C$203, 0)</f>
        <v>5.5</v>
      </c>
      <c r="F194">
        <f>_xlfn.RANK.AVG('Ответы на форму (1)'!G181, 'Ответы на форму (1)'!$G$2:$G$190, 0)</f>
        <v>154.5</v>
      </c>
    </row>
    <row r="195" spans="2:6" x14ac:dyDescent="0.25">
      <c r="B195" s="1" t="s">
        <v>31</v>
      </c>
      <c r="C195">
        <f t="shared" si="9"/>
        <v>3</v>
      </c>
      <c r="E195">
        <f>_xlfn.RANK.AVG(C195,C195:$C$203, 0)</f>
        <v>5</v>
      </c>
      <c r="F195">
        <f>_xlfn.RANK.AVG('Ответы на форму (1)'!G182, 'Ответы на форму (1)'!$G$2:$G$190, 0)</f>
        <v>154.5</v>
      </c>
    </row>
    <row r="196" spans="2:6" x14ac:dyDescent="0.25">
      <c r="B196" s="1" t="s">
        <v>31</v>
      </c>
      <c r="C196">
        <f t="shared" si="9"/>
        <v>3</v>
      </c>
      <c r="E196">
        <f>_xlfn.RANK.AVG(C196,C196:$C$203, 0)</f>
        <v>4.5</v>
      </c>
      <c r="F196">
        <f>_xlfn.RANK.AVG('Ответы на форму (1)'!G183, 'Ответы на форму (1)'!$G$2:$G$190, 0)</f>
        <v>111</v>
      </c>
    </row>
    <row r="197" spans="2:6" x14ac:dyDescent="0.25">
      <c r="B197" s="1" t="s">
        <v>27</v>
      </c>
      <c r="C197">
        <f t="shared" si="9"/>
        <v>1</v>
      </c>
      <c r="E197">
        <f>_xlfn.RANK.AVG(C197,C197:$C$203, 0)</f>
        <v>6</v>
      </c>
      <c r="F197">
        <f>_xlfn.RANK.AVG('Ответы на форму (1)'!G184, 'Ответы на форму (1)'!$G$2:$G$190, 0)</f>
        <v>111</v>
      </c>
    </row>
    <row r="198" spans="2:6" x14ac:dyDescent="0.25">
      <c r="B198" s="1" t="s">
        <v>36</v>
      </c>
      <c r="C198">
        <f t="shared" si="9"/>
        <v>5</v>
      </c>
      <c r="E198">
        <f>_xlfn.RANK.AVG(C198,C198:$C$203, 0)</f>
        <v>1</v>
      </c>
      <c r="F198">
        <f>_xlfn.RANK.AVG('Ответы на форму (1)'!G185, 'Ответы на форму (1)'!$G$2:$G$190, 0)</f>
        <v>70</v>
      </c>
    </row>
    <row r="199" spans="2:6" x14ac:dyDescent="0.25">
      <c r="B199" s="1" t="s">
        <v>29</v>
      </c>
      <c r="C199">
        <f t="shared" si="9"/>
        <v>4</v>
      </c>
      <c r="E199">
        <f>_xlfn.RANK.AVG(C199,C199:$C$203, 0)</f>
        <v>1.5</v>
      </c>
      <c r="F199">
        <f>_xlfn.RANK.AVG('Ответы на форму (1)'!G186, 'Ответы на форму (1)'!$G$2:$G$190, 0)</f>
        <v>70</v>
      </c>
    </row>
    <row r="200" spans="2:6" x14ac:dyDescent="0.25">
      <c r="B200" s="1" t="s">
        <v>31</v>
      </c>
      <c r="C200">
        <f t="shared" si="9"/>
        <v>3</v>
      </c>
      <c r="E200">
        <f>_xlfn.RANK.AVG(C200,C200:$C$203, 0)</f>
        <v>2</v>
      </c>
      <c r="F200">
        <f>_xlfn.RANK.AVG('Ответы на форму (1)'!G187, 'Ответы на форму (1)'!$G$2:$G$190, 0)</f>
        <v>180.5</v>
      </c>
    </row>
    <row r="201" spans="2:6" x14ac:dyDescent="0.25">
      <c r="B201" s="1" t="s">
        <v>29</v>
      </c>
      <c r="C201">
        <f t="shared" si="9"/>
        <v>4</v>
      </c>
      <c r="E201">
        <f>_xlfn.RANK.AVG(C201,C201:$C$203, 0)</f>
        <v>1</v>
      </c>
      <c r="F201">
        <f>_xlfn.RANK.AVG('Ответы на форму (1)'!G188, 'Ответы на форму (1)'!$G$2:$G$190, 0)</f>
        <v>70</v>
      </c>
    </row>
    <row r="202" spans="2:6" x14ac:dyDescent="0.25">
      <c r="B202" s="1" t="s">
        <v>27</v>
      </c>
      <c r="C202">
        <f t="shared" si="9"/>
        <v>1</v>
      </c>
      <c r="E202">
        <f>_xlfn.RANK.AVG(C202,C202:$C$203, 0)</f>
        <v>1.5</v>
      </c>
      <c r="F202">
        <f>_xlfn.RANK.AVG('Ответы на форму (1)'!G189, 'Ответы на форму (1)'!$G$2:$G$190, 0)</f>
        <v>111</v>
      </c>
    </row>
    <row r="203" spans="2:6" x14ac:dyDescent="0.25">
      <c r="B203" s="1" t="s">
        <v>27</v>
      </c>
      <c r="C203">
        <f t="shared" si="9"/>
        <v>1</v>
      </c>
      <c r="E203">
        <f>_xlfn.RANK.AVG(C203,C203:$C$203, 0)</f>
        <v>1</v>
      </c>
      <c r="F203">
        <f>_xlfn.RANK.AVG('Ответы на форму (1)'!G190, 'Ответы на форму (1)'!$G$2:$G$190, 0)</f>
        <v>111</v>
      </c>
    </row>
  </sheetData>
  <mergeCells count="3">
    <mergeCell ref="D3:G3"/>
    <mergeCell ref="E14:F14"/>
    <mergeCell ref="L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16FD-D434-40B0-94D1-836BAEBC6974}">
  <dimension ref="B3:Q203"/>
  <sheetViews>
    <sheetView workbookViewId="0">
      <selection activeCell="F15" sqref="F15:F203"/>
    </sheetView>
  </sheetViews>
  <sheetFormatPr defaultRowHeight="13.2" x14ac:dyDescent="0.25"/>
  <sheetData>
    <row r="3" spans="2:17" x14ac:dyDescent="0.25">
      <c r="D3" s="8" t="s">
        <v>65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67</v>
      </c>
      <c r="J5" s="5" t="s">
        <v>67</v>
      </c>
    </row>
    <row r="6" spans="2:17" x14ac:dyDescent="0.25">
      <c r="B6" s="7" t="s">
        <v>31</v>
      </c>
      <c r="C6">
        <f>COUNTIFS('Ответы на форму (1)'!$Q$2:$Q$190, Лист5!B6, 'Ответы на форму (1)'!$G$2:$G$190, Лист5!$C$4)</f>
        <v>11</v>
      </c>
      <c r="D6">
        <f>COUNTIFS('Ответы на форму (1)'!$Q$2:$Q$190, Лист5!B6, 'Ответы на форму (1)'!$G$2:$G$190, Лист5!$D$4)</f>
        <v>21</v>
      </c>
      <c r="E6">
        <f>COUNTIFS('Ответы на форму (1)'!$Q$2:$Q$190, Лист5!B6, 'Ответы на форму (1)'!$G$2:$G$190, Лист5!$E$4)</f>
        <v>20</v>
      </c>
      <c r="F6">
        <f>COUNTIFS('Ответы на форму (1)'!$Q$2:$Q$190, Лист5!B6, 'Ответы на форму (1)'!$G$2:$G$190, Лист5!$F$4)</f>
        <v>18</v>
      </c>
      <c r="G6">
        <f>COUNTIFS('Ответы на форму (1)'!$Q$2:$Q$190, Лист5!B6, 'Ответы на форму (1)'!$G$2:$G$190, Лист5!$G$4)</f>
        <v>20</v>
      </c>
      <c r="H6">
        <f>SUM(C6:G6)</f>
        <v>90</v>
      </c>
      <c r="J6" s="7" t="s">
        <v>31</v>
      </c>
      <c r="K6" s="6">
        <f>H6*$C$11/$H$11</f>
        <v>8.5714285714285712</v>
      </c>
      <c r="L6" s="6">
        <f>H6*$D$11/$H$11</f>
        <v>16.19047619047619</v>
      </c>
      <c r="M6" s="6">
        <f>H6*$E$11/$H$11</f>
        <v>25.238095238095237</v>
      </c>
      <c r="N6" s="6">
        <f>H6*$F$11/$H$11</f>
        <v>13.80952380952381</v>
      </c>
      <c r="O6" s="6">
        <f>H6*$G$11/$H$11</f>
        <v>26.19047619047619</v>
      </c>
      <c r="Q6" s="4" t="s">
        <v>53</v>
      </c>
    </row>
    <row r="7" spans="2:17" x14ac:dyDescent="0.25">
      <c r="B7" s="7" t="s">
        <v>22</v>
      </c>
      <c r="C7">
        <f>COUNTIFS('Ответы на форму (1)'!$Q$2:$Q$190, Лист5!B7, 'Ответы на форму (1)'!$G$2:$G$190, Лист5!$C$4)</f>
        <v>1</v>
      </c>
      <c r="D7">
        <f>COUNTIFS('Ответы на форму (1)'!$Q$2:$Q$190, Лист5!B7, 'Ответы на форму (1)'!$G$2:$G$190, Лист5!$D$4)</f>
        <v>7</v>
      </c>
      <c r="E7">
        <f>COUNTIFS('Ответы на форму (1)'!$Q$2:$Q$190, Лист5!B7, 'Ответы на форму (1)'!$G$2:$G$190, Лист5!$E$4)</f>
        <v>8</v>
      </c>
      <c r="F7">
        <f>COUNTIFS('Ответы на форму (1)'!$Q$2:$Q$190, Лист5!B7, 'Ответы на форму (1)'!$G$2:$G$190, Лист5!$F$4)</f>
        <v>2</v>
      </c>
      <c r="G7">
        <f>COUNTIFS('Ответы на форму (1)'!$Q$2:$Q$190, Лист5!B7, 'Ответы на форму (1)'!$G$2:$G$190, Лист5!$G$4)</f>
        <v>5</v>
      </c>
      <c r="H7">
        <f t="shared" ref="H7:H10" si="0">SUM(C7:G7)</f>
        <v>23</v>
      </c>
      <c r="J7" s="7" t="s">
        <v>22</v>
      </c>
      <c r="K7" s="6">
        <f t="shared" ref="K7:K10" si="1">H7*$C$11/$H$11</f>
        <v>2.1904761904761907</v>
      </c>
      <c r="L7" s="6">
        <f t="shared" ref="L7:L10" si="2">H7*$D$11/$H$11</f>
        <v>4.1375661375661377</v>
      </c>
      <c r="M7" s="6">
        <f t="shared" ref="M7:M10" si="3">H7*$E$11/$H$11</f>
        <v>6.4497354497354493</v>
      </c>
      <c r="N7" s="6">
        <f t="shared" ref="N7:N10" si="4">H7*$F$11/$H$11</f>
        <v>3.5291005291005293</v>
      </c>
      <c r="O7" s="6">
        <f t="shared" ref="O7:O10" si="5">H7*$G$11/$H$11</f>
        <v>6.693121693121693</v>
      </c>
      <c r="Q7">
        <f>_xlfn.CHISQ.TEST(C6:G10,K6:O10)</f>
        <v>3.7302890856112936E-2</v>
      </c>
    </row>
    <row r="8" spans="2:17" x14ac:dyDescent="0.25">
      <c r="B8" s="7" t="s">
        <v>27</v>
      </c>
      <c r="C8">
        <f>COUNTIFS('Ответы на форму (1)'!$Q$2:$Q$190, Лист5!B8, 'Ответы на форму (1)'!$G$2:$G$190, Лист5!$C$4)</f>
        <v>4</v>
      </c>
      <c r="D8">
        <f>COUNTIFS('Ответы на форму (1)'!$Q$2:$Q$190, Лист5!B8, 'Ответы на форму (1)'!$G$2:$G$190, Лист5!$D$4)</f>
        <v>4</v>
      </c>
      <c r="E8">
        <f>COUNTIFS('Ответы на форму (1)'!$Q$2:$Q$190, Лист5!B8, 'Ответы на форму (1)'!$G$2:$G$190, Лист5!$E$4)</f>
        <v>18</v>
      </c>
      <c r="F8">
        <f>COUNTIFS('Ответы на форму (1)'!$Q$2:$Q$190, Лист5!B8, 'Ответы на форму (1)'!$G$2:$G$190, Лист5!$F$4)</f>
        <v>8</v>
      </c>
      <c r="G8">
        <f>COUNTIFS('Ответы на форму (1)'!$Q$2:$Q$190, Лист5!B8, 'Ответы на форму (1)'!$G$2:$G$190, Лист5!$G$4)</f>
        <v>27</v>
      </c>
      <c r="H8">
        <f t="shared" si="0"/>
        <v>61</v>
      </c>
      <c r="J8" s="7" t="s">
        <v>27</v>
      </c>
      <c r="K8" s="6">
        <f t="shared" si="1"/>
        <v>5.8095238095238093</v>
      </c>
      <c r="L8" s="6">
        <f t="shared" si="2"/>
        <v>10.973544973544973</v>
      </c>
      <c r="M8" s="6">
        <f t="shared" si="3"/>
        <v>17.105820105820104</v>
      </c>
      <c r="N8" s="6">
        <f t="shared" si="4"/>
        <v>9.3597883597883591</v>
      </c>
      <c r="O8" s="6">
        <f t="shared" si="5"/>
        <v>17.75132275132275</v>
      </c>
    </row>
    <row r="9" spans="2:17" x14ac:dyDescent="0.25">
      <c r="B9" s="7" t="s">
        <v>29</v>
      </c>
      <c r="C9">
        <f>COUNTIFS('Ответы на форму (1)'!$Q$2:$Q$190, Лист5!B9, 'Ответы на форму (1)'!$G$2:$G$190, Лист5!$C$4)</f>
        <v>1</v>
      </c>
      <c r="D9">
        <f>COUNTIFS('Ответы на форму (1)'!$Q$2:$Q$190, Лист5!B9, 'Ответы на форму (1)'!$G$2:$G$190, Лист5!$D$4)</f>
        <v>2</v>
      </c>
      <c r="E9">
        <f>COUNTIFS('Ответы на форму (1)'!$Q$2:$Q$190, Лист5!B9, 'Ответы на форму (1)'!$G$2:$G$190, Лист5!$E$4)</f>
        <v>6</v>
      </c>
      <c r="F9">
        <f>COUNTIFS('Ответы на форму (1)'!$Q$2:$Q$190, Лист5!B9, 'Ответы на форму (1)'!$G$2:$G$190, Лист5!$F$4)</f>
        <v>1</v>
      </c>
      <c r="G9">
        <f>COUNTIFS('Ответы на форму (1)'!$Q$2:$Q$190, Лист5!B9, 'Ответы на форму (1)'!$G$2:$G$190, Лист5!$G$4)</f>
        <v>3</v>
      </c>
      <c r="H9">
        <f t="shared" si="0"/>
        <v>13</v>
      </c>
      <c r="J9" s="7" t="s">
        <v>29</v>
      </c>
      <c r="K9" s="6">
        <f t="shared" si="1"/>
        <v>1.2380952380952381</v>
      </c>
      <c r="L9" s="6">
        <f t="shared" si="2"/>
        <v>2.3386243386243386</v>
      </c>
      <c r="M9" s="6">
        <f t="shared" si="3"/>
        <v>3.6455026455026456</v>
      </c>
      <c r="N9" s="6">
        <f t="shared" si="4"/>
        <v>1.9947089947089947</v>
      </c>
      <c r="O9" s="6">
        <f t="shared" si="5"/>
        <v>3.7830687830687832</v>
      </c>
    </row>
    <row r="10" spans="2:17" x14ac:dyDescent="0.25">
      <c r="B10" s="7" t="s">
        <v>36</v>
      </c>
      <c r="C10">
        <f>COUNTIFS('Ответы на форму (1)'!$Q$2:$Q$190, Лист5!B10, 'Ответы на форму (1)'!$G$2:$G$190, Лист5!$C$4)</f>
        <v>1</v>
      </c>
      <c r="D10">
        <f>COUNTIFS('Ответы на форму (1)'!$Q$2:$Q$190, Лист5!B10, 'Ответы на форму (1)'!$G$2:$G$190, Лист5!$D$4)</f>
        <v>0</v>
      </c>
      <c r="E10">
        <f>COUNTIFS('Ответы на форму (1)'!$Q$2:$Q$190, Лист5!B10, 'Ответы на форму (1)'!$G$2:$G$190, Лист5!$E$4)</f>
        <v>1</v>
      </c>
      <c r="F10">
        <f>COUNTIFS('Ответы на форму (1)'!$Q$2:$Q$190, Лист5!B10, 'Ответы на форму (1)'!$G$2:$G$190, Лист5!$F$4)</f>
        <v>0</v>
      </c>
      <c r="G10">
        <f>COUNTIFS('Ответы на форму (1)'!$Q$2:$Q$190, Лист5!B10, 'Ответы на форму (1)'!$G$2:$G$190, Лист5!$G$4)</f>
        <v>0</v>
      </c>
      <c r="H10">
        <f t="shared" si="0"/>
        <v>2</v>
      </c>
      <c r="J10" s="7" t="s">
        <v>36</v>
      </c>
      <c r="K10" s="6">
        <f t="shared" si="1"/>
        <v>0.19047619047619047</v>
      </c>
      <c r="L10" s="6">
        <f t="shared" si="2"/>
        <v>0.35978835978835977</v>
      </c>
      <c r="M10" s="6">
        <f t="shared" si="3"/>
        <v>0.56084656084656082</v>
      </c>
      <c r="N10" s="6">
        <f t="shared" si="4"/>
        <v>0.30687830687830686</v>
      </c>
      <c r="O10" s="6">
        <f t="shared" si="5"/>
        <v>0.58201058201058198</v>
      </c>
    </row>
    <row r="11" spans="2:17" x14ac:dyDescent="0.25">
      <c r="B11" s="4" t="s">
        <v>51</v>
      </c>
      <c r="C11">
        <f>SUM(C6:C10)</f>
        <v>18</v>
      </c>
      <c r="D11">
        <f t="shared" ref="D11:G11" si="6">SUM(D6:D10)</f>
        <v>34</v>
      </c>
      <c r="E11">
        <f t="shared" si="6"/>
        <v>53</v>
      </c>
      <c r="F11">
        <f t="shared" si="6"/>
        <v>29</v>
      </c>
      <c r="G11">
        <f t="shared" si="6"/>
        <v>55</v>
      </c>
      <c r="H11">
        <f>SUM(C6:G10)</f>
        <v>189</v>
      </c>
    </row>
    <row r="14" spans="2:17" x14ac:dyDescent="0.25">
      <c r="E14" s="10" t="s">
        <v>55</v>
      </c>
      <c r="F14" s="10"/>
      <c r="G14" s="4"/>
      <c r="H14" s="4" t="s">
        <v>54</v>
      </c>
      <c r="I14" s="4" t="s">
        <v>56</v>
      </c>
      <c r="J14" s="4" t="s">
        <v>57</v>
      </c>
      <c r="K14" s="4"/>
    </row>
    <row r="15" spans="2:17" x14ac:dyDescent="0.25">
      <c r="B15" s="1" t="s">
        <v>31</v>
      </c>
      <c r="C15">
        <f>_xlfn.IFS(B15=$B$6, 1, B15=$B$7, 2, B15=$B$8, 3, B15=$B$9, 4, B15=$B$10, 5)</f>
        <v>1</v>
      </c>
      <c r="E15">
        <f>_xlfn.RANK.AVG(C15, $C$15:$C$203, 0)</f>
        <v>144.5</v>
      </c>
      <c r="F15">
        <f>_xlfn.RANK.AVG('Ответы на форму (1)'!G2, 'Ответы на форму (1)'!$G$2:$G$190, 0)</f>
        <v>111</v>
      </c>
      <c r="H15">
        <f>CORREL(E15:E203,F15:F203)</f>
        <v>0.14624909063726385</v>
      </c>
      <c r="I15">
        <v>189</v>
      </c>
      <c r="J15">
        <v>0.15</v>
      </c>
    </row>
    <row r="16" spans="2:17" x14ac:dyDescent="0.25">
      <c r="B16" s="1" t="s">
        <v>22</v>
      </c>
      <c r="C16">
        <f t="shared" ref="C16:C79" si="7">_xlfn.IFS(B16=$B$6, 1, B16=$B$7, 2, B16=$B$8, 3, B16=$B$9, 4, B16=$B$10, 5)</f>
        <v>2</v>
      </c>
      <c r="E16">
        <f t="shared" ref="E16:E79" si="8">_xlfn.RANK.AVG(C16, $C$15:$C$203, 0)</f>
        <v>88</v>
      </c>
      <c r="F16">
        <f>_xlfn.RANK.AVG('Ответы на форму (1)'!G3, 'Ответы на форму (1)'!$G$2:$G$190, 0)</f>
        <v>70</v>
      </c>
    </row>
    <row r="17" spans="2:9" x14ac:dyDescent="0.25">
      <c r="B17" s="1" t="s">
        <v>27</v>
      </c>
      <c r="C17">
        <f t="shared" si="7"/>
        <v>3</v>
      </c>
      <c r="E17">
        <f t="shared" si="8"/>
        <v>46</v>
      </c>
      <c r="F17">
        <f>_xlfn.RANK.AVG('Ответы на форму (1)'!G4, 'Ответы на форму (1)'!$G$2:$G$190, 0)</f>
        <v>111</v>
      </c>
    </row>
    <row r="18" spans="2:9" x14ac:dyDescent="0.25">
      <c r="B18" s="1" t="s">
        <v>27</v>
      </c>
      <c r="C18">
        <f t="shared" si="7"/>
        <v>3</v>
      </c>
      <c r="E18">
        <f t="shared" si="8"/>
        <v>46</v>
      </c>
      <c r="F18">
        <f>_xlfn.RANK.AVG('Ответы на форму (1)'!G5, 'Ответы на форму (1)'!$G$2:$G$190, 0)</f>
        <v>154.5</v>
      </c>
      <c r="I18" s="5" t="s">
        <v>66</v>
      </c>
    </row>
    <row r="19" spans="2:9" x14ac:dyDescent="0.25">
      <c r="B19" s="1" t="s">
        <v>29</v>
      </c>
      <c r="C19">
        <f t="shared" si="7"/>
        <v>4</v>
      </c>
      <c r="E19">
        <f t="shared" si="8"/>
        <v>9</v>
      </c>
      <c r="F19">
        <f>_xlfn.RANK.AVG('Ответы на форму (1)'!G6, 'Ответы на форму (1)'!$G$2:$G$190, 0)</f>
        <v>111</v>
      </c>
    </row>
    <row r="20" spans="2:9" x14ac:dyDescent="0.25">
      <c r="B20" s="1" t="s">
        <v>31</v>
      </c>
      <c r="C20">
        <f t="shared" si="7"/>
        <v>1</v>
      </c>
      <c r="E20">
        <f t="shared" si="8"/>
        <v>144.5</v>
      </c>
      <c r="F20">
        <f>_xlfn.RANK.AVG('Ответы на форму (1)'!G7, 'Ответы на форму (1)'!$G$2:$G$190, 0)</f>
        <v>154.5</v>
      </c>
    </row>
    <row r="21" spans="2:9" x14ac:dyDescent="0.25">
      <c r="B21" s="1" t="s">
        <v>31</v>
      </c>
      <c r="C21">
        <f t="shared" si="7"/>
        <v>1</v>
      </c>
      <c r="E21">
        <f t="shared" si="8"/>
        <v>144.5</v>
      </c>
      <c r="F21">
        <f>_xlfn.RANK.AVG('Ответы на форму (1)'!G8, 'Ответы на форму (1)'!$G$2:$G$190, 0)</f>
        <v>111</v>
      </c>
    </row>
    <row r="22" spans="2:9" x14ac:dyDescent="0.25">
      <c r="B22" s="1" t="s">
        <v>31</v>
      </c>
      <c r="C22">
        <f t="shared" si="7"/>
        <v>1</v>
      </c>
      <c r="E22">
        <f t="shared" si="8"/>
        <v>144.5</v>
      </c>
      <c r="F22">
        <f>_xlfn.RANK.AVG('Ответы на форму (1)'!G9, 'Ответы на форму (1)'!$G$2:$G$190, 0)</f>
        <v>111</v>
      </c>
    </row>
    <row r="23" spans="2:9" x14ac:dyDescent="0.25">
      <c r="B23" s="1" t="s">
        <v>31</v>
      </c>
      <c r="C23">
        <f t="shared" si="7"/>
        <v>1</v>
      </c>
      <c r="E23">
        <f t="shared" si="8"/>
        <v>144.5</v>
      </c>
      <c r="F23">
        <f>_xlfn.RANK.AVG('Ответы на форму (1)'!G10, 'Ответы на форму (1)'!$G$2:$G$190, 0)</f>
        <v>28</v>
      </c>
    </row>
    <row r="24" spans="2:9" x14ac:dyDescent="0.25">
      <c r="B24" s="1" t="s">
        <v>31</v>
      </c>
      <c r="C24">
        <f t="shared" si="7"/>
        <v>1</v>
      </c>
      <c r="E24">
        <f t="shared" si="8"/>
        <v>144.5</v>
      </c>
      <c r="F24">
        <f>_xlfn.RANK.AVG('Ответы на форму (1)'!G11, 'Ответы на форму (1)'!$G$2:$G$190, 0)</f>
        <v>154.5</v>
      </c>
    </row>
    <row r="25" spans="2:9" x14ac:dyDescent="0.25">
      <c r="B25" s="1" t="s">
        <v>31</v>
      </c>
      <c r="C25">
        <f t="shared" si="7"/>
        <v>1</v>
      </c>
      <c r="E25">
        <f t="shared" si="8"/>
        <v>144.5</v>
      </c>
      <c r="F25">
        <f>_xlfn.RANK.AVG('Ответы на форму (1)'!G12, 'Ответы на форму (1)'!$G$2:$G$190, 0)</f>
        <v>70</v>
      </c>
    </row>
    <row r="26" spans="2:9" x14ac:dyDescent="0.25">
      <c r="B26" s="1" t="s">
        <v>29</v>
      </c>
      <c r="C26">
        <f t="shared" si="7"/>
        <v>4</v>
      </c>
      <c r="E26">
        <f t="shared" si="8"/>
        <v>9</v>
      </c>
      <c r="F26">
        <f>_xlfn.RANK.AVG('Ответы на форму (1)'!G13, 'Ответы на форму (1)'!$G$2:$G$190, 0)</f>
        <v>111</v>
      </c>
    </row>
    <row r="27" spans="2:9" x14ac:dyDescent="0.25">
      <c r="B27" s="1" t="s">
        <v>22</v>
      </c>
      <c r="C27">
        <f t="shared" si="7"/>
        <v>2</v>
      </c>
      <c r="E27">
        <f t="shared" si="8"/>
        <v>88</v>
      </c>
      <c r="F27">
        <f>_xlfn.RANK.AVG('Ответы на форму (1)'!G14, 'Ответы на форму (1)'!$G$2:$G$190, 0)</f>
        <v>111</v>
      </c>
    </row>
    <row r="28" spans="2:9" x14ac:dyDescent="0.25">
      <c r="B28" s="1" t="s">
        <v>31</v>
      </c>
      <c r="C28">
        <f t="shared" si="7"/>
        <v>1</v>
      </c>
      <c r="E28">
        <f t="shared" si="8"/>
        <v>144.5</v>
      </c>
      <c r="F28">
        <f>_xlfn.RANK.AVG('Ответы на форму (1)'!G15, 'Ответы на форму (1)'!$G$2:$G$190, 0)</f>
        <v>154.5</v>
      </c>
    </row>
    <row r="29" spans="2:9" x14ac:dyDescent="0.25">
      <c r="B29" s="1" t="s">
        <v>31</v>
      </c>
      <c r="C29">
        <f t="shared" si="7"/>
        <v>1</v>
      </c>
      <c r="E29">
        <f t="shared" si="8"/>
        <v>144.5</v>
      </c>
      <c r="F29">
        <f>_xlfn.RANK.AVG('Ответы на форму (1)'!G16, 'Ответы на форму (1)'!$G$2:$G$190, 0)</f>
        <v>70</v>
      </c>
    </row>
    <row r="30" spans="2:9" x14ac:dyDescent="0.25">
      <c r="B30" s="1" t="s">
        <v>31</v>
      </c>
      <c r="C30">
        <f t="shared" si="7"/>
        <v>1</v>
      </c>
      <c r="E30">
        <f t="shared" si="8"/>
        <v>144.5</v>
      </c>
      <c r="F30">
        <f>_xlfn.RANK.AVG('Ответы на форму (1)'!G17, 'Ответы на форму (1)'!$G$2:$G$190, 0)</f>
        <v>154.5</v>
      </c>
    </row>
    <row r="31" spans="2:9" x14ac:dyDescent="0.25">
      <c r="B31" s="1" t="s">
        <v>31</v>
      </c>
      <c r="C31">
        <f t="shared" si="7"/>
        <v>1</v>
      </c>
      <c r="E31">
        <f t="shared" si="8"/>
        <v>144.5</v>
      </c>
      <c r="F31">
        <f>_xlfn.RANK.AVG('Ответы на форму (1)'!G18, 'Ответы на форму (1)'!$G$2:$G$190, 0)</f>
        <v>111</v>
      </c>
    </row>
    <row r="32" spans="2:9" x14ac:dyDescent="0.25">
      <c r="B32" s="1" t="s">
        <v>31</v>
      </c>
      <c r="C32">
        <f t="shared" si="7"/>
        <v>1</v>
      </c>
      <c r="E32">
        <f t="shared" si="8"/>
        <v>144.5</v>
      </c>
      <c r="F32">
        <f>_xlfn.RANK.AVG('Ответы на форму (1)'!G19, 'Ответы на форму (1)'!$G$2:$G$190, 0)</f>
        <v>28</v>
      </c>
    </row>
    <row r="33" spans="2:6" x14ac:dyDescent="0.25">
      <c r="B33" s="1" t="s">
        <v>22</v>
      </c>
      <c r="C33">
        <f t="shared" si="7"/>
        <v>2</v>
      </c>
      <c r="E33">
        <f t="shared" si="8"/>
        <v>88</v>
      </c>
      <c r="F33">
        <f>_xlfn.RANK.AVG('Ответы на форму (1)'!G20, 'Ответы на форму (1)'!$G$2:$G$190, 0)</f>
        <v>111</v>
      </c>
    </row>
    <row r="34" spans="2:6" x14ac:dyDescent="0.25">
      <c r="B34" s="1" t="s">
        <v>31</v>
      </c>
      <c r="C34">
        <f t="shared" si="7"/>
        <v>1</v>
      </c>
      <c r="E34">
        <f t="shared" si="8"/>
        <v>144.5</v>
      </c>
      <c r="F34">
        <f>_xlfn.RANK.AVG('Ответы на форму (1)'!G21, 'Ответы на форму (1)'!$G$2:$G$190, 0)</f>
        <v>180.5</v>
      </c>
    </row>
    <row r="35" spans="2:6" x14ac:dyDescent="0.25">
      <c r="B35" s="1" t="s">
        <v>31</v>
      </c>
      <c r="C35">
        <f t="shared" si="7"/>
        <v>1</v>
      </c>
      <c r="E35">
        <f t="shared" si="8"/>
        <v>144.5</v>
      </c>
      <c r="F35">
        <f>_xlfn.RANK.AVG('Ответы на форму (1)'!G22, 'Ответы на форму (1)'!$G$2:$G$190, 0)</f>
        <v>28</v>
      </c>
    </row>
    <row r="36" spans="2:6" x14ac:dyDescent="0.25">
      <c r="B36" s="1" t="s">
        <v>31</v>
      </c>
      <c r="C36">
        <f t="shared" si="7"/>
        <v>1</v>
      </c>
      <c r="E36">
        <f t="shared" si="8"/>
        <v>144.5</v>
      </c>
      <c r="F36">
        <f>_xlfn.RANK.AVG('Ответы на форму (1)'!G23, 'Ответы на форму (1)'!$G$2:$G$190, 0)</f>
        <v>28</v>
      </c>
    </row>
    <row r="37" spans="2:6" x14ac:dyDescent="0.25">
      <c r="B37" s="1" t="s">
        <v>31</v>
      </c>
      <c r="C37">
        <f t="shared" si="7"/>
        <v>1</v>
      </c>
      <c r="E37">
        <f t="shared" si="8"/>
        <v>144.5</v>
      </c>
      <c r="F37">
        <f>_xlfn.RANK.AVG('Ответы на форму (1)'!G24, 'Ответы на форму (1)'!$G$2:$G$190, 0)</f>
        <v>154.5</v>
      </c>
    </row>
    <row r="38" spans="2:6" x14ac:dyDescent="0.25">
      <c r="B38" s="1" t="s">
        <v>31</v>
      </c>
      <c r="C38">
        <f t="shared" si="7"/>
        <v>1</v>
      </c>
      <c r="E38">
        <f t="shared" si="8"/>
        <v>144.5</v>
      </c>
      <c r="F38">
        <f>_xlfn.RANK.AVG('Ответы на форму (1)'!G25, 'Ответы на форму (1)'!$G$2:$G$190, 0)</f>
        <v>154.5</v>
      </c>
    </row>
    <row r="39" spans="2:6" x14ac:dyDescent="0.25">
      <c r="B39" s="1" t="s">
        <v>31</v>
      </c>
      <c r="C39">
        <f t="shared" si="7"/>
        <v>1</v>
      </c>
      <c r="E39">
        <f t="shared" si="8"/>
        <v>144.5</v>
      </c>
      <c r="F39">
        <f>_xlfn.RANK.AVG('Ответы на форму (1)'!G26, 'Ответы на форму (1)'!$G$2:$G$190, 0)</f>
        <v>28</v>
      </c>
    </row>
    <row r="40" spans="2:6" x14ac:dyDescent="0.25">
      <c r="B40" s="1" t="s">
        <v>27</v>
      </c>
      <c r="C40">
        <f t="shared" si="7"/>
        <v>3</v>
      </c>
      <c r="E40">
        <f t="shared" si="8"/>
        <v>46</v>
      </c>
      <c r="F40">
        <f>_xlfn.RANK.AVG('Ответы на форму (1)'!G27, 'Ответы на форму (1)'!$G$2:$G$190, 0)</f>
        <v>28</v>
      </c>
    </row>
    <row r="41" spans="2:6" x14ac:dyDescent="0.25">
      <c r="B41" s="1" t="s">
        <v>31</v>
      </c>
      <c r="C41">
        <f t="shared" si="7"/>
        <v>1</v>
      </c>
      <c r="E41">
        <f t="shared" si="8"/>
        <v>144.5</v>
      </c>
      <c r="F41">
        <f>_xlfn.RANK.AVG('Ответы на форму (1)'!G28, 'Ответы на форму (1)'!$G$2:$G$190, 0)</f>
        <v>111</v>
      </c>
    </row>
    <row r="42" spans="2:6" x14ac:dyDescent="0.25">
      <c r="B42" s="1" t="s">
        <v>31</v>
      </c>
      <c r="C42">
        <f t="shared" si="7"/>
        <v>1</v>
      </c>
      <c r="E42">
        <f t="shared" si="8"/>
        <v>144.5</v>
      </c>
      <c r="F42">
        <f>_xlfn.RANK.AVG('Ответы на форму (1)'!G29, 'Ответы на форму (1)'!$G$2:$G$190, 0)</f>
        <v>154.5</v>
      </c>
    </row>
    <row r="43" spans="2:6" x14ac:dyDescent="0.25">
      <c r="B43" s="1" t="s">
        <v>29</v>
      </c>
      <c r="C43">
        <f t="shared" si="7"/>
        <v>4</v>
      </c>
      <c r="E43">
        <f t="shared" si="8"/>
        <v>9</v>
      </c>
      <c r="F43">
        <f>_xlfn.RANK.AVG('Ответы на форму (1)'!G30, 'Ответы на форму (1)'!$G$2:$G$190, 0)</f>
        <v>28</v>
      </c>
    </row>
    <row r="44" spans="2:6" x14ac:dyDescent="0.25">
      <c r="B44" s="1" t="s">
        <v>22</v>
      </c>
      <c r="C44">
        <f t="shared" si="7"/>
        <v>2</v>
      </c>
      <c r="E44">
        <f t="shared" si="8"/>
        <v>88</v>
      </c>
      <c r="F44">
        <f>_xlfn.RANK.AVG('Ответы на форму (1)'!G31, 'Ответы на форму (1)'!$G$2:$G$190, 0)</f>
        <v>111</v>
      </c>
    </row>
    <row r="45" spans="2:6" x14ac:dyDescent="0.25">
      <c r="B45" s="1" t="s">
        <v>31</v>
      </c>
      <c r="C45">
        <f t="shared" si="7"/>
        <v>1</v>
      </c>
      <c r="E45">
        <f t="shared" si="8"/>
        <v>144.5</v>
      </c>
      <c r="F45">
        <f>_xlfn.RANK.AVG('Ответы на форму (1)'!G32, 'Ответы на форму (1)'!$G$2:$G$190, 0)</f>
        <v>28</v>
      </c>
    </row>
    <row r="46" spans="2:6" x14ac:dyDescent="0.25">
      <c r="B46" s="1" t="s">
        <v>31</v>
      </c>
      <c r="C46">
        <f t="shared" si="7"/>
        <v>1</v>
      </c>
      <c r="E46">
        <f t="shared" si="8"/>
        <v>144.5</v>
      </c>
      <c r="F46">
        <f>_xlfn.RANK.AVG('Ответы на форму (1)'!G33, 'Ответы на форму (1)'!$G$2:$G$190, 0)</f>
        <v>111</v>
      </c>
    </row>
    <row r="47" spans="2:6" x14ac:dyDescent="0.25">
      <c r="B47" s="1" t="s">
        <v>27</v>
      </c>
      <c r="C47">
        <f t="shared" si="7"/>
        <v>3</v>
      </c>
      <c r="E47">
        <f t="shared" si="8"/>
        <v>46</v>
      </c>
      <c r="F47">
        <f>_xlfn.RANK.AVG('Ответы на форму (1)'!G34, 'Ответы на форму (1)'!$G$2:$G$190, 0)</f>
        <v>70</v>
      </c>
    </row>
    <row r="48" spans="2:6" x14ac:dyDescent="0.25">
      <c r="B48" s="1" t="s">
        <v>31</v>
      </c>
      <c r="C48">
        <f t="shared" si="7"/>
        <v>1</v>
      </c>
      <c r="E48">
        <f t="shared" si="8"/>
        <v>144.5</v>
      </c>
      <c r="F48">
        <f>_xlfn.RANK.AVG('Ответы на форму (1)'!G35, 'Ответы на форму (1)'!$G$2:$G$190, 0)</f>
        <v>111</v>
      </c>
    </row>
    <row r="49" spans="2:6" x14ac:dyDescent="0.25">
      <c r="B49" s="1" t="s">
        <v>31</v>
      </c>
      <c r="C49">
        <f t="shared" si="7"/>
        <v>1</v>
      </c>
      <c r="E49">
        <f t="shared" si="8"/>
        <v>144.5</v>
      </c>
      <c r="F49">
        <f>_xlfn.RANK.AVG('Ответы на форму (1)'!G36, 'Ответы на форму (1)'!$G$2:$G$190, 0)</f>
        <v>111</v>
      </c>
    </row>
    <row r="50" spans="2:6" x14ac:dyDescent="0.25">
      <c r="B50" s="1" t="s">
        <v>31</v>
      </c>
      <c r="C50">
        <f t="shared" si="7"/>
        <v>1</v>
      </c>
      <c r="E50">
        <f t="shared" si="8"/>
        <v>144.5</v>
      </c>
      <c r="F50">
        <f>_xlfn.RANK.AVG('Ответы на форму (1)'!G37, 'Ответы на форму (1)'!$G$2:$G$190, 0)</f>
        <v>154.5</v>
      </c>
    </row>
    <row r="51" spans="2:6" x14ac:dyDescent="0.25">
      <c r="B51" s="1" t="s">
        <v>31</v>
      </c>
      <c r="C51">
        <f t="shared" si="7"/>
        <v>1</v>
      </c>
      <c r="E51">
        <f t="shared" si="8"/>
        <v>144.5</v>
      </c>
      <c r="F51">
        <f>_xlfn.RANK.AVG('Ответы на форму (1)'!G38, 'Ответы на форму (1)'!$G$2:$G$190, 0)</f>
        <v>28</v>
      </c>
    </row>
    <row r="52" spans="2:6" x14ac:dyDescent="0.25">
      <c r="B52" s="1" t="s">
        <v>27</v>
      </c>
      <c r="C52">
        <f t="shared" si="7"/>
        <v>3</v>
      </c>
      <c r="E52">
        <f t="shared" si="8"/>
        <v>46</v>
      </c>
      <c r="F52">
        <f>_xlfn.RANK.AVG('Ответы на форму (1)'!G39, 'Ответы на форму (1)'!$G$2:$G$190, 0)</f>
        <v>180.5</v>
      </c>
    </row>
    <row r="53" spans="2:6" x14ac:dyDescent="0.25">
      <c r="B53" s="1" t="s">
        <v>27</v>
      </c>
      <c r="C53">
        <f t="shared" si="7"/>
        <v>3</v>
      </c>
      <c r="E53">
        <f t="shared" si="8"/>
        <v>46</v>
      </c>
      <c r="F53">
        <f>_xlfn.RANK.AVG('Ответы на форму (1)'!G40, 'Ответы на форму (1)'!$G$2:$G$190, 0)</f>
        <v>28</v>
      </c>
    </row>
    <row r="54" spans="2:6" x14ac:dyDescent="0.25">
      <c r="B54" s="1" t="s">
        <v>22</v>
      </c>
      <c r="C54">
        <f t="shared" si="7"/>
        <v>2</v>
      </c>
      <c r="E54">
        <f t="shared" si="8"/>
        <v>88</v>
      </c>
      <c r="F54">
        <f>_xlfn.RANK.AVG('Ответы на форму (1)'!G41, 'Ответы на форму (1)'!$G$2:$G$190, 0)</f>
        <v>70</v>
      </c>
    </row>
    <row r="55" spans="2:6" x14ac:dyDescent="0.25">
      <c r="B55" s="1" t="s">
        <v>27</v>
      </c>
      <c r="C55">
        <f t="shared" si="7"/>
        <v>3</v>
      </c>
      <c r="E55">
        <f t="shared" si="8"/>
        <v>46</v>
      </c>
      <c r="F55">
        <f>_xlfn.RANK.AVG('Ответы на форму (1)'!G42, 'Ответы на форму (1)'!$G$2:$G$190, 0)</f>
        <v>28</v>
      </c>
    </row>
    <row r="56" spans="2:6" x14ac:dyDescent="0.25">
      <c r="B56" s="1" t="s">
        <v>22</v>
      </c>
      <c r="C56">
        <f t="shared" si="7"/>
        <v>2</v>
      </c>
      <c r="E56">
        <f t="shared" si="8"/>
        <v>88</v>
      </c>
      <c r="F56">
        <f>_xlfn.RANK.AVG('Ответы на форму (1)'!G43, 'Ответы на форму (1)'!$G$2:$G$190, 0)</f>
        <v>154.5</v>
      </c>
    </row>
    <row r="57" spans="2:6" x14ac:dyDescent="0.25">
      <c r="B57" s="1" t="s">
        <v>31</v>
      </c>
      <c r="C57">
        <f t="shared" si="7"/>
        <v>1</v>
      </c>
      <c r="E57">
        <f t="shared" si="8"/>
        <v>144.5</v>
      </c>
      <c r="F57">
        <f>_xlfn.RANK.AVG('Ответы на форму (1)'!G44, 'Ответы на форму (1)'!$G$2:$G$190, 0)</f>
        <v>28</v>
      </c>
    </row>
    <row r="58" spans="2:6" x14ac:dyDescent="0.25">
      <c r="B58" s="1" t="s">
        <v>27</v>
      </c>
      <c r="C58">
        <f t="shared" si="7"/>
        <v>3</v>
      </c>
      <c r="E58">
        <f t="shared" si="8"/>
        <v>46</v>
      </c>
      <c r="F58">
        <f>_xlfn.RANK.AVG('Ответы на форму (1)'!G45, 'Ответы на форму (1)'!$G$2:$G$190, 0)</f>
        <v>111</v>
      </c>
    </row>
    <row r="59" spans="2:6" x14ac:dyDescent="0.25">
      <c r="B59" s="1" t="s">
        <v>31</v>
      </c>
      <c r="C59">
        <f t="shared" si="7"/>
        <v>1</v>
      </c>
      <c r="E59">
        <f t="shared" si="8"/>
        <v>144.5</v>
      </c>
      <c r="F59">
        <f>_xlfn.RANK.AVG('Ответы на форму (1)'!G46, 'Ответы на форму (1)'!$G$2:$G$190, 0)</f>
        <v>111</v>
      </c>
    </row>
    <row r="60" spans="2:6" x14ac:dyDescent="0.25">
      <c r="B60" s="1" t="s">
        <v>31</v>
      </c>
      <c r="C60">
        <f t="shared" si="7"/>
        <v>1</v>
      </c>
      <c r="E60">
        <f t="shared" si="8"/>
        <v>144.5</v>
      </c>
      <c r="F60">
        <f>_xlfn.RANK.AVG('Ответы на форму (1)'!G47, 'Ответы на форму (1)'!$G$2:$G$190, 0)</f>
        <v>154.5</v>
      </c>
    </row>
    <row r="61" spans="2:6" x14ac:dyDescent="0.25">
      <c r="B61" s="1" t="s">
        <v>31</v>
      </c>
      <c r="C61">
        <f t="shared" si="7"/>
        <v>1</v>
      </c>
      <c r="E61">
        <f t="shared" si="8"/>
        <v>144.5</v>
      </c>
      <c r="F61">
        <f>_xlfn.RANK.AVG('Ответы на форму (1)'!G48, 'Ответы на форму (1)'!$G$2:$G$190, 0)</f>
        <v>70</v>
      </c>
    </row>
    <row r="62" spans="2:6" x14ac:dyDescent="0.25">
      <c r="B62" s="1" t="s">
        <v>27</v>
      </c>
      <c r="C62">
        <f t="shared" si="7"/>
        <v>3</v>
      </c>
      <c r="E62">
        <f t="shared" si="8"/>
        <v>46</v>
      </c>
      <c r="F62">
        <f>_xlfn.RANK.AVG('Ответы на форму (1)'!G49, 'Ответы на форму (1)'!$G$2:$G$190, 0)</f>
        <v>111</v>
      </c>
    </row>
    <row r="63" spans="2:6" x14ac:dyDescent="0.25">
      <c r="B63" s="1" t="s">
        <v>31</v>
      </c>
      <c r="C63">
        <f t="shared" si="7"/>
        <v>1</v>
      </c>
      <c r="E63">
        <f t="shared" si="8"/>
        <v>144.5</v>
      </c>
      <c r="F63">
        <f>_xlfn.RANK.AVG('Ответы на форму (1)'!G50, 'Ответы на форму (1)'!$G$2:$G$190, 0)</f>
        <v>70</v>
      </c>
    </row>
    <row r="64" spans="2:6" x14ac:dyDescent="0.25">
      <c r="B64" s="1" t="s">
        <v>27</v>
      </c>
      <c r="C64">
        <f t="shared" si="7"/>
        <v>3</v>
      </c>
      <c r="E64">
        <f t="shared" si="8"/>
        <v>46</v>
      </c>
      <c r="F64">
        <f>_xlfn.RANK.AVG('Ответы на форму (1)'!G51, 'Ответы на форму (1)'!$G$2:$G$190, 0)</f>
        <v>180.5</v>
      </c>
    </row>
    <row r="65" spans="2:6" x14ac:dyDescent="0.25">
      <c r="B65" s="1" t="s">
        <v>31</v>
      </c>
      <c r="C65">
        <f t="shared" si="7"/>
        <v>1</v>
      </c>
      <c r="E65">
        <f t="shared" si="8"/>
        <v>144.5</v>
      </c>
      <c r="F65">
        <f>_xlfn.RANK.AVG('Ответы на форму (1)'!G52, 'Ответы на форму (1)'!$G$2:$G$190, 0)</f>
        <v>111</v>
      </c>
    </row>
    <row r="66" spans="2:6" x14ac:dyDescent="0.25">
      <c r="B66" s="1" t="s">
        <v>27</v>
      </c>
      <c r="C66">
        <f t="shared" si="7"/>
        <v>3</v>
      </c>
      <c r="E66">
        <f t="shared" si="8"/>
        <v>46</v>
      </c>
      <c r="F66">
        <f>_xlfn.RANK.AVG('Ответы на форму (1)'!G53, 'Ответы на форму (1)'!$G$2:$G$190, 0)</f>
        <v>111</v>
      </c>
    </row>
    <row r="67" spans="2:6" x14ac:dyDescent="0.25">
      <c r="B67" s="1" t="s">
        <v>27</v>
      </c>
      <c r="C67">
        <f t="shared" si="7"/>
        <v>3</v>
      </c>
      <c r="E67">
        <f t="shared" si="8"/>
        <v>46</v>
      </c>
      <c r="F67">
        <f>_xlfn.RANK.AVG('Ответы на форму (1)'!G54, 'Ответы на форму (1)'!$G$2:$G$190, 0)</f>
        <v>70</v>
      </c>
    </row>
    <row r="68" spans="2:6" x14ac:dyDescent="0.25">
      <c r="B68" s="1" t="s">
        <v>31</v>
      </c>
      <c r="C68">
        <f t="shared" si="7"/>
        <v>1</v>
      </c>
      <c r="E68">
        <f t="shared" si="8"/>
        <v>144.5</v>
      </c>
      <c r="F68">
        <f>_xlfn.RANK.AVG('Ответы на форму (1)'!G55, 'Ответы на форму (1)'!$G$2:$G$190, 0)</f>
        <v>180.5</v>
      </c>
    </row>
    <row r="69" spans="2:6" x14ac:dyDescent="0.25">
      <c r="B69" s="1" t="s">
        <v>22</v>
      </c>
      <c r="C69">
        <f t="shared" si="7"/>
        <v>2</v>
      </c>
      <c r="E69">
        <f t="shared" si="8"/>
        <v>88</v>
      </c>
      <c r="F69">
        <f>_xlfn.RANK.AVG('Ответы на форму (1)'!G56, 'Ответы на форму (1)'!$G$2:$G$190, 0)</f>
        <v>28</v>
      </c>
    </row>
    <row r="70" spans="2:6" x14ac:dyDescent="0.25">
      <c r="B70" s="1" t="s">
        <v>31</v>
      </c>
      <c r="C70">
        <f t="shared" si="7"/>
        <v>1</v>
      </c>
      <c r="E70">
        <f t="shared" si="8"/>
        <v>144.5</v>
      </c>
      <c r="F70">
        <f>_xlfn.RANK.AVG('Ответы на форму (1)'!G57, 'Ответы на форму (1)'!$G$2:$G$190, 0)</f>
        <v>111</v>
      </c>
    </row>
    <row r="71" spans="2:6" x14ac:dyDescent="0.25">
      <c r="B71" s="1" t="s">
        <v>27</v>
      </c>
      <c r="C71">
        <f t="shared" si="7"/>
        <v>3</v>
      </c>
      <c r="E71">
        <f t="shared" si="8"/>
        <v>46</v>
      </c>
      <c r="F71">
        <f>_xlfn.RANK.AVG('Ответы на форму (1)'!G58, 'Ответы на форму (1)'!$G$2:$G$190, 0)</f>
        <v>70</v>
      </c>
    </row>
    <row r="72" spans="2:6" x14ac:dyDescent="0.25">
      <c r="B72" s="1" t="s">
        <v>27</v>
      </c>
      <c r="C72">
        <f t="shared" si="7"/>
        <v>3</v>
      </c>
      <c r="E72">
        <f t="shared" si="8"/>
        <v>46</v>
      </c>
      <c r="F72">
        <f>_xlfn.RANK.AVG('Ответы на форму (1)'!G59, 'Ответы на форму (1)'!$G$2:$G$190, 0)</f>
        <v>28</v>
      </c>
    </row>
    <row r="73" spans="2:6" x14ac:dyDescent="0.25">
      <c r="B73" s="1" t="s">
        <v>31</v>
      </c>
      <c r="C73">
        <f t="shared" si="7"/>
        <v>1</v>
      </c>
      <c r="E73">
        <f t="shared" si="8"/>
        <v>144.5</v>
      </c>
      <c r="F73">
        <f>_xlfn.RANK.AVG('Ответы на форму (1)'!G60, 'Ответы на форму (1)'!$G$2:$G$190, 0)</f>
        <v>180.5</v>
      </c>
    </row>
    <row r="74" spans="2:6" x14ac:dyDescent="0.25">
      <c r="B74" s="1" t="s">
        <v>31</v>
      </c>
      <c r="C74">
        <f t="shared" si="7"/>
        <v>1</v>
      </c>
      <c r="E74">
        <f t="shared" si="8"/>
        <v>144.5</v>
      </c>
      <c r="F74">
        <f>_xlfn.RANK.AVG('Ответы на форму (1)'!G61, 'Ответы на форму (1)'!$G$2:$G$190, 0)</f>
        <v>154.5</v>
      </c>
    </row>
    <row r="75" spans="2:6" x14ac:dyDescent="0.25">
      <c r="B75" s="1" t="s">
        <v>27</v>
      </c>
      <c r="C75">
        <f t="shared" si="7"/>
        <v>3</v>
      </c>
      <c r="E75">
        <f t="shared" si="8"/>
        <v>46</v>
      </c>
      <c r="F75">
        <f>_xlfn.RANK.AVG('Ответы на форму (1)'!G62, 'Ответы на форму (1)'!$G$2:$G$190, 0)</f>
        <v>111</v>
      </c>
    </row>
    <row r="76" spans="2:6" x14ac:dyDescent="0.25">
      <c r="B76" s="1" t="s">
        <v>27</v>
      </c>
      <c r="C76">
        <f t="shared" si="7"/>
        <v>3</v>
      </c>
      <c r="E76">
        <f t="shared" si="8"/>
        <v>46</v>
      </c>
      <c r="F76">
        <f>_xlfn.RANK.AVG('Ответы на форму (1)'!G63, 'Ответы на форму (1)'!$G$2:$G$190, 0)</f>
        <v>28</v>
      </c>
    </row>
    <row r="77" spans="2:6" x14ac:dyDescent="0.25">
      <c r="B77" s="1" t="s">
        <v>27</v>
      </c>
      <c r="C77">
        <f t="shared" si="7"/>
        <v>3</v>
      </c>
      <c r="E77">
        <f t="shared" si="8"/>
        <v>46</v>
      </c>
      <c r="F77">
        <f>_xlfn.RANK.AVG('Ответы на форму (1)'!G64, 'Ответы на форму (1)'!$G$2:$G$190, 0)</f>
        <v>70</v>
      </c>
    </row>
    <row r="78" spans="2:6" x14ac:dyDescent="0.25">
      <c r="B78" s="1" t="s">
        <v>27</v>
      </c>
      <c r="C78">
        <f t="shared" si="7"/>
        <v>3</v>
      </c>
      <c r="E78">
        <f t="shared" si="8"/>
        <v>46</v>
      </c>
      <c r="F78">
        <f>_xlfn.RANK.AVG('Ответы на форму (1)'!G65, 'Ответы на форму (1)'!$G$2:$G$190, 0)</f>
        <v>28</v>
      </c>
    </row>
    <row r="79" spans="2:6" x14ac:dyDescent="0.25">
      <c r="B79" s="1" t="s">
        <v>31</v>
      </c>
      <c r="C79">
        <f t="shared" si="7"/>
        <v>1</v>
      </c>
      <c r="E79">
        <f t="shared" si="8"/>
        <v>144.5</v>
      </c>
      <c r="F79">
        <f>_xlfn.RANK.AVG('Ответы на форму (1)'!G66, 'Ответы на форму (1)'!$G$2:$G$190, 0)</f>
        <v>28</v>
      </c>
    </row>
    <row r="80" spans="2:6" x14ac:dyDescent="0.25">
      <c r="B80" s="1" t="s">
        <v>31</v>
      </c>
      <c r="C80">
        <f t="shared" ref="C80:C143" si="9">_xlfn.IFS(B80=$B$6, 1, B80=$B$7, 2, B80=$B$8, 3, B80=$B$9, 4, B80=$B$10, 5)</f>
        <v>1</v>
      </c>
      <c r="E80">
        <f t="shared" ref="E80:E143" si="10">_xlfn.RANK.AVG(C80, $C$15:$C$203, 0)</f>
        <v>144.5</v>
      </c>
      <c r="F80">
        <f>_xlfn.RANK.AVG('Ответы на форму (1)'!G67, 'Ответы на форму (1)'!$G$2:$G$190, 0)</f>
        <v>111</v>
      </c>
    </row>
    <row r="81" spans="2:6" x14ac:dyDescent="0.25">
      <c r="B81" s="1" t="s">
        <v>31</v>
      </c>
      <c r="C81">
        <f t="shared" si="9"/>
        <v>1</v>
      </c>
      <c r="E81">
        <f t="shared" si="10"/>
        <v>144.5</v>
      </c>
      <c r="F81">
        <f>_xlfn.RANK.AVG('Ответы на форму (1)'!G68, 'Ответы на форму (1)'!$G$2:$G$190, 0)</f>
        <v>70</v>
      </c>
    </row>
    <row r="82" spans="2:6" x14ac:dyDescent="0.25">
      <c r="B82" s="1" t="s">
        <v>31</v>
      </c>
      <c r="C82">
        <f t="shared" si="9"/>
        <v>1</v>
      </c>
      <c r="E82">
        <f t="shared" si="10"/>
        <v>144.5</v>
      </c>
      <c r="F82">
        <f>_xlfn.RANK.AVG('Ответы на форму (1)'!G69, 'Ответы на форму (1)'!$G$2:$G$190, 0)</f>
        <v>28</v>
      </c>
    </row>
    <row r="83" spans="2:6" x14ac:dyDescent="0.25">
      <c r="B83" s="1" t="s">
        <v>27</v>
      </c>
      <c r="C83">
        <f t="shared" si="9"/>
        <v>3</v>
      </c>
      <c r="E83">
        <f t="shared" si="10"/>
        <v>46</v>
      </c>
      <c r="F83">
        <f>_xlfn.RANK.AVG('Ответы на форму (1)'!G70, 'Ответы на форму (1)'!$G$2:$G$190, 0)</f>
        <v>111</v>
      </c>
    </row>
    <row r="84" spans="2:6" x14ac:dyDescent="0.25">
      <c r="B84" s="1" t="s">
        <v>31</v>
      </c>
      <c r="C84">
        <f t="shared" si="9"/>
        <v>1</v>
      </c>
      <c r="E84">
        <f t="shared" si="10"/>
        <v>144.5</v>
      </c>
      <c r="F84">
        <f>_xlfn.RANK.AVG('Ответы на форму (1)'!G71, 'Ответы на форму (1)'!$G$2:$G$190, 0)</f>
        <v>28</v>
      </c>
    </row>
    <row r="85" spans="2:6" x14ac:dyDescent="0.25">
      <c r="B85" s="1" t="s">
        <v>27</v>
      </c>
      <c r="C85">
        <f t="shared" si="9"/>
        <v>3</v>
      </c>
      <c r="E85">
        <f t="shared" si="10"/>
        <v>46</v>
      </c>
      <c r="F85">
        <f>_xlfn.RANK.AVG('Ответы на форму (1)'!G72, 'Ответы на форму (1)'!$G$2:$G$190, 0)</f>
        <v>28</v>
      </c>
    </row>
    <row r="86" spans="2:6" x14ac:dyDescent="0.25">
      <c r="B86" s="1" t="s">
        <v>27</v>
      </c>
      <c r="C86">
        <f t="shared" si="9"/>
        <v>3</v>
      </c>
      <c r="E86">
        <f t="shared" si="10"/>
        <v>46</v>
      </c>
      <c r="F86">
        <f>_xlfn.RANK.AVG('Ответы на форму (1)'!G73, 'Ответы на форму (1)'!$G$2:$G$190, 0)</f>
        <v>111</v>
      </c>
    </row>
    <row r="87" spans="2:6" x14ac:dyDescent="0.25">
      <c r="B87" s="1" t="s">
        <v>31</v>
      </c>
      <c r="C87">
        <f t="shared" si="9"/>
        <v>1</v>
      </c>
      <c r="E87">
        <f t="shared" si="10"/>
        <v>144.5</v>
      </c>
      <c r="F87">
        <f>_xlfn.RANK.AVG('Ответы на форму (1)'!G74, 'Ответы на форму (1)'!$G$2:$G$190, 0)</f>
        <v>111</v>
      </c>
    </row>
    <row r="88" spans="2:6" x14ac:dyDescent="0.25">
      <c r="B88" s="1" t="s">
        <v>27</v>
      </c>
      <c r="C88">
        <f t="shared" si="9"/>
        <v>3</v>
      </c>
      <c r="E88">
        <f t="shared" si="10"/>
        <v>46</v>
      </c>
      <c r="F88">
        <f>_xlfn.RANK.AVG('Ответы на форму (1)'!G75, 'Ответы на форму (1)'!$G$2:$G$190, 0)</f>
        <v>70</v>
      </c>
    </row>
    <row r="89" spans="2:6" x14ac:dyDescent="0.25">
      <c r="B89" s="1" t="s">
        <v>22</v>
      </c>
      <c r="C89">
        <f t="shared" si="9"/>
        <v>2</v>
      </c>
      <c r="E89">
        <f t="shared" si="10"/>
        <v>88</v>
      </c>
      <c r="F89">
        <f>_xlfn.RANK.AVG('Ответы на форму (1)'!G76, 'Ответы на форму (1)'!$G$2:$G$190, 0)</f>
        <v>154.5</v>
      </c>
    </row>
    <row r="90" spans="2:6" x14ac:dyDescent="0.25">
      <c r="B90" s="1" t="s">
        <v>27</v>
      </c>
      <c r="C90">
        <f t="shared" si="9"/>
        <v>3</v>
      </c>
      <c r="E90">
        <f t="shared" si="10"/>
        <v>46</v>
      </c>
      <c r="F90">
        <f>_xlfn.RANK.AVG('Ответы на форму (1)'!G77, 'Ответы на форму (1)'!$G$2:$G$190, 0)</f>
        <v>180.5</v>
      </c>
    </row>
    <row r="91" spans="2:6" x14ac:dyDescent="0.25">
      <c r="B91" s="1" t="s">
        <v>31</v>
      </c>
      <c r="C91">
        <f t="shared" si="9"/>
        <v>1</v>
      </c>
      <c r="E91">
        <f t="shared" si="10"/>
        <v>144.5</v>
      </c>
      <c r="F91">
        <f>_xlfn.RANK.AVG('Ответы на форму (1)'!G78, 'Ответы на форму (1)'!$G$2:$G$190, 0)</f>
        <v>154.5</v>
      </c>
    </row>
    <row r="92" spans="2:6" x14ac:dyDescent="0.25">
      <c r="B92" s="1" t="s">
        <v>31</v>
      </c>
      <c r="C92">
        <f t="shared" si="9"/>
        <v>1</v>
      </c>
      <c r="E92">
        <f t="shared" si="10"/>
        <v>144.5</v>
      </c>
      <c r="F92">
        <f>_xlfn.RANK.AVG('Ответы на форму (1)'!G79, 'Ответы на форму (1)'!$G$2:$G$190, 0)</f>
        <v>70</v>
      </c>
    </row>
    <row r="93" spans="2:6" x14ac:dyDescent="0.25">
      <c r="B93" s="1" t="s">
        <v>31</v>
      </c>
      <c r="C93">
        <f t="shared" si="9"/>
        <v>1</v>
      </c>
      <c r="E93">
        <f t="shared" si="10"/>
        <v>144.5</v>
      </c>
      <c r="F93">
        <f>_xlfn.RANK.AVG('Ответы на форму (1)'!G80, 'Ответы на форму (1)'!$G$2:$G$190, 0)</f>
        <v>180.5</v>
      </c>
    </row>
    <row r="94" spans="2:6" x14ac:dyDescent="0.25">
      <c r="B94" s="1" t="s">
        <v>31</v>
      </c>
      <c r="C94">
        <f t="shared" si="9"/>
        <v>1</v>
      </c>
      <c r="E94">
        <f t="shared" si="10"/>
        <v>144.5</v>
      </c>
      <c r="F94">
        <f>_xlfn.RANK.AVG('Ответы на форму (1)'!G81, 'Ответы на форму (1)'!$G$2:$G$190, 0)</f>
        <v>111</v>
      </c>
    </row>
    <row r="95" spans="2:6" x14ac:dyDescent="0.25">
      <c r="B95" s="1" t="s">
        <v>31</v>
      </c>
      <c r="C95">
        <f t="shared" si="9"/>
        <v>1</v>
      </c>
      <c r="E95">
        <f t="shared" si="10"/>
        <v>144.5</v>
      </c>
      <c r="F95">
        <f>_xlfn.RANK.AVG('Ответы на форму (1)'!G82, 'Ответы на форму (1)'!$G$2:$G$190, 0)</f>
        <v>70</v>
      </c>
    </row>
    <row r="96" spans="2:6" x14ac:dyDescent="0.25">
      <c r="B96" s="1" t="s">
        <v>31</v>
      </c>
      <c r="C96">
        <f t="shared" si="9"/>
        <v>1</v>
      </c>
      <c r="E96">
        <f t="shared" si="10"/>
        <v>144.5</v>
      </c>
      <c r="F96">
        <f>_xlfn.RANK.AVG('Ответы на форму (1)'!G83, 'Ответы на форму (1)'!$G$2:$G$190, 0)</f>
        <v>180.5</v>
      </c>
    </row>
    <row r="97" spans="2:6" x14ac:dyDescent="0.25">
      <c r="B97" s="1" t="s">
        <v>31</v>
      </c>
      <c r="C97">
        <f t="shared" si="9"/>
        <v>1</v>
      </c>
      <c r="E97">
        <f t="shared" si="10"/>
        <v>144.5</v>
      </c>
      <c r="F97">
        <f>_xlfn.RANK.AVG('Ответы на форму (1)'!G84, 'Ответы на форму (1)'!$G$2:$G$190, 0)</f>
        <v>70</v>
      </c>
    </row>
    <row r="98" spans="2:6" x14ac:dyDescent="0.25">
      <c r="B98" s="1" t="s">
        <v>31</v>
      </c>
      <c r="C98">
        <f t="shared" si="9"/>
        <v>1</v>
      </c>
      <c r="E98">
        <f t="shared" si="10"/>
        <v>144.5</v>
      </c>
      <c r="F98">
        <f>_xlfn.RANK.AVG('Ответы на форму (1)'!G85, 'Ответы на форму (1)'!$G$2:$G$190, 0)</f>
        <v>111</v>
      </c>
    </row>
    <row r="99" spans="2:6" x14ac:dyDescent="0.25">
      <c r="B99" s="1" t="s">
        <v>31</v>
      </c>
      <c r="C99">
        <f t="shared" si="9"/>
        <v>1</v>
      </c>
      <c r="E99">
        <f t="shared" si="10"/>
        <v>144.5</v>
      </c>
      <c r="F99">
        <f>_xlfn.RANK.AVG('Ответы на форму (1)'!G86, 'Ответы на форму (1)'!$G$2:$G$190, 0)</f>
        <v>28</v>
      </c>
    </row>
    <row r="100" spans="2:6" x14ac:dyDescent="0.25">
      <c r="B100" s="1" t="s">
        <v>29</v>
      </c>
      <c r="C100">
        <f t="shared" si="9"/>
        <v>4</v>
      </c>
      <c r="E100">
        <f t="shared" si="10"/>
        <v>9</v>
      </c>
      <c r="F100">
        <f>_xlfn.RANK.AVG('Ответы на форму (1)'!G87, 'Ответы на форму (1)'!$G$2:$G$190, 0)</f>
        <v>111</v>
      </c>
    </row>
    <row r="101" spans="2:6" x14ac:dyDescent="0.25">
      <c r="B101" s="1" t="s">
        <v>22</v>
      </c>
      <c r="C101">
        <f t="shared" si="9"/>
        <v>2</v>
      </c>
      <c r="E101">
        <f t="shared" si="10"/>
        <v>88</v>
      </c>
      <c r="F101">
        <f>_xlfn.RANK.AVG('Ответы на форму (1)'!G88, 'Ответы на форму (1)'!$G$2:$G$190, 0)</f>
        <v>154.5</v>
      </c>
    </row>
    <row r="102" spans="2:6" x14ac:dyDescent="0.25">
      <c r="B102" s="1" t="s">
        <v>27</v>
      </c>
      <c r="C102">
        <f t="shared" si="9"/>
        <v>3</v>
      </c>
      <c r="E102">
        <f t="shared" si="10"/>
        <v>46</v>
      </c>
      <c r="F102">
        <f>_xlfn.RANK.AVG('Ответы на форму (1)'!G89, 'Ответы на форму (1)'!$G$2:$G$190, 0)</f>
        <v>28</v>
      </c>
    </row>
    <row r="103" spans="2:6" x14ac:dyDescent="0.25">
      <c r="B103" s="1" t="s">
        <v>31</v>
      </c>
      <c r="C103">
        <f t="shared" si="9"/>
        <v>1</v>
      </c>
      <c r="E103">
        <f t="shared" si="10"/>
        <v>144.5</v>
      </c>
      <c r="F103">
        <f>_xlfn.RANK.AVG('Ответы на форму (1)'!G90, 'Ответы на форму (1)'!$G$2:$G$190, 0)</f>
        <v>28</v>
      </c>
    </row>
    <row r="104" spans="2:6" x14ac:dyDescent="0.25">
      <c r="B104" s="1" t="s">
        <v>27</v>
      </c>
      <c r="C104">
        <f t="shared" si="9"/>
        <v>3</v>
      </c>
      <c r="E104">
        <f t="shared" si="10"/>
        <v>46</v>
      </c>
      <c r="F104">
        <f>_xlfn.RANK.AVG('Ответы на форму (1)'!G91, 'Ответы на форму (1)'!$G$2:$G$190, 0)</f>
        <v>70</v>
      </c>
    </row>
    <row r="105" spans="2:6" x14ac:dyDescent="0.25">
      <c r="B105" s="1" t="s">
        <v>31</v>
      </c>
      <c r="C105">
        <f t="shared" si="9"/>
        <v>1</v>
      </c>
      <c r="E105">
        <f t="shared" si="10"/>
        <v>144.5</v>
      </c>
      <c r="F105">
        <f>_xlfn.RANK.AVG('Ответы на форму (1)'!G92, 'Ответы на форму (1)'!$G$2:$G$190, 0)</f>
        <v>111</v>
      </c>
    </row>
    <row r="106" spans="2:6" x14ac:dyDescent="0.25">
      <c r="B106" s="1" t="s">
        <v>27</v>
      </c>
      <c r="C106">
        <f t="shared" si="9"/>
        <v>3</v>
      </c>
      <c r="E106">
        <f t="shared" si="10"/>
        <v>46</v>
      </c>
      <c r="F106">
        <f>_xlfn.RANK.AVG('Ответы на форму (1)'!G93, 'Ответы на форму (1)'!$G$2:$G$190, 0)</f>
        <v>28</v>
      </c>
    </row>
    <row r="107" spans="2:6" x14ac:dyDescent="0.25">
      <c r="B107" s="1" t="s">
        <v>22</v>
      </c>
      <c r="C107">
        <f t="shared" si="9"/>
        <v>2</v>
      </c>
      <c r="E107">
        <f t="shared" si="10"/>
        <v>88</v>
      </c>
      <c r="F107">
        <f>_xlfn.RANK.AVG('Ответы на форму (1)'!G94, 'Ответы на форму (1)'!$G$2:$G$190, 0)</f>
        <v>154.5</v>
      </c>
    </row>
    <row r="108" spans="2:6" x14ac:dyDescent="0.25">
      <c r="B108" s="1" t="s">
        <v>29</v>
      </c>
      <c r="C108">
        <f t="shared" si="9"/>
        <v>4</v>
      </c>
      <c r="E108">
        <f t="shared" si="10"/>
        <v>9</v>
      </c>
      <c r="F108">
        <f>_xlfn.RANK.AVG('Ответы на форму (1)'!G95, 'Ответы на форму (1)'!$G$2:$G$190, 0)</f>
        <v>111</v>
      </c>
    </row>
    <row r="109" spans="2:6" x14ac:dyDescent="0.25">
      <c r="B109" s="1" t="s">
        <v>22</v>
      </c>
      <c r="C109">
        <f t="shared" si="9"/>
        <v>2</v>
      </c>
      <c r="E109">
        <f t="shared" si="10"/>
        <v>88</v>
      </c>
      <c r="F109">
        <f>_xlfn.RANK.AVG('Ответы на форму (1)'!G96, 'Ответы на форму (1)'!$G$2:$G$190, 0)</f>
        <v>111</v>
      </c>
    </row>
    <row r="110" spans="2:6" x14ac:dyDescent="0.25">
      <c r="B110" s="1" t="s">
        <v>31</v>
      </c>
      <c r="C110">
        <f t="shared" si="9"/>
        <v>1</v>
      </c>
      <c r="E110">
        <f t="shared" si="10"/>
        <v>144.5</v>
      </c>
      <c r="F110">
        <f>_xlfn.RANK.AVG('Ответы на форму (1)'!G97, 'Ответы на форму (1)'!$G$2:$G$190, 0)</f>
        <v>70</v>
      </c>
    </row>
    <row r="111" spans="2:6" x14ac:dyDescent="0.25">
      <c r="B111" s="1" t="s">
        <v>27</v>
      </c>
      <c r="C111">
        <f t="shared" si="9"/>
        <v>3</v>
      </c>
      <c r="E111">
        <f t="shared" si="10"/>
        <v>46</v>
      </c>
      <c r="F111">
        <f>_xlfn.RANK.AVG('Ответы на форму (1)'!G98, 'Ответы на форму (1)'!$G$2:$G$190, 0)</f>
        <v>28</v>
      </c>
    </row>
    <row r="112" spans="2:6" x14ac:dyDescent="0.25">
      <c r="B112" s="1" t="s">
        <v>27</v>
      </c>
      <c r="C112">
        <f t="shared" si="9"/>
        <v>3</v>
      </c>
      <c r="E112">
        <f t="shared" si="10"/>
        <v>46</v>
      </c>
      <c r="F112">
        <f>_xlfn.RANK.AVG('Ответы на форму (1)'!G99, 'Ответы на форму (1)'!$G$2:$G$190, 0)</f>
        <v>111</v>
      </c>
    </row>
    <row r="113" spans="2:6" x14ac:dyDescent="0.25">
      <c r="B113" s="1" t="s">
        <v>22</v>
      </c>
      <c r="C113">
        <f t="shared" si="9"/>
        <v>2</v>
      </c>
      <c r="E113">
        <f t="shared" si="10"/>
        <v>88</v>
      </c>
      <c r="F113">
        <f>_xlfn.RANK.AVG('Ответы на форму (1)'!G100, 'Ответы на форму (1)'!$G$2:$G$190, 0)</f>
        <v>28</v>
      </c>
    </row>
    <row r="114" spans="2:6" x14ac:dyDescent="0.25">
      <c r="B114" s="1" t="s">
        <v>31</v>
      </c>
      <c r="C114">
        <f t="shared" si="9"/>
        <v>1</v>
      </c>
      <c r="E114">
        <f t="shared" si="10"/>
        <v>144.5</v>
      </c>
      <c r="F114">
        <f>_xlfn.RANK.AVG('Ответы на форму (1)'!G101, 'Ответы на форму (1)'!$G$2:$G$190, 0)</f>
        <v>70</v>
      </c>
    </row>
    <row r="115" spans="2:6" x14ac:dyDescent="0.25">
      <c r="B115" s="1" t="s">
        <v>31</v>
      </c>
      <c r="C115">
        <f t="shared" si="9"/>
        <v>1</v>
      </c>
      <c r="E115">
        <f t="shared" si="10"/>
        <v>144.5</v>
      </c>
      <c r="F115">
        <f>_xlfn.RANK.AVG('Ответы на форму (1)'!G102, 'Ответы на форму (1)'!$G$2:$G$190, 0)</f>
        <v>154.5</v>
      </c>
    </row>
    <row r="116" spans="2:6" x14ac:dyDescent="0.25">
      <c r="B116" s="1" t="s">
        <v>22</v>
      </c>
      <c r="C116">
        <f t="shared" si="9"/>
        <v>2</v>
      </c>
      <c r="E116">
        <f t="shared" si="10"/>
        <v>88</v>
      </c>
      <c r="F116">
        <f>_xlfn.RANK.AVG('Ответы на форму (1)'!G103, 'Ответы на форму (1)'!$G$2:$G$190, 0)</f>
        <v>28</v>
      </c>
    </row>
    <row r="117" spans="2:6" x14ac:dyDescent="0.25">
      <c r="B117" s="1" t="s">
        <v>27</v>
      </c>
      <c r="C117">
        <f t="shared" si="9"/>
        <v>3</v>
      </c>
      <c r="E117">
        <f t="shared" si="10"/>
        <v>46</v>
      </c>
      <c r="F117">
        <f>_xlfn.RANK.AVG('Ответы на форму (1)'!G104, 'Ответы на форму (1)'!$G$2:$G$190, 0)</f>
        <v>111</v>
      </c>
    </row>
    <row r="118" spans="2:6" x14ac:dyDescent="0.25">
      <c r="B118" s="1" t="s">
        <v>22</v>
      </c>
      <c r="C118">
        <f t="shared" si="9"/>
        <v>2</v>
      </c>
      <c r="E118">
        <f t="shared" si="10"/>
        <v>88</v>
      </c>
      <c r="F118">
        <f>_xlfn.RANK.AVG('Ответы на форму (1)'!G105, 'Ответы на форму (1)'!$G$2:$G$190, 0)</f>
        <v>28</v>
      </c>
    </row>
    <row r="119" spans="2:6" x14ac:dyDescent="0.25">
      <c r="B119" s="1" t="s">
        <v>27</v>
      </c>
      <c r="C119">
        <f t="shared" si="9"/>
        <v>3</v>
      </c>
      <c r="E119">
        <f t="shared" si="10"/>
        <v>46</v>
      </c>
      <c r="F119">
        <f>_xlfn.RANK.AVG('Ответы на форму (1)'!G106, 'Ответы на форму (1)'!$G$2:$G$190, 0)</f>
        <v>28</v>
      </c>
    </row>
    <row r="120" spans="2:6" x14ac:dyDescent="0.25">
      <c r="B120" s="1" t="s">
        <v>31</v>
      </c>
      <c r="C120">
        <f t="shared" si="9"/>
        <v>1</v>
      </c>
      <c r="E120">
        <f t="shared" si="10"/>
        <v>144.5</v>
      </c>
      <c r="F120">
        <f>_xlfn.RANK.AVG('Ответы на форму (1)'!G107, 'Ответы на форму (1)'!$G$2:$G$190, 0)</f>
        <v>28</v>
      </c>
    </row>
    <row r="121" spans="2:6" x14ac:dyDescent="0.25">
      <c r="B121" s="1" t="s">
        <v>27</v>
      </c>
      <c r="C121">
        <f t="shared" si="9"/>
        <v>3</v>
      </c>
      <c r="E121">
        <f t="shared" si="10"/>
        <v>46</v>
      </c>
      <c r="F121">
        <f>_xlfn.RANK.AVG('Ответы на форму (1)'!G108, 'Ответы на форму (1)'!$G$2:$G$190, 0)</f>
        <v>28</v>
      </c>
    </row>
    <row r="122" spans="2:6" x14ac:dyDescent="0.25">
      <c r="B122" s="1" t="s">
        <v>36</v>
      </c>
      <c r="C122">
        <f t="shared" si="9"/>
        <v>5</v>
      </c>
      <c r="E122">
        <f t="shared" si="10"/>
        <v>1.5</v>
      </c>
      <c r="F122">
        <f>_xlfn.RANK.AVG('Ответы на форму (1)'!G109, 'Ответы на форму (1)'!$G$2:$G$190, 0)</f>
        <v>180.5</v>
      </c>
    </row>
    <row r="123" spans="2:6" x14ac:dyDescent="0.25">
      <c r="B123" s="1" t="s">
        <v>27</v>
      </c>
      <c r="C123">
        <f t="shared" si="9"/>
        <v>3</v>
      </c>
      <c r="E123">
        <f t="shared" si="10"/>
        <v>46</v>
      </c>
      <c r="F123">
        <f>_xlfn.RANK.AVG('Ответы на форму (1)'!G110, 'Ответы на форму (1)'!$G$2:$G$190, 0)</f>
        <v>28</v>
      </c>
    </row>
    <row r="124" spans="2:6" x14ac:dyDescent="0.25">
      <c r="B124" s="1" t="s">
        <v>36</v>
      </c>
      <c r="C124">
        <f t="shared" si="9"/>
        <v>5</v>
      </c>
      <c r="E124">
        <f t="shared" si="10"/>
        <v>1.5</v>
      </c>
      <c r="F124">
        <f>_xlfn.RANK.AVG('Ответы на форму (1)'!G111, 'Ответы на форму (1)'!$G$2:$G$190, 0)</f>
        <v>111</v>
      </c>
    </row>
    <row r="125" spans="2:6" x14ac:dyDescent="0.25">
      <c r="B125" s="1" t="s">
        <v>27</v>
      </c>
      <c r="C125">
        <f t="shared" si="9"/>
        <v>3</v>
      </c>
      <c r="E125">
        <f t="shared" si="10"/>
        <v>46</v>
      </c>
      <c r="F125">
        <f>_xlfn.RANK.AVG('Ответы на форму (1)'!G112, 'Ответы на форму (1)'!$G$2:$G$190, 0)</f>
        <v>28</v>
      </c>
    </row>
    <row r="126" spans="2:6" x14ac:dyDescent="0.25">
      <c r="B126" s="1" t="s">
        <v>27</v>
      </c>
      <c r="C126">
        <f t="shared" si="9"/>
        <v>3</v>
      </c>
      <c r="E126">
        <f t="shared" si="10"/>
        <v>46</v>
      </c>
      <c r="F126">
        <f>_xlfn.RANK.AVG('Ответы на форму (1)'!G113, 'Ответы на форму (1)'!$G$2:$G$190, 0)</f>
        <v>28</v>
      </c>
    </row>
    <row r="127" spans="2:6" x14ac:dyDescent="0.25">
      <c r="B127" s="1" t="s">
        <v>27</v>
      </c>
      <c r="C127">
        <f t="shared" si="9"/>
        <v>3</v>
      </c>
      <c r="E127">
        <f t="shared" si="10"/>
        <v>46</v>
      </c>
      <c r="F127">
        <f>_xlfn.RANK.AVG('Ответы на форму (1)'!G114, 'Ответы на форму (1)'!$G$2:$G$190, 0)</f>
        <v>28</v>
      </c>
    </row>
    <row r="128" spans="2:6" x14ac:dyDescent="0.25">
      <c r="B128" s="1" t="s">
        <v>27</v>
      </c>
      <c r="C128">
        <f t="shared" si="9"/>
        <v>3</v>
      </c>
      <c r="E128">
        <f t="shared" si="10"/>
        <v>46</v>
      </c>
      <c r="F128">
        <f>_xlfn.RANK.AVG('Ответы на форму (1)'!G115, 'Ответы на форму (1)'!$G$2:$G$190, 0)</f>
        <v>28</v>
      </c>
    </row>
    <row r="129" spans="2:6" x14ac:dyDescent="0.25">
      <c r="B129" s="1" t="s">
        <v>27</v>
      </c>
      <c r="C129">
        <f t="shared" si="9"/>
        <v>3</v>
      </c>
      <c r="E129">
        <f t="shared" si="10"/>
        <v>46</v>
      </c>
      <c r="F129">
        <f>_xlfn.RANK.AVG('Ответы на форму (1)'!G116, 'Ответы на форму (1)'!$G$2:$G$190, 0)</f>
        <v>28</v>
      </c>
    </row>
    <row r="130" spans="2:6" x14ac:dyDescent="0.25">
      <c r="B130" s="1" t="s">
        <v>27</v>
      </c>
      <c r="C130">
        <f t="shared" si="9"/>
        <v>3</v>
      </c>
      <c r="E130">
        <f t="shared" si="10"/>
        <v>46</v>
      </c>
      <c r="F130">
        <f>_xlfn.RANK.AVG('Ответы на форму (1)'!G117, 'Ответы на форму (1)'!$G$2:$G$190, 0)</f>
        <v>28</v>
      </c>
    </row>
    <row r="131" spans="2:6" x14ac:dyDescent="0.25">
      <c r="B131" s="1" t="s">
        <v>27</v>
      </c>
      <c r="C131">
        <f t="shared" si="9"/>
        <v>3</v>
      </c>
      <c r="E131">
        <f t="shared" si="10"/>
        <v>46</v>
      </c>
      <c r="F131">
        <f>_xlfn.RANK.AVG('Ответы на форму (1)'!G118, 'Ответы на форму (1)'!$G$2:$G$190, 0)</f>
        <v>28</v>
      </c>
    </row>
    <row r="132" spans="2:6" x14ac:dyDescent="0.25">
      <c r="B132" s="1" t="s">
        <v>31</v>
      </c>
      <c r="C132">
        <f t="shared" si="9"/>
        <v>1</v>
      </c>
      <c r="E132">
        <f t="shared" si="10"/>
        <v>144.5</v>
      </c>
      <c r="F132">
        <f>_xlfn.RANK.AVG('Ответы на форму (1)'!G119, 'Ответы на форму (1)'!$G$2:$G$190, 0)</f>
        <v>70</v>
      </c>
    </row>
    <row r="133" spans="2:6" x14ac:dyDescent="0.25">
      <c r="B133" s="1" t="s">
        <v>27</v>
      </c>
      <c r="C133">
        <f t="shared" si="9"/>
        <v>3</v>
      </c>
      <c r="E133">
        <f t="shared" si="10"/>
        <v>46</v>
      </c>
      <c r="F133">
        <f>_xlfn.RANK.AVG('Ответы на форму (1)'!G120, 'Ответы на форму (1)'!$G$2:$G$190, 0)</f>
        <v>28</v>
      </c>
    </row>
    <row r="134" spans="2:6" x14ac:dyDescent="0.25">
      <c r="B134" s="1" t="s">
        <v>29</v>
      </c>
      <c r="C134">
        <f t="shared" si="9"/>
        <v>4</v>
      </c>
      <c r="E134">
        <f t="shared" si="10"/>
        <v>9</v>
      </c>
      <c r="F134">
        <f>_xlfn.RANK.AVG('Ответы на форму (1)'!G121, 'Ответы на форму (1)'!$G$2:$G$190, 0)</f>
        <v>28</v>
      </c>
    </row>
    <row r="135" spans="2:6" x14ac:dyDescent="0.25">
      <c r="B135" s="1" t="s">
        <v>31</v>
      </c>
      <c r="C135">
        <f t="shared" si="9"/>
        <v>1</v>
      </c>
      <c r="E135">
        <f t="shared" si="10"/>
        <v>144.5</v>
      </c>
      <c r="F135">
        <f>_xlfn.RANK.AVG('Ответы на форму (1)'!G122, 'Ответы на форму (1)'!$G$2:$G$190, 0)</f>
        <v>28</v>
      </c>
    </row>
    <row r="136" spans="2:6" x14ac:dyDescent="0.25">
      <c r="B136" s="1" t="s">
        <v>31</v>
      </c>
      <c r="C136">
        <f t="shared" si="9"/>
        <v>1</v>
      </c>
      <c r="E136">
        <f t="shared" si="10"/>
        <v>144.5</v>
      </c>
      <c r="F136">
        <f>_xlfn.RANK.AVG('Ответы на форму (1)'!G123, 'Ответы на форму (1)'!$G$2:$G$190, 0)</f>
        <v>154.5</v>
      </c>
    </row>
    <row r="137" spans="2:6" x14ac:dyDescent="0.25">
      <c r="B137" s="1" t="s">
        <v>29</v>
      </c>
      <c r="C137">
        <f t="shared" si="9"/>
        <v>4</v>
      </c>
      <c r="E137">
        <f t="shared" si="10"/>
        <v>9</v>
      </c>
      <c r="F137">
        <f>_xlfn.RANK.AVG('Ответы на форму (1)'!G124, 'Ответы на форму (1)'!$G$2:$G$190, 0)</f>
        <v>180.5</v>
      </c>
    </row>
    <row r="138" spans="2:6" x14ac:dyDescent="0.25">
      <c r="B138" s="1" t="s">
        <v>31</v>
      </c>
      <c r="C138">
        <f t="shared" si="9"/>
        <v>1</v>
      </c>
      <c r="E138">
        <f t="shared" si="10"/>
        <v>144.5</v>
      </c>
      <c r="F138">
        <f>_xlfn.RANK.AVG('Ответы на форму (1)'!G125, 'Ответы на форму (1)'!$G$2:$G$190, 0)</f>
        <v>28</v>
      </c>
    </row>
    <row r="139" spans="2:6" x14ac:dyDescent="0.25">
      <c r="B139" s="1" t="s">
        <v>27</v>
      </c>
      <c r="C139">
        <f t="shared" si="9"/>
        <v>3</v>
      </c>
      <c r="E139">
        <f t="shared" si="10"/>
        <v>46</v>
      </c>
      <c r="F139">
        <f>_xlfn.RANK.AVG('Ответы на форму (1)'!G126, 'Ответы на форму (1)'!$G$2:$G$190, 0)</f>
        <v>28</v>
      </c>
    </row>
    <row r="140" spans="2:6" x14ac:dyDescent="0.25">
      <c r="B140" s="1" t="s">
        <v>31</v>
      </c>
      <c r="C140">
        <f t="shared" si="9"/>
        <v>1</v>
      </c>
      <c r="E140">
        <f t="shared" si="10"/>
        <v>144.5</v>
      </c>
      <c r="F140">
        <f>_xlfn.RANK.AVG('Ответы на форму (1)'!G127, 'Ответы на форму (1)'!$G$2:$G$190, 0)</f>
        <v>28</v>
      </c>
    </row>
    <row r="141" spans="2:6" x14ac:dyDescent="0.25">
      <c r="B141" s="1" t="s">
        <v>29</v>
      </c>
      <c r="C141">
        <f t="shared" si="9"/>
        <v>4</v>
      </c>
      <c r="E141">
        <f t="shared" si="10"/>
        <v>9</v>
      </c>
      <c r="F141">
        <f>_xlfn.RANK.AVG('Ответы на форму (1)'!G128, 'Ответы на форму (1)'!$G$2:$G$190, 0)</f>
        <v>28</v>
      </c>
    </row>
    <row r="142" spans="2:6" x14ac:dyDescent="0.25">
      <c r="B142" s="1" t="s">
        <v>27</v>
      </c>
      <c r="C142">
        <f t="shared" si="9"/>
        <v>3</v>
      </c>
      <c r="E142">
        <f t="shared" si="10"/>
        <v>46</v>
      </c>
      <c r="F142">
        <f>_xlfn.RANK.AVG('Ответы на форму (1)'!G129, 'Ответы на форму (1)'!$G$2:$G$190, 0)</f>
        <v>28</v>
      </c>
    </row>
    <row r="143" spans="2:6" x14ac:dyDescent="0.25">
      <c r="B143" s="1" t="s">
        <v>27</v>
      </c>
      <c r="C143">
        <f t="shared" si="9"/>
        <v>3</v>
      </c>
      <c r="E143">
        <f t="shared" si="10"/>
        <v>46</v>
      </c>
      <c r="F143">
        <f>_xlfn.RANK.AVG('Ответы на форму (1)'!G130, 'Ответы на форму (1)'!$G$2:$G$190, 0)</f>
        <v>28</v>
      </c>
    </row>
    <row r="144" spans="2:6" x14ac:dyDescent="0.25">
      <c r="B144" s="1" t="s">
        <v>31</v>
      </c>
      <c r="C144">
        <f t="shared" ref="C144:C203" si="11">_xlfn.IFS(B144=$B$6, 1, B144=$B$7, 2, B144=$B$8, 3, B144=$B$9, 4, B144=$B$10, 5)</f>
        <v>1</v>
      </c>
      <c r="E144">
        <f t="shared" ref="E144:E203" si="12">_xlfn.RANK.AVG(C144, $C$15:$C$203, 0)</f>
        <v>144.5</v>
      </c>
      <c r="F144">
        <f>_xlfn.RANK.AVG('Ответы на форму (1)'!G131, 'Ответы на форму (1)'!$G$2:$G$190, 0)</f>
        <v>154.5</v>
      </c>
    </row>
    <row r="145" spans="2:6" x14ac:dyDescent="0.25">
      <c r="B145" s="1" t="s">
        <v>31</v>
      </c>
      <c r="C145">
        <f t="shared" si="11"/>
        <v>1</v>
      </c>
      <c r="E145">
        <f t="shared" si="12"/>
        <v>144.5</v>
      </c>
      <c r="F145">
        <f>_xlfn.RANK.AVG('Ответы на форму (1)'!G132, 'Ответы на форму (1)'!$G$2:$G$190, 0)</f>
        <v>154.5</v>
      </c>
    </row>
    <row r="146" spans="2:6" x14ac:dyDescent="0.25">
      <c r="B146" s="1" t="s">
        <v>29</v>
      </c>
      <c r="C146">
        <f t="shared" si="11"/>
        <v>4</v>
      </c>
      <c r="E146">
        <f t="shared" si="12"/>
        <v>9</v>
      </c>
      <c r="F146">
        <f>_xlfn.RANK.AVG('Ответы на форму (1)'!G133, 'Ответы на форму (1)'!$G$2:$G$190, 0)</f>
        <v>111</v>
      </c>
    </row>
    <row r="147" spans="2:6" x14ac:dyDescent="0.25">
      <c r="B147" s="1" t="s">
        <v>27</v>
      </c>
      <c r="C147">
        <f t="shared" si="11"/>
        <v>3</v>
      </c>
      <c r="E147">
        <f t="shared" si="12"/>
        <v>46</v>
      </c>
      <c r="F147">
        <f>_xlfn.RANK.AVG('Ответы на форму (1)'!G134, 'Ответы на форму (1)'!$G$2:$G$190, 0)</f>
        <v>111</v>
      </c>
    </row>
    <row r="148" spans="2:6" x14ac:dyDescent="0.25">
      <c r="B148" s="1" t="s">
        <v>22</v>
      </c>
      <c r="C148">
        <f t="shared" si="11"/>
        <v>2</v>
      </c>
      <c r="E148">
        <f t="shared" si="12"/>
        <v>88</v>
      </c>
      <c r="F148">
        <f>_xlfn.RANK.AVG('Ответы на форму (1)'!G135, 'Ответы на форму (1)'!$G$2:$G$190, 0)</f>
        <v>180.5</v>
      </c>
    </row>
    <row r="149" spans="2:6" x14ac:dyDescent="0.25">
      <c r="B149" s="1" t="s">
        <v>29</v>
      </c>
      <c r="C149">
        <f t="shared" si="11"/>
        <v>4</v>
      </c>
      <c r="E149">
        <f t="shared" si="12"/>
        <v>9</v>
      </c>
      <c r="F149">
        <f>_xlfn.RANK.AVG('Ответы на форму (1)'!G136, 'Ответы на форму (1)'!$G$2:$G$190, 0)</f>
        <v>154.5</v>
      </c>
    </row>
    <row r="150" spans="2:6" x14ac:dyDescent="0.25">
      <c r="B150" s="1" t="s">
        <v>27</v>
      </c>
      <c r="C150">
        <f t="shared" si="11"/>
        <v>3</v>
      </c>
      <c r="E150">
        <f t="shared" si="12"/>
        <v>46</v>
      </c>
      <c r="F150">
        <f>_xlfn.RANK.AVG('Ответы на форму (1)'!G137, 'Ответы на форму (1)'!$G$2:$G$190, 0)</f>
        <v>70</v>
      </c>
    </row>
    <row r="151" spans="2:6" x14ac:dyDescent="0.25">
      <c r="B151" s="1" t="s">
        <v>27</v>
      </c>
      <c r="C151">
        <f t="shared" si="11"/>
        <v>3</v>
      </c>
      <c r="E151">
        <f t="shared" si="12"/>
        <v>46</v>
      </c>
      <c r="F151">
        <f>_xlfn.RANK.AVG('Ответы на форму (1)'!G138, 'Ответы на форму (1)'!$G$2:$G$190, 0)</f>
        <v>28</v>
      </c>
    </row>
    <row r="152" spans="2:6" x14ac:dyDescent="0.25">
      <c r="B152" s="1" t="s">
        <v>31</v>
      </c>
      <c r="C152">
        <f t="shared" si="11"/>
        <v>1</v>
      </c>
      <c r="E152">
        <f t="shared" si="12"/>
        <v>144.5</v>
      </c>
      <c r="F152">
        <f>_xlfn.RANK.AVG('Ответы на форму (1)'!G139, 'Ответы на форму (1)'!$G$2:$G$190, 0)</f>
        <v>180.5</v>
      </c>
    </row>
    <row r="153" spans="2:6" x14ac:dyDescent="0.25">
      <c r="B153" s="1" t="s">
        <v>31</v>
      </c>
      <c r="C153">
        <f t="shared" si="11"/>
        <v>1</v>
      </c>
      <c r="E153">
        <f t="shared" si="12"/>
        <v>144.5</v>
      </c>
      <c r="F153">
        <f>_xlfn.RANK.AVG('Ответы на форму (1)'!G140, 'Ответы на форму (1)'!$G$2:$G$190, 0)</f>
        <v>111</v>
      </c>
    </row>
    <row r="154" spans="2:6" x14ac:dyDescent="0.25">
      <c r="B154" s="1" t="s">
        <v>22</v>
      </c>
      <c r="C154">
        <f t="shared" si="11"/>
        <v>2</v>
      </c>
      <c r="E154">
        <f t="shared" si="12"/>
        <v>88</v>
      </c>
      <c r="F154">
        <f>_xlfn.RANK.AVG('Ответы на форму (1)'!G141, 'Ответы на форму (1)'!$G$2:$G$190, 0)</f>
        <v>28</v>
      </c>
    </row>
    <row r="155" spans="2:6" x14ac:dyDescent="0.25">
      <c r="B155" s="1" t="s">
        <v>31</v>
      </c>
      <c r="C155">
        <f t="shared" si="11"/>
        <v>1</v>
      </c>
      <c r="E155">
        <f t="shared" si="12"/>
        <v>144.5</v>
      </c>
      <c r="F155">
        <f>_xlfn.RANK.AVG('Ответы на форму (1)'!G142, 'Ответы на форму (1)'!$G$2:$G$190, 0)</f>
        <v>111</v>
      </c>
    </row>
    <row r="156" spans="2:6" x14ac:dyDescent="0.25">
      <c r="B156" s="1" t="s">
        <v>27</v>
      </c>
      <c r="C156">
        <f t="shared" si="11"/>
        <v>3</v>
      </c>
      <c r="E156">
        <f t="shared" si="12"/>
        <v>46</v>
      </c>
      <c r="F156">
        <f>_xlfn.RANK.AVG('Ответы на форму (1)'!G143, 'Ответы на форму (1)'!$G$2:$G$190, 0)</f>
        <v>111</v>
      </c>
    </row>
    <row r="157" spans="2:6" x14ac:dyDescent="0.25">
      <c r="B157" s="1" t="s">
        <v>22</v>
      </c>
      <c r="C157">
        <f t="shared" si="11"/>
        <v>2</v>
      </c>
      <c r="E157">
        <f t="shared" si="12"/>
        <v>88</v>
      </c>
      <c r="F157">
        <f>_xlfn.RANK.AVG('Ответы на форму (1)'!G144, 'Ответы на форму (1)'!$G$2:$G$190, 0)</f>
        <v>111</v>
      </c>
    </row>
    <row r="158" spans="2:6" x14ac:dyDescent="0.25">
      <c r="B158" s="1" t="s">
        <v>22</v>
      </c>
      <c r="C158">
        <f t="shared" si="11"/>
        <v>2</v>
      </c>
      <c r="E158">
        <f t="shared" si="12"/>
        <v>88</v>
      </c>
      <c r="F158">
        <f>_xlfn.RANK.AVG('Ответы на форму (1)'!G145, 'Ответы на форму (1)'!$G$2:$G$190, 0)</f>
        <v>111</v>
      </c>
    </row>
    <row r="159" spans="2:6" x14ac:dyDescent="0.25">
      <c r="B159" s="1" t="s">
        <v>27</v>
      </c>
      <c r="C159">
        <f t="shared" si="11"/>
        <v>3</v>
      </c>
      <c r="E159">
        <f t="shared" si="12"/>
        <v>46</v>
      </c>
      <c r="F159">
        <f>_xlfn.RANK.AVG('Ответы на форму (1)'!G146, 'Ответы на форму (1)'!$G$2:$G$190, 0)</f>
        <v>180.5</v>
      </c>
    </row>
    <row r="160" spans="2:6" x14ac:dyDescent="0.25">
      <c r="B160" s="1" t="s">
        <v>29</v>
      </c>
      <c r="C160">
        <f t="shared" si="11"/>
        <v>4</v>
      </c>
      <c r="E160">
        <f t="shared" si="12"/>
        <v>9</v>
      </c>
      <c r="F160">
        <f>_xlfn.RANK.AVG('Ответы на форму (1)'!G147, 'Ответы на форму (1)'!$G$2:$G$190, 0)</f>
        <v>154.5</v>
      </c>
    </row>
    <row r="161" spans="2:6" x14ac:dyDescent="0.25">
      <c r="B161" s="1" t="s">
        <v>31</v>
      </c>
      <c r="C161">
        <f t="shared" si="11"/>
        <v>1</v>
      </c>
      <c r="E161">
        <f t="shared" si="12"/>
        <v>144.5</v>
      </c>
      <c r="F161">
        <f>_xlfn.RANK.AVG('Ответы на форму (1)'!G148, 'Ответы на форму (1)'!$G$2:$G$190, 0)</f>
        <v>28</v>
      </c>
    </row>
    <row r="162" spans="2:6" x14ac:dyDescent="0.25">
      <c r="B162" s="1" t="s">
        <v>31</v>
      </c>
      <c r="C162">
        <f t="shared" si="11"/>
        <v>1</v>
      </c>
      <c r="E162">
        <f t="shared" si="12"/>
        <v>144.5</v>
      </c>
      <c r="F162">
        <f>_xlfn.RANK.AVG('Ответы на форму (1)'!G149, 'Ответы на форму (1)'!$G$2:$G$190, 0)</f>
        <v>70</v>
      </c>
    </row>
    <row r="163" spans="2:6" x14ac:dyDescent="0.25">
      <c r="B163" s="1" t="s">
        <v>31</v>
      </c>
      <c r="C163">
        <f t="shared" si="11"/>
        <v>1</v>
      </c>
      <c r="E163">
        <f t="shared" si="12"/>
        <v>144.5</v>
      </c>
      <c r="F163">
        <f>_xlfn.RANK.AVG('Ответы на форму (1)'!G150, 'Ответы на форму (1)'!$G$2:$G$190, 0)</f>
        <v>154.5</v>
      </c>
    </row>
    <row r="164" spans="2:6" x14ac:dyDescent="0.25">
      <c r="B164" s="1" t="s">
        <v>31</v>
      </c>
      <c r="C164">
        <f t="shared" si="11"/>
        <v>1</v>
      </c>
      <c r="E164">
        <f t="shared" si="12"/>
        <v>144.5</v>
      </c>
      <c r="F164">
        <f>_xlfn.RANK.AVG('Ответы на форму (1)'!G151, 'Ответы на форму (1)'!$G$2:$G$190, 0)</f>
        <v>28</v>
      </c>
    </row>
    <row r="165" spans="2:6" x14ac:dyDescent="0.25">
      <c r="B165" s="1" t="s">
        <v>31</v>
      </c>
      <c r="C165">
        <f t="shared" si="11"/>
        <v>1</v>
      </c>
      <c r="E165">
        <f t="shared" si="12"/>
        <v>144.5</v>
      </c>
      <c r="F165">
        <f>_xlfn.RANK.AVG('Ответы на форму (1)'!G152, 'Ответы на форму (1)'!$G$2:$G$190, 0)</f>
        <v>111</v>
      </c>
    </row>
    <row r="166" spans="2:6" x14ac:dyDescent="0.25">
      <c r="B166" s="1" t="s">
        <v>27</v>
      </c>
      <c r="C166">
        <f t="shared" si="11"/>
        <v>3</v>
      </c>
      <c r="E166">
        <f t="shared" si="12"/>
        <v>46</v>
      </c>
      <c r="F166">
        <f>_xlfn.RANK.AVG('Ответы на форму (1)'!G153, 'Ответы на форму (1)'!$G$2:$G$190, 0)</f>
        <v>111</v>
      </c>
    </row>
    <row r="167" spans="2:6" x14ac:dyDescent="0.25">
      <c r="B167" s="1" t="s">
        <v>22</v>
      </c>
      <c r="C167">
        <f t="shared" si="11"/>
        <v>2</v>
      </c>
      <c r="E167">
        <f t="shared" si="12"/>
        <v>88</v>
      </c>
      <c r="F167">
        <f>_xlfn.RANK.AVG('Ответы на форму (1)'!G154, 'Ответы на форму (1)'!$G$2:$G$190, 0)</f>
        <v>154.5</v>
      </c>
    </row>
    <row r="168" spans="2:6" x14ac:dyDescent="0.25">
      <c r="B168" s="1" t="s">
        <v>27</v>
      </c>
      <c r="C168">
        <f t="shared" si="11"/>
        <v>3</v>
      </c>
      <c r="E168">
        <f t="shared" si="12"/>
        <v>46</v>
      </c>
      <c r="F168">
        <f>_xlfn.RANK.AVG('Ответы на форму (1)'!G155, 'Ответы на форму (1)'!$G$2:$G$190, 0)</f>
        <v>154.5</v>
      </c>
    </row>
    <row r="169" spans="2:6" x14ac:dyDescent="0.25">
      <c r="B169" s="1" t="s">
        <v>31</v>
      </c>
      <c r="C169">
        <f t="shared" si="11"/>
        <v>1</v>
      </c>
      <c r="E169">
        <f t="shared" si="12"/>
        <v>144.5</v>
      </c>
      <c r="F169">
        <f>_xlfn.RANK.AVG('Ответы на форму (1)'!G156, 'Ответы на форму (1)'!$G$2:$G$190, 0)</f>
        <v>154.5</v>
      </c>
    </row>
    <row r="170" spans="2:6" x14ac:dyDescent="0.25">
      <c r="B170" s="1" t="s">
        <v>29</v>
      </c>
      <c r="C170">
        <f t="shared" si="11"/>
        <v>4</v>
      </c>
      <c r="E170">
        <f t="shared" si="12"/>
        <v>9</v>
      </c>
      <c r="F170">
        <f>_xlfn.RANK.AVG('Ответы на форму (1)'!G157, 'Ответы на форму (1)'!$G$2:$G$190, 0)</f>
        <v>111</v>
      </c>
    </row>
    <row r="171" spans="2:6" x14ac:dyDescent="0.25">
      <c r="B171" s="1" t="s">
        <v>31</v>
      </c>
      <c r="C171">
        <f t="shared" si="11"/>
        <v>1</v>
      </c>
      <c r="E171">
        <f t="shared" si="12"/>
        <v>144.5</v>
      </c>
      <c r="F171">
        <f>_xlfn.RANK.AVG('Ответы на форму (1)'!G158, 'Ответы на форму (1)'!$G$2:$G$190, 0)</f>
        <v>180.5</v>
      </c>
    </row>
    <row r="172" spans="2:6" x14ac:dyDescent="0.25">
      <c r="B172" s="1" t="s">
        <v>31</v>
      </c>
      <c r="C172">
        <f t="shared" si="11"/>
        <v>1</v>
      </c>
      <c r="E172">
        <f t="shared" si="12"/>
        <v>144.5</v>
      </c>
      <c r="F172">
        <f>_xlfn.RANK.AVG('Ответы на форму (1)'!G159, 'Ответы на форму (1)'!$G$2:$G$190, 0)</f>
        <v>70</v>
      </c>
    </row>
    <row r="173" spans="2:6" x14ac:dyDescent="0.25">
      <c r="B173" s="1" t="s">
        <v>22</v>
      </c>
      <c r="C173">
        <f t="shared" si="11"/>
        <v>2</v>
      </c>
      <c r="E173">
        <f t="shared" si="12"/>
        <v>88</v>
      </c>
      <c r="F173">
        <f>_xlfn.RANK.AVG('Ответы на форму (1)'!G160, 'Ответы на форму (1)'!$G$2:$G$190, 0)</f>
        <v>154.5</v>
      </c>
    </row>
    <row r="174" spans="2:6" x14ac:dyDescent="0.25">
      <c r="B174" s="1" t="s">
        <v>27</v>
      </c>
      <c r="C174">
        <f t="shared" si="11"/>
        <v>3</v>
      </c>
      <c r="E174">
        <f t="shared" si="12"/>
        <v>46</v>
      </c>
      <c r="F174">
        <f>_xlfn.RANK.AVG('Ответы на форму (1)'!G161, 'Ответы на форму (1)'!$G$2:$G$190, 0)</f>
        <v>111</v>
      </c>
    </row>
    <row r="175" spans="2:6" x14ac:dyDescent="0.25">
      <c r="B175" s="1" t="s">
        <v>31</v>
      </c>
      <c r="C175">
        <f t="shared" si="11"/>
        <v>1</v>
      </c>
      <c r="E175">
        <f t="shared" si="12"/>
        <v>144.5</v>
      </c>
      <c r="F175">
        <f>_xlfn.RANK.AVG('Ответы на форму (1)'!G162, 'Ответы на форму (1)'!$G$2:$G$190, 0)</f>
        <v>180.5</v>
      </c>
    </row>
    <row r="176" spans="2:6" x14ac:dyDescent="0.25">
      <c r="B176" s="1" t="s">
        <v>22</v>
      </c>
      <c r="C176">
        <f t="shared" si="11"/>
        <v>2</v>
      </c>
      <c r="E176">
        <f t="shared" si="12"/>
        <v>88</v>
      </c>
      <c r="F176">
        <f>_xlfn.RANK.AVG('Ответы на форму (1)'!G163, 'Ответы на форму (1)'!$G$2:$G$190, 0)</f>
        <v>154.5</v>
      </c>
    </row>
    <row r="177" spans="2:6" x14ac:dyDescent="0.25">
      <c r="B177" s="1" t="s">
        <v>27</v>
      </c>
      <c r="C177">
        <f t="shared" si="11"/>
        <v>3</v>
      </c>
      <c r="E177">
        <f t="shared" si="12"/>
        <v>46</v>
      </c>
      <c r="F177">
        <f>_xlfn.RANK.AVG('Ответы на форму (1)'!G164, 'Ответы на форму (1)'!$G$2:$G$190, 0)</f>
        <v>28</v>
      </c>
    </row>
    <row r="178" spans="2:6" x14ac:dyDescent="0.25">
      <c r="B178" s="1" t="s">
        <v>27</v>
      </c>
      <c r="C178">
        <f t="shared" si="11"/>
        <v>3</v>
      </c>
      <c r="E178">
        <f t="shared" si="12"/>
        <v>46</v>
      </c>
      <c r="F178">
        <f>_xlfn.RANK.AVG('Ответы на форму (1)'!G165, 'Ответы на форму (1)'!$G$2:$G$190, 0)</f>
        <v>111</v>
      </c>
    </row>
    <row r="179" spans="2:6" x14ac:dyDescent="0.25">
      <c r="B179" s="1" t="s">
        <v>31</v>
      </c>
      <c r="C179">
        <f t="shared" si="11"/>
        <v>1</v>
      </c>
      <c r="E179">
        <f t="shared" si="12"/>
        <v>144.5</v>
      </c>
      <c r="F179">
        <f>_xlfn.RANK.AVG('Ответы на форму (1)'!G166, 'Ответы на форму (1)'!$G$2:$G$190, 0)</f>
        <v>180.5</v>
      </c>
    </row>
    <row r="180" spans="2:6" x14ac:dyDescent="0.25">
      <c r="B180" s="1" t="s">
        <v>31</v>
      </c>
      <c r="C180">
        <f t="shared" si="11"/>
        <v>1</v>
      </c>
      <c r="E180">
        <f t="shared" si="12"/>
        <v>144.5</v>
      </c>
      <c r="F180">
        <f>_xlfn.RANK.AVG('Ответы на форму (1)'!G167, 'Ответы на форму (1)'!$G$2:$G$190, 0)</f>
        <v>70</v>
      </c>
    </row>
    <row r="181" spans="2:6" x14ac:dyDescent="0.25">
      <c r="B181" s="1" t="s">
        <v>27</v>
      </c>
      <c r="C181">
        <f t="shared" si="11"/>
        <v>3</v>
      </c>
      <c r="E181">
        <f t="shared" si="12"/>
        <v>46</v>
      </c>
      <c r="F181">
        <f>_xlfn.RANK.AVG('Ответы на форму (1)'!G168, 'Ответы на форму (1)'!$G$2:$G$190, 0)</f>
        <v>154.5</v>
      </c>
    </row>
    <row r="182" spans="2:6" x14ac:dyDescent="0.25">
      <c r="B182" s="1" t="s">
        <v>27</v>
      </c>
      <c r="C182">
        <f t="shared" si="11"/>
        <v>3</v>
      </c>
      <c r="E182">
        <f t="shared" si="12"/>
        <v>46</v>
      </c>
      <c r="F182">
        <f>_xlfn.RANK.AVG('Ответы на форму (1)'!G169, 'Ответы на форму (1)'!$G$2:$G$190, 0)</f>
        <v>154.5</v>
      </c>
    </row>
    <row r="183" spans="2:6" x14ac:dyDescent="0.25">
      <c r="B183" s="1" t="s">
        <v>27</v>
      </c>
      <c r="C183">
        <f t="shared" si="11"/>
        <v>3</v>
      </c>
      <c r="E183">
        <f t="shared" si="12"/>
        <v>46</v>
      </c>
      <c r="F183">
        <f>_xlfn.RANK.AVG('Ответы на форму (1)'!G170, 'Ответы на форму (1)'!$G$2:$G$190, 0)</f>
        <v>111</v>
      </c>
    </row>
    <row r="184" spans="2:6" x14ac:dyDescent="0.25">
      <c r="B184" s="1" t="s">
        <v>31</v>
      </c>
      <c r="C184">
        <f t="shared" si="11"/>
        <v>1</v>
      </c>
      <c r="E184">
        <f t="shared" si="12"/>
        <v>144.5</v>
      </c>
      <c r="F184">
        <f>_xlfn.RANK.AVG('Ответы на форму (1)'!G171, 'Ответы на форму (1)'!$G$2:$G$190, 0)</f>
        <v>154.5</v>
      </c>
    </row>
    <row r="185" spans="2:6" x14ac:dyDescent="0.25">
      <c r="B185" s="1" t="s">
        <v>31</v>
      </c>
      <c r="C185">
        <f t="shared" si="11"/>
        <v>1</v>
      </c>
      <c r="E185">
        <f t="shared" si="12"/>
        <v>144.5</v>
      </c>
      <c r="F185">
        <f>_xlfn.RANK.AVG('Ответы на форму (1)'!G172, 'Ответы на форму (1)'!$G$2:$G$190, 0)</f>
        <v>180.5</v>
      </c>
    </row>
    <row r="186" spans="2:6" x14ac:dyDescent="0.25">
      <c r="B186" s="1" t="s">
        <v>27</v>
      </c>
      <c r="C186">
        <f t="shared" si="11"/>
        <v>3</v>
      </c>
      <c r="E186">
        <f t="shared" si="12"/>
        <v>46</v>
      </c>
      <c r="F186">
        <f>_xlfn.RANK.AVG('Ответы на форму (1)'!G173, 'Ответы на форму (1)'!$G$2:$G$190, 0)</f>
        <v>111</v>
      </c>
    </row>
    <row r="187" spans="2:6" x14ac:dyDescent="0.25">
      <c r="B187" s="1" t="s">
        <v>22</v>
      </c>
      <c r="C187">
        <f t="shared" si="11"/>
        <v>2</v>
      </c>
      <c r="E187">
        <f t="shared" si="12"/>
        <v>88</v>
      </c>
      <c r="F187">
        <f>_xlfn.RANK.AVG('Ответы на форму (1)'!G174, 'Ответы на форму (1)'!$G$2:$G$190, 0)</f>
        <v>111</v>
      </c>
    </row>
    <row r="188" spans="2:6" x14ac:dyDescent="0.25">
      <c r="B188" s="1" t="s">
        <v>31</v>
      </c>
      <c r="C188">
        <f t="shared" si="11"/>
        <v>1</v>
      </c>
      <c r="E188">
        <f t="shared" si="12"/>
        <v>144.5</v>
      </c>
      <c r="F188">
        <f>_xlfn.RANK.AVG('Ответы на форму (1)'!G175, 'Ответы на форму (1)'!$G$2:$G$190, 0)</f>
        <v>28</v>
      </c>
    </row>
    <row r="189" spans="2:6" x14ac:dyDescent="0.25">
      <c r="B189" s="1" t="s">
        <v>31</v>
      </c>
      <c r="C189">
        <f t="shared" si="11"/>
        <v>1</v>
      </c>
      <c r="E189">
        <f t="shared" si="12"/>
        <v>144.5</v>
      </c>
      <c r="F189">
        <f>_xlfn.RANK.AVG('Ответы на форму (1)'!G176, 'Ответы на форму (1)'!$G$2:$G$190, 0)</f>
        <v>70</v>
      </c>
    </row>
    <row r="190" spans="2:6" x14ac:dyDescent="0.25">
      <c r="B190" s="1" t="s">
        <v>31</v>
      </c>
      <c r="C190">
        <f t="shared" si="11"/>
        <v>1</v>
      </c>
      <c r="E190">
        <f t="shared" si="12"/>
        <v>144.5</v>
      </c>
      <c r="F190">
        <f>_xlfn.RANK.AVG('Ответы на форму (1)'!G177, 'Ответы на форму (1)'!$G$2:$G$190, 0)</f>
        <v>70</v>
      </c>
    </row>
    <row r="191" spans="2:6" x14ac:dyDescent="0.25">
      <c r="B191" s="1" t="s">
        <v>31</v>
      </c>
      <c r="C191">
        <f t="shared" si="11"/>
        <v>1</v>
      </c>
      <c r="E191">
        <f t="shared" si="12"/>
        <v>144.5</v>
      </c>
      <c r="F191">
        <f>_xlfn.RANK.AVG('Ответы на форму (1)'!G178, 'Ответы на форму (1)'!$G$2:$G$190, 0)</f>
        <v>154.5</v>
      </c>
    </row>
    <row r="192" spans="2:6" x14ac:dyDescent="0.25">
      <c r="B192" s="1" t="s">
        <v>27</v>
      </c>
      <c r="C192">
        <f t="shared" si="11"/>
        <v>3</v>
      </c>
      <c r="E192">
        <f t="shared" si="12"/>
        <v>46</v>
      </c>
      <c r="F192">
        <f>_xlfn.RANK.AVG('Ответы на форму (1)'!G179, 'Ответы на форму (1)'!$G$2:$G$190, 0)</f>
        <v>28</v>
      </c>
    </row>
    <row r="193" spans="2:6" x14ac:dyDescent="0.25">
      <c r="B193" s="1" t="s">
        <v>29</v>
      </c>
      <c r="C193">
        <f t="shared" si="11"/>
        <v>4</v>
      </c>
      <c r="E193">
        <f t="shared" si="12"/>
        <v>9</v>
      </c>
      <c r="F193">
        <f>_xlfn.RANK.AVG('Ответы на форму (1)'!G180, 'Ответы на форму (1)'!$G$2:$G$190, 0)</f>
        <v>70</v>
      </c>
    </row>
    <row r="194" spans="2:6" x14ac:dyDescent="0.25">
      <c r="B194" s="1" t="s">
        <v>31</v>
      </c>
      <c r="C194">
        <f t="shared" si="11"/>
        <v>1</v>
      </c>
      <c r="E194">
        <f t="shared" si="12"/>
        <v>144.5</v>
      </c>
      <c r="F194">
        <f>_xlfn.RANK.AVG('Ответы на форму (1)'!G181, 'Ответы на форму (1)'!$G$2:$G$190, 0)</f>
        <v>154.5</v>
      </c>
    </row>
    <row r="195" spans="2:6" x14ac:dyDescent="0.25">
      <c r="B195" s="1" t="s">
        <v>31</v>
      </c>
      <c r="C195">
        <f t="shared" si="11"/>
        <v>1</v>
      </c>
      <c r="E195">
        <f t="shared" si="12"/>
        <v>144.5</v>
      </c>
      <c r="F195">
        <f>_xlfn.RANK.AVG('Ответы на форму (1)'!G182, 'Ответы на форму (1)'!$G$2:$G$190, 0)</f>
        <v>154.5</v>
      </c>
    </row>
    <row r="196" spans="2:6" x14ac:dyDescent="0.25">
      <c r="B196" s="1" t="s">
        <v>31</v>
      </c>
      <c r="C196">
        <f t="shared" si="11"/>
        <v>1</v>
      </c>
      <c r="E196">
        <f t="shared" si="12"/>
        <v>144.5</v>
      </c>
      <c r="F196">
        <f>_xlfn.RANK.AVG('Ответы на форму (1)'!G183, 'Ответы на форму (1)'!$G$2:$G$190, 0)</f>
        <v>111</v>
      </c>
    </row>
    <row r="197" spans="2:6" x14ac:dyDescent="0.25">
      <c r="B197" s="1" t="s">
        <v>22</v>
      </c>
      <c r="C197">
        <f t="shared" si="11"/>
        <v>2</v>
      </c>
      <c r="E197">
        <f t="shared" si="12"/>
        <v>88</v>
      </c>
      <c r="F197">
        <f>_xlfn.RANK.AVG('Ответы на форму (1)'!G184, 'Ответы на форму (1)'!$G$2:$G$190, 0)</f>
        <v>111</v>
      </c>
    </row>
    <row r="198" spans="2:6" x14ac:dyDescent="0.25">
      <c r="B198" s="1" t="s">
        <v>31</v>
      </c>
      <c r="C198">
        <f t="shared" si="11"/>
        <v>1</v>
      </c>
      <c r="E198">
        <f t="shared" si="12"/>
        <v>144.5</v>
      </c>
      <c r="F198">
        <f>_xlfn.RANK.AVG('Ответы на форму (1)'!G185, 'Ответы на форму (1)'!$G$2:$G$190, 0)</f>
        <v>70</v>
      </c>
    </row>
    <row r="199" spans="2:6" x14ac:dyDescent="0.25">
      <c r="B199" s="1" t="s">
        <v>31</v>
      </c>
      <c r="C199">
        <f t="shared" si="11"/>
        <v>1</v>
      </c>
      <c r="E199">
        <f t="shared" si="12"/>
        <v>144.5</v>
      </c>
      <c r="F199">
        <f>_xlfn.RANK.AVG('Ответы на форму (1)'!G186, 'Ответы на форму (1)'!$G$2:$G$190, 0)</f>
        <v>70</v>
      </c>
    </row>
    <row r="200" spans="2:6" x14ac:dyDescent="0.25">
      <c r="B200" s="1" t="s">
        <v>31</v>
      </c>
      <c r="C200">
        <f t="shared" si="11"/>
        <v>1</v>
      </c>
      <c r="E200">
        <f t="shared" si="12"/>
        <v>144.5</v>
      </c>
      <c r="F200">
        <f>_xlfn.RANK.AVG('Ответы на форму (1)'!G187, 'Ответы на форму (1)'!$G$2:$G$190, 0)</f>
        <v>180.5</v>
      </c>
    </row>
    <row r="201" spans="2:6" x14ac:dyDescent="0.25">
      <c r="B201" s="1" t="s">
        <v>27</v>
      </c>
      <c r="C201">
        <f t="shared" si="11"/>
        <v>3</v>
      </c>
      <c r="E201">
        <f t="shared" si="12"/>
        <v>46</v>
      </c>
      <c r="F201">
        <f>_xlfn.RANK.AVG('Ответы на форму (1)'!G188, 'Ответы на форму (1)'!$G$2:$G$190, 0)</f>
        <v>70</v>
      </c>
    </row>
    <row r="202" spans="2:6" x14ac:dyDescent="0.25">
      <c r="B202" s="1" t="s">
        <v>27</v>
      </c>
      <c r="C202">
        <f t="shared" si="11"/>
        <v>3</v>
      </c>
      <c r="E202">
        <f t="shared" si="12"/>
        <v>46</v>
      </c>
      <c r="F202">
        <f>_xlfn.RANK.AVG('Ответы на форму (1)'!G189, 'Ответы на форму (1)'!$G$2:$G$190, 0)</f>
        <v>111</v>
      </c>
    </row>
    <row r="203" spans="2:6" x14ac:dyDescent="0.25">
      <c r="B203" s="1" t="s">
        <v>27</v>
      </c>
      <c r="C203">
        <f t="shared" si="11"/>
        <v>3</v>
      </c>
      <c r="E203">
        <f t="shared" si="12"/>
        <v>46</v>
      </c>
      <c r="F203">
        <f>_xlfn.RANK.AVG('Ответы на форму (1)'!G190, 'Ответы на форму (1)'!$G$2:$G$190, 0)</f>
        <v>111</v>
      </c>
    </row>
  </sheetData>
  <mergeCells count="3">
    <mergeCell ref="D3:G3"/>
    <mergeCell ref="L3:N3"/>
    <mergeCell ref="E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A162-BB17-4E11-9136-9ABAECD4C056}">
  <dimension ref="B3:Q201"/>
  <sheetViews>
    <sheetView workbookViewId="0">
      <selection activeCell="D13" sqref="D13:D201"/>
    </sheetView>
  </sheetViews>
  <sheetFormatPr defaultRowHeight="13.2" x14ac:dyDescent="0.25"/>
  <cols>
    <col min="17" max="17" width="11.33203125" bestFit="1" customWidth="1"/>
  </cols>
  <sheetData>
    <row r="3" spans="2:17" x14ac:dyDescent="0.25">
      <c r="D3" s="8" t="s">
        <v>69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68</v>
      </c>
      <c r="J5" s="5" t="s">
        <v>68</v>
      </c>
    </row>
    <row r="6" spans="2:17" x14ac:dyDescent="0.25">
      <c r="B6" s="4">
        <v>3</v>
      </c>
      <c r="C6">
        <f>COUNTIFS('Ответы на форму (1)'!$H$2:$H$190, Лист6!B6, 'Ответы на форму (1)'!$G$2:$G$190, Лист6!$C$4)</f>
        <v>1</v>
      </c>
      <c r="D6">
        <f>COUNTIFS('Ответы на форму (1)'!$H$2:$H$190, Лист6!B6, 'Ответы на форму (1)'!$G$2:$G$190, Лист6!$D$4)</f>
        <v>7</v>
      </c>
      <c r="E6">
        <f>COUNTIFS('Ответы на форму (1)'!$H$2:$H$190, Лист6!B6, 'Ответы на форму (1)'!$G$2:$G$190, Лист6!$E$4)</f>
        <v>4</v>
      </c>
      <c r="F6">
        <f>COUNTIFS('Ответы на форму (1)'!$H$2:$H$190, Лист6!B6, 'Ответы на форму (1)'!$G$2:$G$190, Лист6!$F$4)</f>
        <v>0</v>
      </c>
      <c r="G6">
        <f>COUNTIFS('Ответы на форму (1)'!$H$2:$H$190, Лист6!B6, 'Ответы на форму (1)'!$G$2:$G$190, Лист6!$G$4)</f>
        <v>0</v>
      </c>
      <c r="H6">
        <f>SUM(C6:G6)</f>
        <v>12</v>
      </c>
      <c r="J6" s="4">
        <v>3</v>
      </c>
      <c r="K6" s="6">
        <f>H6*$C$9/$H$9</f>
        <v>1.1428571428571428</v>
      </c>
      <c r="L6" s="6">
        <f>H6*$D$9/$H$9</f>
        <v>2.1587301587301586</v>
      </c>
      <c r="M6" s="6">
        <f>H6*$E$9/$H$9</f>
        <v>3.3650793650793651</v>
      </c>
      <c r="N6" s="6">
        <f>H6*$F$9/$H$9</f>
        <v>1.8412698412698412</v>
      </c>
      <c r="O6" s="6">
        <f>H6*$G$9/$H$9</f>
        <v>3.4920634920634921</v>
      </c>
      <c r="Q6" s="5" t="s">
        <v>53</v>
      </c>
    </row>
    <row r="7" spans="2:17" x14ac:dyDescent="0.25">
      <c r="B7" s="4">
        <v>4</v>
      </c>
      <c r="C7">
        <f>COUNTIFS('Ответы на форму (1)'!$H$2:$H$190, Лист6!B7, 'Ответы на форму (1)'!$G$2:$G$190, Лист6!$C$4)</f>
        <v>6</v>
      </c>
      <c r="D7">
        <f>COUNTIFS('Ответы на форму (1)'!$H$2:$H$190, Лист6!B7, 'Ответы на форму (1)'!$G$2:$G$190, Лист6!$D$4)</f>
        <v>3</v>
      </c>
      <c r="E7">
        <f>COUNTIFS('Ответы на форму (1)'!$H$2:$H$190, Лист6!B7, 'Ответы на форму (1)'!$G$2:$G$190, Лист6!$E$4)</f>
        <v>10</v>
      </c>
      <c r="F7">
        <f>COUNTIFS('Ответы на форму (1)'!$H$2:$H$190, Лист6!B7, 'Ответы на форму (1)'!$G$2:$G$190, Лист6!$F$4)</f>
        <v>0</v>
      </c>
      <c r="G7">
        <f>COUNTIFS('Ответы на форму (1)'!$H$2:$H$190, Лист6!B7, 'Ответы на форму (1)'!$G$2:$G$190, Лист6!$G$4)</f>
        <v>1</v>
      </c>
      <c r="H7">
        <f t="shared" ref="H7:H8" si="0">SUM(C7:G7)</f>
        <v>20</v>
      </c>
      <c r="J7" s="4">
        <v>4</v>
      </c>
      <c r="K7" s="6">
        <f>H7*$C$9/$H$9</f>
        <v>1.9047619047619047</v>
      </c>
      <c r="L7" s="6">
        <f>H7*$D$9/$H$9</f>
        <v>3.5978835978835977</v>
      </c>
      <c r="M7" s="6">
        <f>H7*$E$9/$H$9</f>
        <v>5.6084656084656084</v>
      </c>
      <c r="N7" s="6">
        <f>H7*$F$9/$H$9</f>
        <v>3.0687830687830688</v>
      </c>
      <c r="O7" s="6">
        <f>H7*$G$9/$H$9</f>
        <v>5.8201058201058204</v>
      </c>
      <c r="Q7">
        <f>_xlfn.CHISQ.TEST(C6:G8, K6:O8)</f>
        <v>2.5837961212484694E-6</v>
      </c>
    </row>
    <row r="8" spans="2:17" x14ac:dyDescent="0.25">
      <c r="B8" s="4">
        <v>5</v>
      </c>
      <c r="C8">
        <f>COUNTIFS('Ответы на форму (1)'!$H$2:$H$190, Лист6!B8, 'Ответы на форму (1)'!$G$2:$G$190, Лист6!$C$4)</f>
        <v>11</v>
      </c>
      <c r="D8">
        <f>COUNTIFS('Ответы на форму (1)'!$H$2:$H$190, Лист6!B8, 'Ответы на форму (1)'!$G$2:$G$190, Лист6!$D$4)</f>
        <v>24</v>
      </c>
      <c r="E8">
        <f>COUNTIFS('Ответы на форму (1)'!$H$2:$H$190, Лист6!B8, 'Ответы на форму (1)'!$G$2:$G$190, Лист6!$E$4)</f>
        <v>39</v>
      </c>
      <c r="F8">
        <f>COUNTIFS('Ответы на форму (1)'!$H$2:$H$190, Лист6!B8, 'Ответы на форму (1)'!$G$2:$G$190, Лист6!$F$4)</f>
        <v>29</v>
      </c>
      <c r="G8">
        <f>COUNTIFS('Ответы на форму (1)'!$H$2:$H$190, Лист6!B8, 'Ответы на форму (1)'!$G$2:$G$190, Лист6!$G$4)</f>
        <v>54</v>
      </c>
      <c r="H8">
        <f t="shared" si="0"/>
        <v>157</v>
      </c>
      <c r="J8" s="4">
        <v>5</v>
      </c>
      <c r="K8" s="6">
        <f>H8*$C$9/$H$9</f>
        <v>14.952380952380953</v>
      </c>
      <c r="L8" s="6">
        <f>H8*$D$9/$H$9</f>
        <v>28.243386243386244</v>
      </c>
      <c r="M8" s="6">
        <f>H8*$E$9/$H$9</f>
        <v>44.026455026455025</v>
      </c>
      <c r="N8" s="6">
        <f>H8*$F$9/$H$9</f>
        <v>24.089947089947088</v>
      </c>
      <c r="O8" s="6">
        <f>H8*$G$9/$H$9</f>
        <v>45.68783068783069</v>
      </c>
    </row>
    <row r="9" spans="2:17" x14ac:dyDescent="0.25">
      <c r="B9" s="4" t="s">
        <v>51</v>
      </c>
      <c r="C9">
        <f>SUM(C6:C8)</f>
        <v>18</v>
      </c>
      <c r="D9">
        <f>SUM(D6:D8)</f>
        <v>34</v>
      </c>
      <c r="E9">
        <f>SUM(E6:E8)</f>
        <v>53</v>
      </c>
      <c r="F9">
        <f>SUM(F6:F8)</f>
        <v>29</v>
      </c>
      <c r="G9">
        <f>SUM(G6:G8)</f>
        <v>55</v>
      </c>
      <c r="H9">
        <f>SUM(C6:G8)</f>
        <v>189</v>
      </c>
    </row>
    <row r="12" spans="2:17" x14ac:dyDescent="0.25">
      <c r="C12" s="10" t="s">
        <v>55</v>
      </c>
      <c r="D12" s="10"/>
      <c r="E12" s="4"/>
      <c r="F12" s="4" t="s">
        <v>54</v>
      </c>
      <c r="G12" s="4" t="s">
        <v>56</v>
      </c>
      <c r="H12" s="4" t="s">
        <v>57</v>
      </c>
    </row>
    <row r="13" spans="2:17" x14ac:dyDescent="0.25">
      <c r="C13">
        <f>_xlfn.RANK.AVG('Ответы на форму (1)'!H2, 'Ответы на форму (1)'!$H$2:$H$190, 0)</f>
        <v>79</v>
      </c>
      <c r="D13">
        <v>111</v>
      </c>
      <c r="F13">
        <f>CORREL(C13:C201, D13:D201)</f>
        <v>0.36084685343507072</v>
      </c>
      <c r="G13">
        <v>189</v>
      </c>
      <c r="H13">
        <v>0.15</v>
      </c>
    </row>
    <row r="14" spans="2:17" x14ac:dyDescent="0.25">
      <c r="C14">
        <f>_xlfn.RANK.AVG('Ответы на форму (1)'!H3, 'Ответы на форму (1)'!$H$2:$H$190, 0)</f>
        <v>79</v>
      </c>
      <c r="D14">
        <v>70</v>
      </c>
    </row>
    <row r="15" spans="2:17" x14ac:dyDescent="0.25">
      <c r="C15">
        <f>_xlfn.RANK.AVG('Ответы на форму (1)'!H4, 'Ответы на форму (1)'!$H$2:$H$190, 0)</f>
        <v>79</v>
      </c>
      <c r="D15">
        <v>111</v>
      </c>
    </row>
    <row r="16" spans="2:17" x14ac:dyDescent="0.25">
      <c r="C16">
        <f>_xlfn.RANK.AVG('Ответы на форму (1)'!H5, 'Ответы на форму (1)'!$H$2:$H$190, 0)</f>
        <v>79</v>
      </c>
      <c r="D16">
        <v>154.5</v>
      </c>
      <c r="G16" s="5" t="s">
        <v>58</v>
      </c>
    </row>
    <row r="17" spans="3:4" x14ac:dyDescent="0.25">
      <c r="C17">
        <f>_xlfn.RANK.AVG('Ответы на форму (1)'!H6, 'Ответы на форму (1)'!$H$2:$H$190, 0)</f>
        <v>183.5</v>
      </c>
      <c r="D17">
        <v>111</v>
      </c>
    </row>
    <row r="18" spans="3:4" x14ac:dyDescent="0.25">
      <c r="C18">
        <f>_xlfn.RANK.AVG('Ответы на форму (1)'!H7, 'Ответы на форму (1)'!$H$2:$H$190, 0)</f>
        <v>79</v>
      </c>
      <c r="D18">
        <v>154.5</v>
      </c>
    </row>
    <row r="19" spans="3:4" x14ac:dyDescent="0.25">
      <c r="C19">
        <f>_xlfn.RANK.AVG('Ответы на форму (1)'!H8, 'Ответы на форму (1)'!$H$2:$H$190, 0)</f>
        <v>167.5</v>
      </c>
      <c r="D19">
        <v>111</v>
      </c>
    </row>
    <row r="20" spans="3:4" x14ac:dyDescent="0.25">
      <c r="C20">
        <f>_xlfn.RANK.AVG('Ответы на форму (1)'!H9, 'Ответы на форму (1)'!$H$2:$H$190, 0)</f>
        <v>79</v>
      </c>
      <c r="D20">
        <v>111</v>
      </c>
    </row>
    <row r="21" spans="3:4" x14ac:dyDescent="0.25">
      <c r="C21">
        <f>_xlfn.RANK.AVG('Ответы на форму (1)'!H10, 'Ответы на форму (1)'!$H$2:$H$190, 0)</f>
        <v>79</v>
      </c>
      <c r="D21">
        <v>28</v>
      </c>
    </row>
    <row r="22" spans="3:4" x14ac:dyDescent="0.25">
      <c r="C22">
        <f>_xlfn.RANK.AVG('Ответы на форму (1)'!H11, 'Ответы на форму (1)'!$H$2:$H$190, 0)</f>
        <v>183.5</v>
      </c>
      <c r="D22">
        <v>154.5</v>
      </c>
    </row>
    <row r="23" spans="3:4" x14ac:dyDescent="0.25">
      <c r="C23">
        <f>_xlfn.RANK.AVG('Ответы на форму (1)'!H12, 'Ответы на форму (1)'!$H$2:$H$190, 0)</f>
        <v>79</v>
      </c>
      <c r="D23">
        <v>70</v>
      </c>
    </row>
    <row r="24" spans="3:4" x14ac:dyDescent="0.25">
      <c r="C24">
        <f>_xlfn.RANK.AVG('Ответы на форму (1)'!H13, 'Ответы на форму (1)'!$H$2:$H$190, 0)</f>
        <v>167.5</v>
      </c>
      <c r="D24">
        <v>111</v>
      </c>
    </row>
    <row r="25" spans="3:4" x14ac:dyDescent="0.25">
      <c r="C25">
        <f>_xlfn.RANK.AVG('Ответы на форму (1)'!H14, 'Ответы на форму (1)'!$H$2:$H$190, 0)</f>
        <v>183.5</v>
      </c>
      <c r="D25">
        <v>111</v>
      </c>
    </row>
    <row r="26" spans="3:4" x14ac:dyDescent="0.25">
      <c r="C26">
        <f>_xlfn.RANK.AVG('Ответы на форму (1)'!H15, 'Ответы на форму (1)'!$H$2:$H$190, 0)</f>
        <v>79</v>
      </c>
      <c r="D26">
        <v>154.5</v>
      </c>
    </row>
    <row r="27" spans="3:4" x14ac:dyDescent="0.25">
      <c r="C27">
        <f>_xlfn.RANK.AVG('Ответы на форму (1)'!H16, 'Ответы на форму (1)'!$H$2:$H$190, 0)</f>
        <v>79</v>
      </c>
      <c r="D27">
        <v>70</v>
      </c>
    </row>
    <row r="28" spans="3:4" x14ac:dyDescent="0.25">
      <c r="C28">
        <f>_xlfn.RANK.AVG('Ответы на форму (1)'!H17, 'Ответы на форму (1)'!$H$2:$H$190, 0)</f>
        <v>183.5</v>
      </c>
      <c r="D28">
        <v>154.5</v>
      </c>
    </row>
    <row r="29" spans="3:4" x14ac:dyDescent="0.25">
      <c r="C29">
        <f>_xlfn.RANK.AVG('Ответы на форму (1)'!H18, 'Ответы на форму (1)'!$H$2:$H$190, 0)</f>
        <v>79</v>
      </c>
      <c r="D29">
        <v>111</v>
      </c>
    </row>
    <row r="30" spans="3:4" x14ac:dyDescent="0.25">
      <c r="C30">
        <f>_xlfn.RANK.AVG('Ответы на форму (1)'!H19, 'Ответы на форму (1)'!$H$2:$H$190, 0)</f>
        <v>79</v>
      </c>
      <c r="D30">
        <v>28</v>
      </c>
    </row>
    <row r="31" spans="3:4" x14ac:dyDescent="0.25">
      <c r="C31">
        <f>_xlfn.RANK.AVG('Ответы на форму (1)'!H20, 'Ответы на форму (1)'!$H$2:$H$190, 0)</f>
        <v>167.5</v>
      </c>
      <c r="D31">
        <v>111</v>
      </c>
    </row>
    <row r="32" spans="3:4" x14ac:dyDescent="0.25">
      <c r="C32">
        <f>_xlfn.RANK.AVG('Ответы на форму (1)'!H21, 'Ответы на форму (1)'!$H$2:$H$190, 0)</f>
        <v>79</v>
      </c>
      <c r="D32">
        <v>180.5</v>
      </c>
    </row>
    <row r="33" spans="3:4" x14ac:dyDescent="0.25">
      <c r="C33">
        <f>_xlfn.RANK.AVG('Ответы на форму (1)'!H22, 'Ответы на форму (1)'!$H$2:$H$190, 0)</f>
        <v>79</v>
      </c>
      <c r="D33">
        <v>28</v>
      </c>
    </row>
    <row r="34" spans="3:4" x14ac:dyDescent="0.25">
      <c r="C34">
        <f>_xlfn.RANK.AVG('Ответы на форму (1)'!H23, 'Ответы на форму (1)'!$H$2:$H$190, 0)</f>
        <v>79</v>
      </c>
      <c r="D34">
        <v>28</v>
      </c>
    </row>
    <row r="35" spans="3:4" x14ac:dyDescent="0.25">
      <c r="C35">
        <f>_xlfn.RANK.AVG('Ответы на форму (1)'!H24, 'Ответы на форму (1)'!$H$2:$H$190, 0)</f>
        <v>183.5</v>
      </c>
      <c r="D35">
        <v>154.5</v>
      </c>
    </row>
    <row r="36" spans="3:4" x14ac:dyDescent="0.25">
      <c r="C36">
        <f>_xlfn.RANK.AVG('Ответы на форму (1)'!H25, 'Ответы на форму (1)'!$H$2:$H$190, 0)</f>
        <v>183.5</v>
      </c>
      <c r="D36">
        <v>154.5</v>
      </c>
    </row>
    <row r="37" spans="3:4" x14ac:dyDescent="0.25">
      <c r="C37">
        <f>_xlfn.RANK.AVG('Ответы на форму (1)'!H26, 'Ответы на форму (1)'!$H$2:$H$190, 0)</f>
        <v>79</v>
      </c>
      <c r="D37">
        <v>28</v>
      </c>
    </row>
    <row r="38" spans="3:4" x14ac:dyDescent="0.25">
      <c r="C38">
        <f>_xlfn.RANK.AVG('Ответы на форму (1)'!H27, 'Ответы на форму (1)'!$H$2:$H$190, 0)</f>
        <v>79</v>
      </c>
      <c r="D38">
        <v>28</v>
      </c>
    </row>
    <row r="39" spans="3:4" x14ac:dyDescent="0.25">
      <c r="C39">
        <f>_xlfn.RANK.AVG('Ответы на форму (1)'!H28, 'Ответы на форму (1)'!$H$2:$H$190, 0)</f>
        <v>79</v>
      </c>
      <c r="D39">
        <v>111</v>
      </c>
    </row>
    <row r="40" spans="3:4" x14ac:dyDescent="0.25">
      <c r="C40">
        <f>_xlfn.RANK.AVG('Ответы на форму (1)'!H29, 'Ответы на форму (1)'!$H$2:$H$190, 0)</f>
        <v>79</v>
      </c>
      <c r="D40">
        <v>154.5</v>
      </c>
    </row>
    <row r="41" spans="3:4" x14ac:dyDescent="0.25">
      <c r="C41">
        <f>_xlfn.RANK.AVG('Ответы на форму (1)'!H30, 'Ответы на форму (1)'!$H$2:$H$190, 0)</f>
        <v>79</v>
      </c>
      <c r="D41">
        <v>28</v>
      </c>
    </row>
    <row r="42" spans="3:4" x14ac:dyDescent="0.25">
      <c r="C42">
        <f>_xlfn.RANK.AVG('Ответы на форму (1)'!H31, 'Ответы на форму (1)'!$H$2:$H$190, 0)</f>
        <v>167.5</v>
      </c>
      <c r="D42">
        <v>111</v>
      </c>
    </row>
    <row r="43" spans="3:4" x14ac:dyDescent="0.25">
      <c r="C43">
        <f>_xlfn.RANK.AVG('Ответы на форму (1)'!H32, 'Ответы на форму (1)'!$H$2:$H$190, 0)</f>
        <v>79</v>
      </c>
      <c r="D43">
        <v>28</v>
      </c>
    </row>
    <row r="44" spans="3:4" x14ac:dyDescent="0.25">
      <c r="C44">
        <f>_xlfn.RANK.AVG('Ответы на форму (1)'!H33, 'Ответы на форму (1)'!$H$2:$H$190, 0)</f>
        <v>79</v>
      </c>
      <c r="D44">
        <v>111</v>
      </c>
    </row>
    <row r="45" spans="3:4" x14ac:dyDescent="0.25">
      <c r="C45">
        <f>_xlfn.RANK.AVG('Ответы на форму (1)'!H34, 'Ответы на форму (1)'!$H$2:$H$190, 0)</f>
        <v>79</v>
      </c>
      <c r="D45">
        <v>70</v>
      </c>
    </row>
    <row r="46" spans="3:4" x14ac:dyDescent="0.25">
      <c r="C46">
        <f>_xlfn.RANK.AVG('Ответы на форму (1)'!H35, 'Ответы на форму (1)'!$H$2:$H$190, 0)</f>
        <v>167.5</v>
      </c>
      <c r="D46">
        <v>111</v>
      </c>
    </row>
    <row r="47" spans="3:4" x14ac:dyDescent="0.25">
      <c r="C47">
        <f>_xlfn.RANK.AVG('Ответы на форму (1)'!H36, 'Ответы на форму (1)'!$H$2:$H$190, 0)</f>
        <v>79</v>
      </c>
      <c r="D47">
        <v>111</v>
      </c>
    </row>
    <row r="48" spans="3:4" x14ac:dyDescent="0.25">
      <c r="C48">
        <f>_xlfn.RANK.AVG('Ответы на форму (1)'!H37, 'Ответы на форму (1)'!$H$2:$H$190, 0)</f>
        <v>79</v>
      </c>
      <c r="D48">
        <v>154.5</v>
      </c>
    </row>
    <row r="49" spans="3:4" x14ac:dyDescent="0.25">
      <c r="C49">
        <f>_xlfn.RANK.AVG('Ответы на форму (1)'!H38, 'Ответы на форму (1)'!$H$2:$H$190, 0)</f>
        <v>79</v>
      </c>
      <c r="D49">
        <v>28</v>
      </c>
    </row>
    <row r="50" spans="3:4" x14ac:dyDescent="0.25">
      <c r="C50">
        <f>_xlfn.RANK.AVG('Ответы на форму (1)'!H39, 'Ответы на форму (1)'!$H$2:$H$190, 0)</f>
        <v>183.5</v>
      </c>
      <c r="D50">
        <v>180.5</v>
      </c>
    </row>
    <row r="51" spans="3:4" x14ac:dyDescent="0.25">
      <c r="C51">
        <f>_xlfn.RANK.AVG('Ответы на форму (1)'!H40, 'Ответы на форму (1)'!$H$2:$H$190, 0)</f>
        <v>79</v>
      </c>
      <c r="D51">
        <v>28</v>
      </c>
    </row>
    <row r="52" spans="3:4" x14ac:dyDescent="0.25">
      <c r="C52">
        <f>_xlfn.RANK.AVG('Ответы на форму (1)'!H41, 'Ответы на форму (1)'!$H$2:$H$190, 0)</f>
        <v>79</v>
      </c>
      <c r="D52">
        <v>70</v>
      </c>
    </row>
    <row r="53" spans="3:4" x14ac:dyDescent="0.25">
      <c r="C53">
        <f>_xlfn.RANK.AVG('Ответы на форму (1)'!H42, 'Ответы на форму (1)'!$H$2:$H$190, 0)</f>
        <v>79</v>
      </c>
      <c r="D53">
        <v>28</v>
      </c>
    </row>
    <row r="54" spans="3:4" x14ac:dyDescent="0.25">
      <c r="C54">
        <f>_xlfn.RANK.AVG('Ответы на форму (1)'!H43, 'Ответы на форму (1)'!$H$2:$H$190, 0)</f>
        <v>79</v>
      </c>
      <c r="D54">
        <v>154.5</v>
      </c>
    </row>
    <row r="55" spans="3:4" x14ac:dyDescent="0.25">
      <c r="C55">
        <f>_xlfn.RANK.AVG('Ответы на форму (1)'!H44, 'Ответы на форму (1)'!$H$2:$H$190, 0)</f>
        <v>79</v>
      </c>
      <c r="D55">
        <v>28</v>
      </c>
    </row>
    <row r="56" spans="3:4" x14ac:dyDescent="0.25">
      <c r="C56">
        <f>_xlfn.RANK.AVG('Ответы на форму (1)'!H45, 'Ответы на форму (1)'!$H$2:$H$190, 0)</f>
        <v>167.5</v>
      </c>
      <c r="D56">
        <v>111</v>
      </c>
    </row>
    <row r="57" spans="3:4" x14ac:dyDescent="0.25">
      <c r="C57">
        <f>_xlfn.RANK.AVG('Ответы на форму (1)'!H46, 'Ответы на форму (1)'!$H$2:$H$190, 0)</f>
        <v>183.5</v>
      </c>
      <c r="D57">
        <v>111</v>
      </c>
    </row>
    <row r="58" spans="3:4" x14ac:dyDescent="0.25">
      <c r="C58">
        <f>_xlfn.RANK.AVG('Ответы на форму (1)'!H47, 'Ответы на форму (1)'!$H$2:$H$190, 0)</f>
        <v>79</v>
      </c>
      <c r="D58">
        <v>154.5</v>
      </c>
    </row>
    <row r="59" spans="3:4" x14ac:dyDescent="0.25">
      <c r="C59">
        <f>_xlfn.RANK.AVG('Ответы на форму (1)'!H48, 'Ответы на форму (1)'!$H$2:$H$190, 0)</f>
        <v>79</v>
      </c>
      <c r="D59">
        <v>70</v>
      </c>
    </row>
    <row r="60" spans="3:4" x14ac:dyDescent="0.25">
      <c r="C60">
        <f>_xlfn.RANK.AVG('Ответы на форму (1)'!H49, 'Ответы на форму (1)'!$H$2:$H$190, 0)</f>
        <v>79</v>
      </c>
      <c r="D60">
        <v>111</v>
      </c>
    </row>
    <row r="61" spans="3:4" x14ac:dyDescent="0.25">
      <c r="C61">
        <f>_xlfn.RANK.AVG('Ответы на форму (1)'!H50, 'Ответы на форму (1)'!$H$2:$H$190, 0)</f>
        <v>79</v>
      </c>
      <c r="D61">
        <v>70</v>
      </c>
    </row>
    <row r="62" spans="3:4" x14ac:dyDescent="0.25">
      <c r="C62">
        <f>_xlfn.RANK.AVG('Ответы на форму (1)'!H51, 'Ответы на форму (1)'!$H$2:$H$190, 0)</f>
        <v>167.5</v>
      </c>
      <c r="D62">
        <v>180.5</v>
      </c>
    </row>
    <row r="63" spans="3:4" x14ac:dyDescent="0.25">
      <c r="C63">
        <f>_xlfn.RANK.AVG('Ответы на форму (1)'!H52, 'Ответы на форму (1)'!$H$2:$H$190, 0)</f>
        <v>79</v>
      </c>
      <c r="D63">
        <v>111</v>
      </c>
    </row>
    <row r="64" spans="3:4" x14ac:dyDescent="0.25">
      <c r="C64">
        <f>_xlfn.RANK.AVG('Ответы на форму (1)'!H53, 'Ответы на форму (1)'!$H$2:$H$190, 0)</f>
        <v>79</v>
      </c>
      <c r="D64">
        <v>111</v>
      </c>
    </row>
    <row r="65" spans="3:4" x14ac:dyDescent="0.25">
      <c r="C65">
        <f>_xlfn.RANK.AVG('Ответы на форму (1)'!H54, 'Ответы на форму (1)'!$H$2:$H$190, 0)</f>
        <v>79</v>
      </c>
      <c r="D65">
        <v>70</v>
      </c>
    </row>
    <row r="66" spans="3:4" x14ac:dyDescent="0.25">
      <c r="C66">
        <f>_xlfn.RANK.AVG('Ответы на форму (1)'!H55, 'Ответы на форму (1)'!$H$2:$H$190, 0)</f>
        <v>79</v>
      </c>
      <c r="D66">
        <v>180.5</v>
      </c>
    </row>
    <row r="67" spans="3:4" x14ac:dyDescent="0.25">
      <c r="C67">
        <f>_xlfn.RANK.AVG('Ответы на форму (1)'!H56, 'Ответы на форму (1)'!$H$2:$H$190, 0)</f>
        <v>79</v>
      </c>
      <c r="D67">
        <v>28</v>
      </c>
    </row>
    <row r="68" spans="3:4" x14ac:dyDescent="0.25">
      <c r="C68">
        <f>_xlfn.RANK.AVG('Ответы на форму (1)'!H57, 'Ответы на форму (1)'!$H$2:$H$190, 0)</f>
        <v>79</v>
      </c>
      <c r="D68">
        <v>111</v>
      </c>
    </row>
    <row r="69" spans="3:4" x14ac:dyDescent="0.25">
      <c r="C69">
        <f>_xlfn.RANK.AVG('Ответы на форму (1)'!H58, 'Ответы на форму (1)'!$H$2:$H$190, 0)</f>
        <v>79</v>
      </c>
      <c r="D69">
        <v>70</v>
      </c>
    </row>
    <row r="70" spans="3:4" x14ac:dyDescent="0.25">
      <c r="C70">
        <f>_xlfn.RANK.AVG('Ответы на форму (1)'!H59, 'Ответы на форму (1)'!$H$2:$H$190, 0)</f>
        <v>79</v>
      </c>
      <c r="D70">
        <v>28</v>
      </c>
    </row>
    <row r="71" spans="3:4" x14ac:dyDescent="0.25">
      <c r="C71">
        <f>_xlfn.RANK.AVG('Ответы на форму (1)'!H60, 'Ответы на форму (1)'!$H$2:$H$190, 0)</f>
        <v>79</v>
      </c>
      <c r="D71">
        <v>180.5</v>
      </c>
    </row>
    <row r="72" spans="3:4" x14ac:dyDescent="0.25">
      <c r="C72">
        <f>_xlfn.RANK.AVG('Ответы на форму (1)'!H61, 'Ответы на форму (1)'!$H$2:$H$190, 0)</f>
        <v>183.5</v>
      </c>
      <c r="D72">
        <v>154.5</v>
      </c>
    </row>
    <row r="73" spans="3:4" x14ac:dyDescent="0.25">
      <c r="C73">
        <f>_xlfn.RANK.AVG('Ответы на форму (1)'!H62, 'Ответы на форму (1)'!$H$2:$H$190, 0)</f>
        <v>79</v>
      </c>
      <c r="D73">
        <v>111</v>
      </c>
    </row>
    <row r="74" spans="3:4" x14ac:dyDescent="0.25">
      <c r="C74">
        <f>_xlfn.RANK.AVG('Ответы на форму (1)'!H63, 'Ответы на форму (1)'!$H$2:$H$190, 0)</f>
        <v>79</v>
      </c>
      <c r="D74">
        <v>28</v>
      </c>
    </row>
    <row r="75" spans="3:4" x14ac:dyDescent="0.25">
      <c r="C75">
        <f>_xlfn.RANK.AVG('Ответы на форму (1)'!H64, 'Ответы на форму (1)'!$H$2:$H$190, 0)</f>
        <v>79</v>
      </c>
      <c r="D75">
        <v>70</v>
      </c>
    </row>
    <row r="76" spans="3:4" x14ac:dyDescent="0.25">
      <c r="C76">
        <f>_xlfn.RANK.AVG('Ответы на форму (1)'!H65, 'Ответы на форму (1)'!$H$2:$H$190, 0)</f>
        <v>79</v>
      </c>
      <c r="D76">
        <v>28</v>
      </c>
    </row>
    <row r="77" spans="3:4" x14ac:dyDescent="0.25">
      <c r="C77">
        <f>_xlfn.RANK.AVG('Ответы на форму (1)'!H66, 'Ответы на форму (1)'!$H$2:$H$190, 0)</f>
        <v>79</v>
      </c>
      <c r="D77">
        <v>28</v>
      </c>
    </row>
    <row r="78" spans="3:4" x14ac:dyDescent="0.25">
      <c r="C78">
        <f>_xlfn.RANK.AVG('Ответы на форму (1)'!H67, 'Ответы на форму (1)'!$H$2:$H$190, 0)</f>
        <v>167.5</v>
      </c>
      <c r="D78">
        <v>111</v>
      </c>
    </row>
    <row r="79" spans="3:4" x14ac:dyDescent="0.25">
      <c r="C79">
        <f>_xlfn.RANK.AVG('Ответы на форму (1)'!H68, 'Ответы на форму (1)'!$H$2:$H$190, 0)</f>
        <v>79</v>
      </c>
      <c r="D79">
        <v>70</v>
      </c>
    </row>
    <row r="80" spans="3:4" x14ac:dyDescent="0.25">
      <c r="C80">
        <f>_xlfn.RANK.AVG('Ответы на форму (1)'!H69, 'Ответы на форму (1)'!$H$2:$H$190, 0)</f>
        <v>79</v>
      </c>
      <c r="D80">
        <v>28</v>
      </c>
    </row>
    <row r="81" spans="3:4" x14ac:dyDescent="0.25">
      <c r="C81">
        <f>_xlfn.RANK.AVG('Ответы на форму (1)'!H70, 'Ответы на форму (1)'!$H$2:$H$190, 0)</f>
        <v>79</v>
      </c>
      <c r="D81">
        <v>111</v>
      </c>
    </row>
    <row r="82" spans="3:4" x14ac:dyDescent="0.25">
      <c r="C82">
        <f>_xlfn.RANK.AVG('Ответы на форму (1)'!H71, 'Ответы на форму (1)'!$H$2:$H$190, 0)</f>
        <v>79</v>
      </c>
      <c r="D82">
        <v>28</v>
      </c>
    </row>
    <row r="83" spans="3:4" x14ac:dyDescent="0.25">
      <c r="C83">
        <f>_xlfn.RANK.AVG('Ответы на форму (1)'!H72, 'Ответы на форму (1)'!$H$2:$H$190, 0)</f>
        <v>79</v>
      </c>
      <c r="D83">
        <v>28</v>
      </c>
    </row>
    <row r="84" spans="3:4" x14ac:dyDescent="0.25">
      <c r="C84">
        <f>_xlfn.RANK.AVG('Ответы на форму (1)'!H73, 'Ответы на форму (1)'!$H$2:$H$190, 0)</f>
        <v>79</v>
      </c>
      <c r="D84">
        <v>111</v>
      </c>
    </row>
    <row r="85" spans="3:4" x14ac:dyDescent="0.25">
      <c r="C85">
        <f>_xlfn.RANK.AVG('Ответы на форму (1)'!H74, 'Ответы на форму (1)'!$H$2:$H$190, 0)</f>
        <v>167.5</v>
      </c>
      <c r="D85">
        <v>111</v>
      </c>
    </row>
    <row r="86" spans="3:4" x14ac:dyDescent="0.25">
      <c r="C86">
        <f>_xlfn.RANK.AVG('Ответы на форму (1)'!H75, 'Ответы на форму (1)'!$H$2:$H$190, 0)</f>
        <v>79</v>
      </c>
      <c r="D86">
        <v>70</v>
      </c>
    </row>
    <row r="87" spans="3:4" x14ac:dyDescent="0.25">
      <c r="C87">
        <f>_xlfn.RANK.AVG('Ответы на форму (1)'!H76, 'Ответы на форму (1)'!$H$2:$H$190, 0)</f>
        <v>79</v>
      </c>
      <c r="D87">
        <v>154.5</v>
      </c>
    </row>
    <row r="88" spans="3:4" x14ac:dyDescent="0.25">
      <c r="C88">
        <f>_xlfn.RANK.AVG('Ответы на форму (1)'!H77, 'Ответы на форму (1)'!$H$2:$H$190, 0)</f>
        <v>79</v>
      </c>
      <c r="D88">
        <v>180.5</v>
      </c>
    </row>
    <row r="89" spans="3:4" x14ac:dyDescent="0.25">
      <c r="C89">
        <f>_xlfn.RANK.AVG('Ответы на форму (1)'!H78, 'Ответы на форму (1)'!$H$2:$H$190, 0)</f>
        <v>183.5</v>
      </c>
      <c r="D89">
        <v>154.5</v>
      </c>
    </row>
    <row r="90" spans="3:4" x14ac:dyDescent="0.25">
      <c r="C90">
        <f>_xlfn.RANK.AVG('Ответы на форму (1)'!H79, 'Ответы на форму (1)'!$H$2:$H$190, 0)</f>
        <v>79</v>
      </c>
      <c r="D90">
        <v>70</v>
      </c>
    </row>
    <row r="91" spans="3:4" x14ac:dyDescent="0.25">
      <c r="C91">
        <f>_xlfn.RANK.AVG('Ответы на форму (1)'!H80, 'Ответы на форму (1)'!$H$2:$H$190, 0)</f>
        <v>79</v>
      </c>
      <c r="D91">
        <v>180.5</v>
      </c>
    </row>
    <row r="92" spans="3:4" x14ac:dyDescent="0.25">
      <c r="C92">
        <f>_xlfn.RANK.AVG('Ответы на форму (1)'!H81, 'Ответы на форму (1)'!$H$2:$H$190, 0)</f>
        <v>167.5</v>
      </c>
      <c r="D92">
        <v>111</v>
      </c>
    </row>
    <row r="93" spans="3:4" x14ac:dyDescent="0.25">
      <c r="C93">
        <f>_xlfn.RANK.AVG('Ответы на форму (1)'!H82, 'Ответы на форму (1)'!$H$2:$H$190, 0)</f>
        <v>79</v>
      </c>
      <c r="D93">
        <v>70</v>
      </c>
    </row>
    <row r="94" spans="3:4" x14ac:dyDescent="0.25">
      <c r="C94">
        <f>_xlfn.RANK.AVG('Ответы на форму (1)'!H83, 'Ответы на форму (1)'!$H$2:$H$190, 0)</f>
        <v>79</v>
      </c>
      <c r="D94">
        <v>180.5</v>
      </c>
    </row>
    <row r="95" spans="3:4" x14ac:dyDescent="0.25">
      <c r="C95">
        <f>_xlfn.RANK.AVG('Ответы на форму (1)'!H84, 'Ответы на форму (1)'!$H$2:$H$190, 0)</f>
        <v>79</v>
      </c>
      <c r="D95">
        <v>70</v>
      </c>
    </row>
    <row r="96" spans="3:4" x14ac:dyDescent="0.25">
      <c r="C96">
        <f>_xlfn.RANK.AVG('Ответы на форму (1)'!H85, 'Ответы на форму (1)'!$H$2:$H$190, 0)</f>
        <v>79</v>
      </c>
      <c r="D96">
        <v>111</v>
      </c>
    </row>
    <row r="97" spans="3:4" x14ac:dyDescent="0.25">
      <c r="C97">
        <f>_xlfn.RANK.AVG('Ответы на форму (1)'!H86, 'Ответы на форму (1)'!$H$2:$H$190, 0)</f>
        <v>79</v>
      </c>
      <c r="D97">
        <v>28</v>
      </c>
    </row>
    <row r="98" spans="3:4" x14ac:dyDescent="0.25">
      <c r="C98">
        <f>_xlfn.RANK.AVG('Ответы на форму (1)'!H87, 'Ответы на форму (1)'!$H$2:$H$190, 0)</f>
        <v>79</v>
      </c>
      <c r="D98">
        <v>111</v>
      </c>
    </row>
    <row r="99" spans="3:4" x14ac:dyDescent="0.25">
      <c r="C99">
        <f>_xlfn.RANK.AVG('Ответы на форму (1)'!H88, 'Ответы на форму (1)'!$H$2:$H$190, 0)</f>
        <v>79</v>
      </c>
      <c r="D99">
        <v>154.5</v>
      </c>
    </row>
    <row r="100" spans="3:4" x14ac:dyDescent="0.25">
      <c r="C100">
        <f>_xlfn.RANK.AVG('Ответы на форму (1)'!H89, 'Ответы на форму (1)'!$H$2:$H$190, 0)</f>
        <v>79</v>
      </c>
      <c r="D100">
        <v>28</v>
      </c>
    </row>
    <row r="101" spans="3:4" x14ac:dyDescent="0.25">
      <c r="C101">
        <f>_xlfn.RANK.AVG('Ответы на форму (1)'!H90, 'Ответы на форму (1)'!$H$2:$H$190, 0)</f>
        <v>79</v>
      </c>
      <c r="D101">
        <v>28</v>
      </c>
    </row>
    <row r="102" spans="3:4" x14ac:dyDescent="0.25">
      <c r="C102">
        <f>_xlfn.RANK.AVG('Ответы на форму (1)'!H91, 'Ответы на форму (1)'!$H$2:$H$190, 0)</f>
        <v>79</v>
      </c>
      <c r="D102">
        <v>70</v>
      </c>
    </row>
    <row r="103" spans="3:4" x14ac:dyDescent="0.25">
      <c r="C103">
        <f>_xlfn.RANK.AVG('Ответы на форму (1)'!H92, 'Ответы на форму (1)'!$H$2:$H$190, 0)</f>
        <v>79</v>
      </c>
      <c r="D103">
        <v>111</v>
      </c>
    </row>
    <row r="104" spans="3:4" x14ac:dyDescent="0.25">
      <c r="C104">
        <f>_xlfn.RANK.AVG('Ответы на форму (1)'!H93, 'Ответы на форму (1)'!$H$2:$H$190, 0)</f>
        <v>79</v>
      </c>
      <c r="D104">
        <v>28</v>
      </c>
    </row>
    <row r="105" spans="3:4" x14ac:dyDescent="0.25">
      <c r="C105">
        <f>_xlfn.RANK.AVG('Ответы на форму (1)'!H94, 'Ответы на форму (1)'!$H$2:$H$190, 0)</f>
        <v>183.5</v>
      </c>
      <c r="D105">
        <v>154.5</v>
      </c>
    </row>
    <row r="106" spans="3:4" x14ac:dyDescent="0.25">
      <c r="C106">
        <f>_xlfn.RANK.AVG('Ответы на форму (1)'!H95, 'Ответы на форму (1)'!$H$2:$H$190, 0)</f>
        <v>79</v>
      </c>
      <c r="D106">
        <v>111</v>
      </c>
    </row>
    <row r="107" spans="3:4" x14ac:dyDescent="0.25">
      <c r="C107">
        <f>_xlfn.RANK.AVG('Ответы на форму (1)'!H96, 'Ответы на форму (1)'!$H$2:$H$190, 0)</f>
        <v>79</v>
      </c>
      <c r="D107">
        <v>111</v>
      </c>
    </row>
    <row r="108" spans="3:4" x14ac:dyDescent="0.25">
      <c r="C108">
        <f>_xlfn.RANK.AVG('Ответы на форму (1)'!H97, 'Ответы на форму (1)'!$H$2:$H$190, 0)</f>
        <v>79</v>
      </c>
      <c r="D108">
        <v>70</v>
      </c>
    </row>
    <row r="109" spans="3:4" x14ac:dyDescent="0.25">
      <c r="C109">
        <f>_xlfn.RANK.AVG('Ответы на форму (1)'!H98, 'Ответы на форму (1)'!$H$2:$H$190, 0)</f>
        <v>79</v>
      </c>
      <c r="D109">
        <v>28</v>
      </c>
    </row>
    <row r="110" spans="3:4" x14ac:dyDescent="0.25">
      <c r="C110">
        <f>_xlfn.RANK.AVG('Ответы на форму (1)'!H99, 'Ответы на форму (1)'!$H$2:$H$190, 0)</f>
        <v>79</v>
      </c>
      <c r="D110">
        <v>111</v>
      </c>
    </row>
    <row r="111" spans="3:4" x14ac:dyDescent="0.25">
      <c r="C111">
        <f>_xlfn.RANK.AVG('Ответы на форму (1)'!H100, 'Ответы на форму (1)'!$H$2:$H$190, 0)</f>
        <v>79</v>
      </c>
      <c r="D111">
        <v>28</v>
      </c>
    </row>
    <row r="112" spans="3:4" x14ac:dyDescent="0.25">
      <c r="C112">
        <f>_xlfn.RANK.AVG('Ответы на форму (1)'!H101, 'Ответы на форму (1)'!$H$2:$H$190, 0)</f>
        <v>79</v>
      </c>
      <c r="D112">
        <v>70</v>
      </c>
    </row>
    <row r="113" spans="3:4" x14ac:dyDescent="0.25">
      <c r="C113">
        <f>_xlfn.RANK.AVG('Ответы на форму (1)'!H102, 'Ответы на форму (1)'!$H$2:$H$190, 0)</f>
        <v>79</v>
      </c>
      <c r="D113">
        <v>154.5</v>
      </c>
    </row>
    <row r="114" spans="3:4" x14ac:dyDescent="0.25">
      <c r="C114">
        <f>_xlfn.RANK.AVG('Ответы на форму (1)'!H103, 'Ответы на форму (1)'!$H$2:$H$190, 0)</f>
        <v>79</v>
      </c>
      <c r="D114">
        <v>28</v>
      </c>
    </row>
    <row r="115" spans="3:4" x14ac:dyDescent="0.25">
      <c r="C115">
        <f>_xlfn.RANK.AVG('Ответы на форму (1)'!H104, 'Ответы на форму (1)'!$H$2:$H$190, 0)</f>
        <v>79</v>
      </c>
      <c r="D115">
        <v>111</v>
      </c>
    </row>
    <row r="116" spans="3:4" x14ac:dyDescent="0.25">
      <c r="C116">
        <f>_xlfn.RANK.AVG('Ответы на форму (1)'!H105, 'Ответы на форму (1)'!$H$2:$H$190, 0)</f>
        <v>79</v>
      </c>
      <c r="D116">
        <v>28</v>
      </c>
    </row>
    <row r="117" spans="3:4" x14ac:dyDescent="0.25">
      <c r="C117">
        <f>_xlfn.RANK.AVG('Ответы на форму (1)'!H106, 'Ответы на форму (1)'!$H$2:$H$190, 0)</f>
        <v>79</v>
      </c>
      <c r="D117">
        <v>28</v>
      </c>
    </row>
    <row r="118" spans="3:4" x14ac:dyDescent="0.25">
      <c r="C118">
        <f>_xlfn.RANK.AVG('Ответы на форму (1)'!H107, 'Ответы на форму (1)'!$H$2:$H$190, 0)</f>
        <v>79</v>
      </c>
      <c r="D118">
        <v>28</v>
      </c>
    </row>
    <row r="119" spans="3:4" x14ac:dyDescent="0.25">
      <c r="C119">
        <f>_xlfn.RANK.AVG('Ответы на форму (1)'!H108, 'Ответы на форму (1)'!$H$2:$H$190, 0)</f>
        <v>79</v>
      </c>
      <c r="D119">
        <v>28</v>
      </c>
    </row>
    <row r="120" spans="3:4" x14ac:dyDescent="0.25">
      <c r="C120">
        <f>_xlfn.RANK.AVG('Ответы на форму (1)'!H109, 'Ответы на форму (1)'!$H$2:$H$190, 0)</f>
        <v>79</v>
      </c>
      <c r="D120">
        <v>180.5</v>
      </c>
    </row>
    <row r="121" spans="3:4" x14ac:dyDescent="0.25">
      <c r="C121">
        <f>_xlfn.RANK.AVG('Ответы на форму (1)'!H110, 'Ответы на форму (1)'!$H$2:$H$190, 0)</f>
        <v>79</v>
      </c>
      <c r="D121">
        <v>28</v>
      </c>
    </row>
    <row r="122" spans="3:4" x14ac:dyDescent="0.25">
      <c r="C122">
        <f>_xlfn.RANK.AVG('Ответы на форму (1)'!H111, 'Ответы на форму (1)'!$H$2:$H$190, 0)</f>
        <v>79</v>
      </c>
      <c r="D122">
        <v>111</v>
      </c>
    </row>
    <row r="123" spans="3:4" x14ac:dyDescent="0.25">
      <c r="C123">
        <f>_xlfn.RANK.AVG('Ответы на форму (1)'!H112, 'Ответы на форму (1)'!$H$2:$H$190, 0)</f>
        <v>79</v>
      </c>
      <c r="D123">
        <v>28</v>
      </c>
    </row>
    <row r="124" spans="3:4" x14ac:dyDescent="0.25">
      <c r="C124">
        <f>_xlfn.RANK.AVG('Ответы на форму (1)'!H113, 'Ответы на форму (1)'!$H$2:$H$190, 0)</f>
        <v>79</v>
      </c>
      <c r="D124">
        <v>28</v>
      </c>
    </row>
    <row r="125" spans="3:4" x14ac:dyDescent="0.25">
      <c r="C125">
        <f>_xlfn.RANK.AVG('Ответы на форму (1)'!H114, 'Ответы на форму (1)'!$H$2:$H$190, 0)</f>
        <v>79</v>
      </c>
      <c r="D125">
        <v>28</v>
      </c>
    </row>
    <row r="126" spans="3:4" x14ac:dyDescent="0.25">
      <c r="C126">
        <f>_xlfn.RANK.AVG('Ответы на форму (1)'!H115, 'Ответы на форму (1)'!$H$2:$H$190, 0)</f>
        <v>79</v>
      </c>
      <c r="D126">
        <v>28</v>
      </c>
    </row>
    <row r="127" spans="3:4" x14ac:dyDescent="0.25">
      <c r="C127">
        <f>_xlfn.RANK.AVG('Ответы на форму (1)'!H116, 'Ответы на форму (1)'!$H$2:$H$190, 0)</f>
        <v>79</v>
      </c>
      <c r="D127">
        <v>28</v>
      </c>
    </row>
    <row r="128" spans="3:4" x14ac:dyDescent="0.25">
      <c r="C128">
        <f>_xlfn.RANK.AVG('Ответы на форму (1)'!H117, 'Ответы на форму (1)'!$H$2:$H$190, 0)</f>
        <v>79</v>
      </c>
      <c r="D128">
        <v>28</v>
      </c>
    </row>
    <row r="129" spans="3:4" x14ac:dyDescent="0.25">
      <c r="C129">
        <f>_xlfn.RANK.AVG('Ответы на форму (1)'!H118, 'Ответы на форму (1)'!$H$2:$H$190, 0)</f>
        <v>79</v>
      </c>
      <c r="D129">
        <v>28</v>
      </c>
    </row>
    <row r="130" spans="3:4" x14ac:dyDescent="0.25">
      <c r="C130">
        <f>_xlfn.RANK.AVG('Ответы на форму (1)'!H119, 'Ответы на форму (1)'!$H$2:$H$190, 0)</f>
        <v>79</v>
      </c>
      <c r="D130">
        <v>70</v>
      </c>
    </row>
    <row r="131" spans="3:4" x14ac:dyDescent="0.25">
      <c r="C131">
        <f>_xlfn.RANK.AVG('Ответы на форму (1)'!H120, 'Ответы на форму (1)'!$H$2:$H$190, 0)</f>
        <v>79</v>
      </c>
      <c r="D131">
        <v>28</v>
      </c>
    </row>
    <row r="132" spans="3:4" x14ac:dyDescent="0.25">
      <c r="C132">
        <f>_xlfn.RANK.AVG('Ответы на форму (1)'!H121, 'Ответы на форму (1)'!$H$2:$H$190, 0)</f>
        <v>79</v>
      </c>
      <c r="D132">
        <v>28</v>
      </c>
    </row>
    <row r="133" spans="3:4" x14ac:dyDescent="0.25">
      <c r="C133">
        <f>_xlfn.RANK.AVG('Ответы на форму (1)'!H122, 'Ответы на форму (1)'!$H$2:$H$190, 0)</f>
        <v>79</v>
      </c>
      <c r="D133">
        <v>28</v>
      </c>
    </row>
    <row r="134" spans="3:4" x14ac:dyDescent="0.25">
      <c r="C134">
        <f>_xlfn.RANK.AVG('Ответы на форму (1)'!H123, 'Ответы на форму (1)'!$H$2:$H$190, 0)</f>
        <v>79</v>
      </c>
      <c r="D134">
        <v>154.5</v>
      </c>
    </row>
    <row r="135" spans="3:4" x14ac:dyDescent="0.25">
      <c r="C135">
        <f>_xlfn.RANK.AVG('Ответы на форму (1)'!H124, 'Ответы на форму (1)'!$H$2:$H$190, 0)</f>
        <v>79</v>
      </c>
      <c r="D135">
        <v>180.5</v>
      </c>
    </row>
    <row r="136" spans="3:4" x14ac:dyDescent="0.25">
      <c r="C136">
        <f>_xlfn.RANK.AVG('Ответы на форму (1)'!H125, 'Ответы на форму (1)'!$H$2:$H$190, 0)</f>
        <v>79</v>
      </c>
      <c r="D136">
        <v>28</v>
      </c>
    </row>
    <row r="137" spans="3:4" x14ac:dyDescent="0.25">
      <c r="C137">
        <f>_xlfn.RANK.AVG('Ответы на форму (1)'!H126, 'Ответы на форму (1)'!$H$2:$H$190, 0)</f>
        <v>79</v>
      </c>
      <c r="D137">
        <v>28</v>
      </c>
    </row>
    <row r="138" spans="3:4" x14ac:dyDescent="0.25">
      <c r="C138">
        <f>_xlfn.RANK.AVG('Ответы на форму (1)'!H127, 'Ответы на форму (1)'!$H$2:$H$190, 0)</f>
        <v>79</v>
      </c>
      <c r="D138">
        <v>28</v>
      </c>
    </row>
    <row r="139" spans="3:4" x14ac:dyDescent="0.25">
      <c r="C139">
        <f>_xlfn.RANK.AVG('Ответы на форму (1)'!H128, 'Ответы на форму (1)'!$H$2:$H$190, 0)</f>
        <v>79</v>
      </c>
      <c r="D139">
        <v>28</v>
      </c>
    </row>
    <row r="140" spans="3:4" x14ac:dyDescent="0.25">
      <c r="C140">
        <f>_xlfn.RANK.AVG('Ответы на форму (1)'!H129, 'Ответы на форму (1)'!$H$2:$H$190, 0)</f>
        <v>79</v>
      </c>
      <c r="D140">
        <v>28</v>
      </c>
    </row>
    <row r="141" spans="3:4" x14ac:dyDescent="0.25">
      <c r="C141">
        <f>_xlfn.RANK.AVG('Ответы на форму (1)'!H130, 'Ответы на форму (1)'!$H$2:$H$190, 0)</f>
        <v>79</v>
      </c>
      <c r="D141">
        <v>28</v>
      </c>
    </row>
    <row r="142" spans="3:4" x14ac:dyDescent="0.25">
      <c r="C142">
        <f>_xlfn.RANK.AVG('Ответы на форму (1)'!H131, 'Ответы на форму (1)'!$H$2:$H$190, 0)</f>
        <v>79</v>
      </c>
      <c r="D142">
        <v>154.5</v>
      </c>
    </row>
    <row r="143" spans="3:4" x14ac:dyDescent="0.25">
      <c r="C143">
        <f>_xlfn.RANK.AVG('Ответы на форму (1)'!H132, 'Ответы на форму (1)'!$H$2:$H$190, 0)</f>
        <v>79</v>
      </c>
      <c r="D143">
        <v>154.5</v>
      </c>
    </row>
    <row r="144" spans="3:4" x14ac:dyDescent="0.25">
      <c r="C144">
        <f>_xlfn.RANK.AVG('Ответы на форму (1)'!H133, 'Ответы на форму (1)'!$H$2:$H$190, 0)</f>
        <v>79</v>
      </c>
      <c r="D144">
        <v>111</v>
      </c>
    </row>
    <row r="145" spans="3:4" x14ac:dyDescent="0.25">
      <c r="C145">
        <f>_xlfn.RANK.AVG('Ответы на форму (1)'!H134, 'Ответы на форму (1)'!$H$2:$H$190, 0)</f>
        <v>79</v>
      </c>
      <c r="D145">
        <v>111</v>
      </c>
    </row>
    <row r="146" spans="3:4" x14ac:dyDescent="0.25">
      <c r="C146">
        <f>_xlfn.RANK.AVG('Ответы на форму (1)'!H135, 'Ответы на форму (1)'!$H$2:$H$190, 0)</f>
        <v>79</v>
      </c>
      <c r="D146">
        <v>180.5</v>
      </c>
    </row>
    <row r="147" spans="3:4" x14ac:dyDescent="0.25">
      <c r="C147">
        <f>_xlfn.RANK.AVG('Ответы на форму (1)'!H136, 'Ответы на форму (1)'!$H$2:$H$190, 0)</f>
        <v>79</v>
      </c>
      <c r="D147">
        <v>154.5</v>
      </c>
    </row>
    <row r="148" spans="3:4" x14ac:dyDescent="0.25">
      <c r="C148">
        <f>_xlfn.RANK.AVG('Ответы на форму (1)'!H137, 'Ответы на форму (1)'!$H$2:$H$190, 0)</f>
        <v>79</v>
      </c>
      <c r="D148">
        <v>70</v>
      </c>
    </row>
    <row r="149" spans="3:4" x14ac:dyDescent="0.25">
      <c r="C149">
        <f>_xlfn.RANK.AVG('Ответы на форму (1)'!H138, 'Ответы на форму (1)'!$H$2:$H$190, 0)</f>
        <v>79</v>
      </c>
      <c r="D149">
        <v>28</v>
      </c>
    </row>
    <row r="150" spans="3:4" x14ac:dyDescent="0.25">
      <c r="C150">
        <f>_xlfn.RANK.AVG('Ответы на форму (1)'!H139, 'Ответы на форму (1)'!$H$2:$H$190, 0)</f>
        <v>167.5</v>
      </c>
      <c r="D150">
        <v>180.5</v>
      </c>
    </row>
    <row r="151" spans="3:4" x14ac:dyDescent="0.25">
      <c r="C151">
        <f>_xlfn.RANK.AVG('Ответы на форму (1)'!H140, 'Ответы на форму (1)'!$H$2:$H$190, 0)</f>
        <v>79</v>
      </c>
      <c r="D151">
        <v>111</v>
      </c>
    </row>
    <row r="152" spans="3:4" x14ac:dyDescent="0.25">
      <c r="C152">
        <f>_xlfn.RANK.AVG('Ответы на форму (1)'!H141, 'Ответы на форму (1)'!$H$2:$H$190, 0)</f>
        <v>167.5</v>
      </c>
      <c r="D152">
        <v>28</v>
      </c>
    </row>
    <row r="153" spans="3:4" x14ac:dyDescent="0.25">
      <c r="C153">
        <f>_xlfn.RANK.AVG('Ответы на форму (1)'!H142, 'Ответы на форму (1)'!$H$2:$H$190, 0)</f>
        <v>79</v>
      </c>
      <c r="D153">
        <v>111</v>
      </c>
    </row>
    <row r="154" spans="3:4" x14ac:dyDescent="0.25">
      <c r="C154">
        <f>_xlfn.RANK.AVG('Ответы на форму (1)'!H143, 'Ответы на форму (1)'!$H$2:$H$190, 0)</f>
        <v>79</v>
      </c>
      <c r="D154">
        <v>111</v>
      </c>
    </row>
    <row r="155" spans="3:4" x14ac:dyDescent="0.25">
      <c r="C155">
        <f>_xlfn.RANK.AVG('Ответы на форму (1)'!H144, 'Ответы на форму (1)'!$H$2:$H$190, 0)</f>
        <v>79</v>
      </c>
      <c r="D155">
        <v>111</v>
      </c>
    </row>
    <row r="156" spans="3:4" x14ac:dyDescent="0.25">
      <c r="C156">
        <f>_xlfn.RANK.AVG('Ответы на форму (1)'!H145, 'Ответы на форму (1)'!$H$2:$H$190, 0)</f>
        <v>79</v>
      </c>
      <c r="D156">
        <v>111</v>
      </c>
    </row>
    <row r="157" spans="3:4" x14ac:dyDescent="0.25">
      <c r="C157">
        <f>_xlfn.RANK.AVG('Ответы на форму (1)'!H146, 'Ответы на форму (1)'!$H$2:$H$190, 0)</f>
        <v>167.5</v>
      </c>
      <c r="D157">
        <v>180.5</v>
      </c>
    </row>
    <row r="158" spans="3:4" x14ac:dyDescent="0.25">
      <c r="C158">
        <f>_xlfn.RANK.AVG('Ответы на форму (1)'!H147, 'Ответы на форму (1)'!$H$2:$H$190, 0)</f>
        <v>167.5</v>
      </c>
      <c r="D158">
        <v>154.5</v>
      </c>
    </row>
    <row r="159" spans="3:4" x14ac:dyDescent="0.25">
      <c r="C159">
        <f>_xlfn.RANK.AVG('Ответы на форму (1)'!H148, 'Ответы на форму (1)'!$H$2:$H$190, 0)</f>
        <v>79</v>
      </c>
      <c r="D159">
        <v>28</v>
      </c>
    </row>
    <row r="160" spans="3:4" x14ac:dyDescent="0.25">
      <c r="C160">
        <f>_xlfn.RANK.AVG('Ответы на форму (1)'!H149, 'Ответы на форму (1)'!$H$2:$H$190, 0)</f>
        <v>79</v>
      </c>
      <c r="D160">
        <v>70</v>
      </c>
    </row>
    <row r="161" spans="3:4" x14ac:dyDescent="0.25">
      <c r="C161">
        <f>_xlfn.RANK.AVG('Ответы на форму (1)'!H150, 'Ответы на форму (1)'!$H$2:$H$190, 0)</f>
        <v>79</v>
      </c>
      <c r="D161">
        <v>154.5</v>
      </c>
    </row>
    <row r="162" spans="3:4" x14ac:dyDescent="0.25">
      <c r="C162">
        <f>_xlfn.RANK.AVG('Ответы на форму (1)'!H151, 'Ответы на форму (1)'!$H$2:$H$190, 0)</f>
        <v>79</v>
      </c>
      <c r="D162">
        <v>28</v>
      </c>
    </row>
    <row r="163" spans="3:4" x14ac:dyDescent="0.25">
      <c r="C163">
        <f>_xlfn.RANK.AVG('Ответы на форму (1)'!H152, 'Ответы на форму (1)'!$H$2:$H$190, 0)</f>
        <v>79</v>
      </c>
      <c r="D163">
        <v>111</v>
      </c>
    </row>
    <row r="164" spans="3:4" x14ac:dyDescent="0.25">
      <c r="C164">
        <f>_xlfn.RANK.AVG('Ответы на форму (1)'!H153, 'Ответы на форму (1)'!$H$2:$H$190, 0)</f>
        <v>79</v>
      </c>
      <c r="D164">
        <v>111</v>
      </c>
    </row>
    <row r="165" spans="3:4" x14ac:dyDescent="0.25">
      <c r="C165">
        <f>_xlfn.RANK.AVG('Ответы на форму (1)'!H154, 'Ответы на форму (1)'!$H$2:$H$190, 0)</f>
        <v>79</v>
      </c>
      <c r="D165">
        <v>154.5</v>
      </c>
    </row>
    <row r="166" spans="3:4" x14ac:dyDescent="0.25">
      <c r="C166">
        <f>_xlfn.RANK.AVG('Ответы на форму (1)'!H155, 'Ответы на форму (1)'!$H$2:$H$190, 0)</f>
        <v>79</v>
      </c>
      <c r="D166">
        <v>154.5</v>
      </c>
    </row>
    <row r="167" spans="3:4" x14ac:dyDescent="0.25">
      <c r="C167">
        <f>_xlfn.RANK.AVG('Ответы на форму (1)'!H156, 'Ответы на форму (1)'!$H$2:$H$190, 0)</f>
        <v>79</v>
      </c>
      <c r="D167">
        <v>154.5</v>
      </c>
    </row>
    <row r="168" spans="3:4" x14ac:dyDescent="0.25">
      <c r="C168">
        <f>_xlfn.RANK.AVG('Ответы на форму (1)'!H157, 'Ответы на форму (1)'!$H$2:$H$190, 0)</f>
        <v>79</v>
      </c>
      <c r="D168">
        <v>111</v>
      </c>
    </row>
    <row r="169" spans="3:4" x14ac:dyDescent="0.25">
      <c r="C169">
        <f>_xlfn.RANK.AVG('Ответы на форму (1)'!H158, 'Ответы на форму (1)'!$H$2:$H$190, 0)</f>
        <v>79</v>
      </c>
      <c r="D169">
        <v>180.5</v>
      </c>
    </row>
    <row r="170" spans="3:4" x14ac:dyDescent="0.25">
      <c r="C170">
        <f>_xlfn.RANK.AVG('Ответы на форму (1)'!H159, 'Ответы на форму (1)'!$H$2:$H$190, 0)</f>
        <v>79</v>
      </c>
      <c r="D170">
        <v>70</v>
      </c>
    </row>
    <row r="171" spans="3:4" x14ac:dyDescent="0.25">
      <c r="C171">
        <f>_xlfn.RANK.AVG('Ответы на форму (1)'!H160, 'Ответы на форму (1)'!$H$2:$H$190, 0)</f>
        <v>79</v>
      </c>
      <c r="D171">
        <v>154.5</v>
      </c>
    </row>
    <row r="172" spans="3:4" x14ac:dyDescent="0.25">
      <c r="C172">
        <f>_xlfn.RANK.AVG('Ответы на форму (1)'!H161, 'Ответы на форму (1)'!$H$2:$H$190, 0)</f>
        <v>79</v>
      </c>
      <c r="D172">
        <v>111</v>
      </c>
    </row>
    <row r="173" spans="3:4" x14ac:dyDescent="0.25">
      <c r="C173">
        <f>_xlfn.RANK.AVG('Ответы на форму (1)'!H162, 'Ответы на форму (1)'!$H$2:$H$190, 0)</f>
        <v>167.5</v>
      </c>
      <c r="D173">
        <v>180.5</v>
      </c>
    </row>
    <row r="174" spans="3:4" x14ac:dyDescent="0.25">
      <c r="C174">
        <f>_xlfn.RANK.AVG('Ответы на форму (1)'!H163, 'Ответы на форму (1)'!$H$2:$H$190, 0)</f>
        <v>79</v>
      </c>
      <c r="D174">
        <v>154.5</v>
      </c>
    </row>
    <row r="175" spans="3:4" x14ac:dyDescent="0.25">
      <c r="C175">
        <f>_xlfn.RANK.AVG('Ответы на форму (1)'!H164, 'Ответы на форму (1)'!$H$2:$H$190, 0)</f>
        <v>79</v>
      </c>
      <c r="D175">
        <v>28</v>
      </c>
    </row>
    <row r="176" spans="3:4" x14ac:dyDescent="0.25">
      <c r="C176">
        <f>_xlfn.RANK.AVG('Ответы на форму (1)'!H165, 'Ответы на форму (1)'!$H$2:$H$190, 0)</f>
        <v>79</v>
      </c>
      <c r="D176">
        <v>111</v>
      </c>
    </row>
    <row r="177" spans="3:4" x14ac:dyDescent="0.25">
      <c r="C177">
        <f>_xlfn.RANK.AVG('Ответы на форму (1)'!H166, 'Ответы на форму (1)'!$H$2:$H$190, 0)</f>
        <v>167.5</v>
      </c>
      <c r="D177">
        <v>180.5</v>
      </c>
    </row>
    <row r="178" spans="3:4" x14ac:dyDescent="0.25">
      <c r="C178">
        <f>_xlfn.RANK.AVG('Ответы на форму (1)'!H167, 'Ответы на форму (1)'!$H$2:$H$190, 0)</f>
        <v>79</v>
      </c>
      <c r="D178">
        <v>70</v>
      </c>
    </row>
    <row r="179" spans="3:4" x14ac:dyDescent="0.25">
      <c r="C179">
        <f>_xlfn.RANK.AVG('Ответы на форму (1)'!H168, 'Ответы на форму (1)'!$H$2:$H$190, 0)</f>
        <v>79</v>
      </c>
      <c r="D179">
        <v>154.5</v>
      </c>
    </row>
    <row r="180" spans="3:4" x14ac:dyDescent="0.25">
      <c r="C180">
        <f>_xlfn.RANK.AVG('Ответы на форму (1)'!H169, 'Ответы на форму (1)'!$H$2:$H$190, 0)</f>
        <v>167.5</v>
      </c>
      <c r="D180">
        <v>154.5</v>
      </c>
    </row>
    <row r="181" spans="3:4" x14ac:dyDescent="0.25">
      <c r="C181">
        <f>_xlfn.RANK.AVG('Ответы на форму (1)'!H170, 'Ответы на форму (1)'!$H$2:$H$190, 0)</f>
        <v>79</v>
      </c>
      <c r="D181">
        <v>111</v>
      </c>
    </row>
    <row r="182" spans="3:4" x14ac:dyDescent="0.25">
      <c r="C182">
        <f>_xlfn.RANK.AVG('Ответы на форму (1)'!H171, 'Ответы на форму (1)'!$H$2:$H$190, 0)</f>
        <v>167.5</v>
      </c>
      <c r="D182">
        <v>154.5</v>
      </c>
    </row>
    <row r="183" spans="3:4" x14ac:dyDescent="0.25">
      <c r="C183">
        <f>_xlfn.RANK.AVG('Ответы на форму (1)'!H172, 'Ответы на форму (1)'!$H$2:$H$190, 0)</f>
        <v>79</v>
      </c>
      <c r="D183">
        <v>180.5</v>
      </c>
    </row>
    <row r="184" spans="3:4" x14ac:dyDescent="0.25">
      <c r="C184">
        <f>_xlfn.RANK.AVG('Ответы на форму (1)'!H173, 'Ответы на форму (1)'!$H$2:$H$190, 0)</f>
        <v>183.5</v>
      </c>
      <c r="D184">
        <v>111</v>
      </c>
    </row>
    <row r="185" spans="3:4" x14ac:dyDescent="0.25">
      <c r="C185">
        <f>_xlfn.RANK.AVG('Ответы на форму (1)'!H174, 'Ответы на форму (1)'!$H$2:$H$190, 0)</f>
        <v>79</v>
      </c>
      <c r="D185">
        <v>111</v>
      </c>
    </row>
    <row r="186" spans="3:4" x14ac:dyDescent="0.25">
      <c r="C186">
        <f>_xlfn.RANK.AVG('Ответы на форму (1)'!H175, 'Ответы на форму (1)'!$H$2:$H$190, 0)</f>
        <v>79</v>
      </c>
      <c r="D186">
        <v>28</v>
      </c>
    </row>
    <row r="187" spans="3:4" x14ac:dyDescent="0.25">
      <c r="C187">
        <f>_xlfn.RANK.AVG('Ответы на форму (1)'!H176, 'Ответы на форму (1)'!$H$2:$H$190, 0)</f>
        <v>79</v>
      </c>
      <c r="D187">
        <v>70</v>
      </c>
    </row>
    <row r="188" spans="3:4" x14ac:dyDescent="0.25">
      <c r="C188">
        <f>_xlfn.RANK.AVG('Ответы на форму (1)'!H177, 'Ответы на форму (1)'!$H$2:$H$190, 0)</f>
        <v>79</v>
      </c>
      <c r="D188">
        <v>70</v>
      </c>
    </row>
    <row r="189" spans="3:4" x14ac:dyDescent="0.25">
      <c r="C189">
        <f>_xlfn.RANK.AVG('Ответы на форму (1)'!H178, 'Ответы на форму (1)'!$H$2:$H$190, 0)</f>
        <v>79</v>
      </c>
      <c r="D189">
        <v>154.5</v>
      </c>
    </row>
    <row r="190" spans="3:4" x14ac:dyDescent="0.25">
      <c r="C190">
        <f>_xlfn.RANK.AVG('Ответы на форму (1)'!H179, 'Ответы на форму (1)'!$H$2:$H$190, 0)</f>
        <v>79</v>
      </c>
      <c r="D190">
        <v>28</v>
      </c>
    </row>
    <row r="191" spans="3:4" x14ac:dyDescent="0.25">
      <c r="C191">
        <f>_xlfn.RANK.AVG('Ответы на форму (1)'!H180, 'Ответы на форму (1)'!$H$2:$H$190, 0)</f>
        <v>79</v>
      </c>
      <c r="D191">
        <v>70</v>
      </c>
    </row>
    <row r="192" spans="3:4" x14ac:dyDescent="0.25">
      <c r="C192">
        <f>_xlfn.RANK.AVG('Ответы на форму (1)'!H181, 'Ответы на форму (1)'!$H$2:$H$190, 0)</f>
        <v>79</v>
      </c>
      <c r="D192">
        <v>154.5</v>
      </c>
    </row>
    <row r="193" spans="3:4" x14ac:dyDescent="0.25">
      <c r="C193">
        <f>_xlfn.RANK.AVG('Ответы на форму (1)'!H182, 'Ответы на форму (1)'!$H$2:$H$190, 0)</f>
        <v>79</v>
      </c>
      <c r="D193">
        <v>154.5</v>
      </c>
    </row>
    <row r="194" spans="3:4" x14ac:dyDescent="0.25">
      <c r="C194">
        <f>_xlfn.RANK.AVG('Ответы на форму (1)'!H183, 'Ответы на форму (1)'!$H$2:$H$190, 0)</f>
        <v>79</v>
      </c>
      <c r="D194">
        <v>111</v>
      </c>
    </row>
    <row r="195" spans="3:4" x14ac:dyDescent="0.25">
      <c r="C195">
        <f>_xlfn.RANK.AVG('Ответы на форму (1)'!H184, 'Ответы на форму (1)'!$H$2:$H$190, 0)</f>
        <v>79</v>
      </c>
      <c r="D195">
        <v>111</v>
      </c>
    </row>
    <row r="196" spans="3:4" x14ac:dyDescent="0.25">
      <c r="C196">
        <f>_xlfn.RANK.AVG('Ответы на форму (1)'!H185, 'Ответы на форму (1)'!$H$2:$H$190, 0)</f>
        <v>79</v>
      </c>
      <c r="D196">
        <v>70</v>
      </c>
    </row>
    <row r="197" spans="3:4" x14ac:dyDescent="0.25">
      <c r="C197">
        <f>_xlfn.RANK.AVG('Ответы на форму (1)'!H186, 'Ответы на форму (1)'!$H$2:$H$190, 0)</f>
        <v>79</v>
      </c>
      <c r="D197">
        <v>70</v>
      </c>
    </row>
    <row r="198" spans="3:4" x14ac:dyDescent="0.25">
      <c r="C198">
        <f>_xlfn.RANK.AVG('Ответы на форму (1)'!H187, 'Ответы на форму (1)'!$H$2:$H$190, 0)</f>
        <v>167.5</v>
      </c>
      <c r="D198">
        <v>180.5</v>
      </c>
    </row>
    <row r="199" spans="3:4" x14ac:dyDescent="0.25">
      <c r="C199">
        <f>_xlfn.RANK.AVG('Ответы на форму (1)'!H188, 'Ответы на форму (1)'!$H$2:$H$190, 0)</f>
        <v>79</v>
      </c>
      <c r="D199">
        <v>70</v>
      </c>
    </row>
    <row r="200" spans="3:4" x14ac:dyDescent="0.25">
      <c r="C200">
        <f>_xlfn.RANK.AVG('Ответы на форму (1)'!H189, 'Ответы на форму (1)'!$H$2:$H$190, 0)</f>
        <v>167.5</v>
      </c>
      <c r="D200">
        <v>111</v>
      </c>
    </row>
    <row r="201" spans="3:4" x14ac:dyDescent="0.25">
      <c r="C201">
        <f>_xlfn.RANK.AVG('Ответы на форму (1)'!H190, 'Ответы на форму (1)'!$H$2:$H$190, 0)</f>
        <v>79</v>
      </c>
      <c r="D201">
        <v>111</v>
      </c>
    </row>
  </sheetData>
  <mergeCells count="3">
    <mergeCell ref="D3:G3"/>
    <mergeCell ref="C12:D12"/>
    <mergeCell ref="L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1A46-580F-4E04-8F8C-4E0F4D71EE2D}">
  <dimension ref="B3:Q202"/>
  <sheetViews>
    <sheetView workbookViewId="0">
      <selection activeCell="D14" sqref="D14:D202"/>
    </sheetView>
  </sheetViews>
  <sheetFormatPr defaultRowHeight="13.2" x14ac:dyDescent="0.25"/>
  <cols>
    <col min="17" max="17" width="12.33203125" bestFit="1" customWidth="1"/>
  </cols>
  <sheetData>
    <row r="3" spans="2:17" x14ac:dyDescent="0.25">
      <c r="D3" s="8" t="s">
        <v>69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70</v>
      </c>
      <c r="J5" s="5" t="s">
        <v>70</v>
      </c>
    </row>
    <row r="6" spans="2:17" x14ac:dyDescent="0.25">
      <c r="B6" s="4">
        <v>2</v>
      </c>
      <c r="C6">
        <f>COUNTIFS('Ответы на форму (1)'!$I$2:$I$190, Лист7!B6, 'Ответы на форму (1)'!$G$2:$G$190, Лист7!$C$4)</f>
        <v>2</v>
      </c>
      <c r="D6">
        <f>COUNTIFS('Ответы на форму (1)'!$I$2:$I$190, Лист7!B6, 'Ответы на форму (1)'!$G$2:$G$190, Лист7!$D$4)</f>
        <v>1</v>
      </c>
      <c r="E6">
        <f>COUNTIFS('Ответы на форму (1)'!$I$2:$I$190, Лист7!B6, 'Ответы на форму (1)'!$G$2:$G$190, Лист7!$E$4)</f>
        <v>1</v>
      </c>
      <c r="F6">
        <f>COUNTIFS('Ответы на форму (1)'!$I$2:$I$190, Лист7!B6, 'Ответы на форму (1)'!$G$2:$G$190, Лист7!$F$4)</f>
        <v>0</v>
      </c>
      <c r="G6">
        <f>COUNTIFS('Ответы на форму (1)'!$I$2:$I$190, Лист7!B6, 'Ответы на форму (1)'!$G$2:$G$190, Лист7!$G$4)</f>
        <v>0</v>
      </c>
      <c r="H6">
        <f>SUM(C6:G6)</f>
        <v>4</v>
      </c>
      <c r="J6" s="4">
        <v>2</v>
      </c>
      <c r="K6" s="6">
        <f>H6*$C$10/$H$10</f>
        <v>0.38095238095238093</v>
      </c>
      <c r="L6" s="6">
        <f>H6*$D$10/$H$10</f>
        <v>0.71957671957671954</v>
      </c>
      <c r="M6" s="6">
        <f>H6*$E$10/$H$10</f>
        <v>1.1216931216931216</v>
      </c>
      <c r="N6" s="6">
        <f>H6*$F$10/$H$10</f>
        <v>0.61375661375661372</v>
      </c>
      <c r="O6" s="6">
        <f>H6*$G$10/$H$10</f>
        <v>1.164021164021164</v>
      </c>
      <c r="Q6" s="4" t="s">
        <v>53</v>
      </c>
    </row>
    <row r="7" spans="2:17" x14ac:dyDescent="0.25">
      <c r="B7" s="4">
        <v>3</v>
      </c>
      <c r="C7">
        <f>COUNTIFS('Ответы на форму (1)'!$I$2:$I$190, Лист7!B7, 'Ответы на форму (1)'!$G$2:$G$190, Лист7!$C$4)</f>
        <v>3</v>
      </c>
      <c r="D7">
        <f>COUNTIFS('Ответы на форму (1)'!$I$2:$I$190, Лист7!B7, 'Ответы на форму (1)'!$G$2:$G$190, Лист7!$D$4)</f>
        <v>9</v>
      </c>
      <c r="E7">
        <f>COUNTIFS('Ответы на форму (1)'!$I$2:$I$190, Лист7!B7, 'Ответы на форму (1)'!$G$2:$G$190, Лист7!$E$4)</f>
        <v>4</v>
      </c>
      <c r="F7">
        <f>COUNTIFS('Ответы на форму (1)'!$I$2:$I$190, Лист7!B7, 'Ответы на форму (1)'!$G$2:$G$190, Лист7!$F$4)</f>
        <v>1</v>
      </c>
      <c r="G7">
        <f>COUNTIFS('Ответы на форму (1)'!$I$2:$I$190, Лист7!B7, 'Ответы на форму (1)'!$G$2:$G$190, Лист7!$G$4)</f>
        <v>0</v>
      </c>
      <c r="H7">
        <f t="shared" ref="H7:H9" si="0">SUM(C7:G7)</f>
        <v>17</v>
      </c>
      <c r="J7" s="4">
        <v>3</v>
      </c>
      <c r="K7" s="6">
        <f t="shared" ref="K7:K9" si="1">H7*$C$10/$H$10</f>
        <v>1.6190476190476191</v>
      </c>
      <c r="L7" s="6">
        <f t="shared" ref="L7:L9" si="2">H7*$D$10/$H$10</f>
        <v>3.0582010582010581</v>
      </c>
      <c r="M7" s="6">
        <f t="shared" ref="M7:M9" si="3">H7*$E$10/$H$10</f>
        <v>4.7671957671957674</v>
      </c>
      <c r="N7" s="6">
        <f t="shared" ref="N7:N9" si="4">H7*$F$10/$H$10</f>
        <v>2.6084656084656084</v>
      </c>
      <c r="O7" s="6">
        <f t="shared" ref="O7:O9" si="5">H7*$G$10/$H$10</f>
        <v>4.947089947089947</v>
      </c>
      <c r="Q7">
        <f>_xlfn.CHISQ.TEST(C6:G9, K6:O9)</f>
        <v>2.1906893589291036E-5</v>
      </c>
    </row>
    <row r="8" spans="2:17" x14ac:dyDescent="0.25">
      <c r="B8" s="4">
        <v>4</v>
      </c>
      <c r="C8">
        <f>COUNTIFS('Ответы на форму (1)'!$I$2:$I$190, Лист7!B8, 'Ответы на форму (1)'!$G$2:$G$190, Лист7!$C$4)</f>
        <v>4</v>
      </c>
      <c r="D8">
        <f>COUNTIFS('Ответы на форму (1)'!$I$2:$I$190, Лист7!B8, 'Ответы на форму (1)'!$G$2:$G$190, Лист7!$D$4)</f>
        <v>3</v>
      </c>
      <c r="E8">
        <f>COUNTIFS('Ответы на форму (1)'!$I$2:$I$190, Лист7!B8, 'Ответы на форму (1)'!$G$2:$G$190, Лист7!$E$4)</f>
        <v>7</v>
      </c>
      <c r="F8">
        <f>COUNTIFS('Ответы на форму (1)'!$I$2:$I$190, Лист7!B8, 'Ответы на форму (1)'!$G$2:$G$190, Лист7!$F$4)</f>
        <v>1</v>
      </c>
      <c r="G8">
        <f>COUNTIFS('Ответы на форму (1)'!$I$2:$I$190, Лист7!B8, 'Ответы на форму (1)'!$G$2:$G$190, Лист7!$G$4)</f>
        <v>1</v>
      </c>
      <c r="H8">
        <f t="shared" si="0"/>
        <v>16</v>
      </c>
      <c r="J8" s="4">
        <v>4</v>
      </c>
      <c r="K8" s="6">
        <f t="shared" si="1"/>
        <v>1.5238095238095237</v>
      </c>
      <c r="L8" s="6">
        <f t="shared" si="2"/>
        <v>2.8783068783068781</v>
      </c>
      <c r="M8" s="6">
        <f t="shared" si="3"/>
        <v>4.4867724867724865</v>
      </c>
      <c r="N8" s="6">
        <f t="shared" si="4"/>
        <v>2.4550264550264549</v>
      </c>
      <c r="O8" s="6">
        <f t="shared" si="5"/>
        <v>4.6560846560846558</v>
      </c>
    </row>
    <row r="9" spans="2:17" x14ac:dyDescent="0.25">
      <c r="B9" s="4">
        <v>5</v>
      </c>
      <c r="C9">
        <f>COUNTIFS('Ответы на форму (1)'!$I$2:$I$190, Лист7!B9, 'Ответы на форму (1)'!$G$2:$G$190, Лист7!$C$4)</f>
        <v>9</v>
      </c>
      <c r="D9">
        <f>COUNTIFS('Ответы на форму (1)'!$I$2:$I$190, Лист7!B9, 'Ответы на форму (1)'!$G$2:$G$190, Лист7!$D$4)</f>
        <v>21</v>
      </c>
      <c r="E9">
        <f>COUNTIFS('Ответы на форму (1)'!$I$2:$I$190, Лист7!B9, 'Ответы на форму (1)'!$G$2:$G$190, Лист7!$E$4)</f>
        <v>41</v>
      </c>
      <c r="F9">
        <f>COUNTIFS('Ответы на форму (1)'!$I$2:$I$190, Лист7!B9, 'Ответы на форму (1)'!$G$2:$G$190, Лист7!$F$4)</f>
        <v>27</v>
      </c>
      <c r="G9">
        <f>COUNTIFS('Ответы на форму (1)'!$I$2:$I$190, Лист7!B9, 'Ответы на форму (1)'!$G$2:$G$190, Лист7!$G$4)</f>
        <v>54</v>
      </c>
      <c r="H9">
        <f t="shared" si="0"/>
        <v>152</v>
      </c>
      <c r="J9" s="4">
        <v>5</v>
      </c>
      <c r="K9" s="6">
        <f t="shared" si="1"/>
        <v>14.476190476190476</v>
      </c>
      <c r="L9" s="6">
        <f t="shared" si="2"/>
        <v>27.343915343915345</v>
      </c>
      <c r="M9" s="6">
        <f t="shared" si="3"/>
        <v>42.624338624338627</v>
      </c>
      <c r="N9" s="6">
        <f t="shared" si="4"/>
        <v>23.322751322751323</v>
      </c>
      <c r="O9" s="6">
        <f t="shared" si="5"/>
        <v>44.232804232804234</v>
      </c>
    </row>
    <row r="10" spans="2:17" x14ac:dyDescent="0.25">
      <c r="B10" s="4" t="s">
        <v>51</v>
      </c>
      <c r="C10">
        <f>SUM(C6:C9)</f>
        <v>18</v>
      </c>
      <c r="D10">
        <f t="shared" ref="D10:G10" si="6">SUM(D6:D9)</f>
        <v>34</v>
      </c>
      <c r="E10">
        <f t="shared" si="6"/>
        <v>53</v>
      </c>
      <c r="F10">
        <f t="shared" si="6"/>
        <v>29</v>
      </c>
      <c r="G10">
        <f t="shared" si="6"/>
        <v>55</v>
      </c>
      <c r="H10">
        <f>SUM(C6:G9)</f>
        <v>189</v>
      </c>
    </row>
    <row r="11" spans="2:17" x14ac:dyDescent="0.25">
      <c r="H11" s="4"/>
    </row>
    <row r="13" spans="2:17" x14ac:dyDescent="0.25">
      <c r="C13" s="10" t="s">
        <v>55</v>
      </c>
      <c r="D13" s="10"/>
      <c r="E13" s="4"/>
      <c r="F13" s="4" t="s">
        <v>54</v>
      </c>
      <c r="G13" s="4" t="s">
        <v>56</v>
      </c>
      <c r="H13" s="4" t="s">
        <v>57</v>
      </c>
    </row>
    <row r="14" spans="2:17" x14ac:dyDescent="0.25">
      <c r="C14">
        <f>_xlfn.RANK.AVG('Ответы на форму (1)'!I2, 'Ответы на форму (1)'!$I$2:$I$190, 0)</f>
        <v>76.5</v>
      </c>
      <c r="D14">
        <v>111</v>
      </c>
      <c r="F14">
        <f>CORREL(C14:C202, D14:D202)</f>
        <v>0.41352752929140502</v>
      </c>
      <c r="G14">
        <v>189</v>
      </c>
      <c r="H14">
        <v>0.15</v>
      </c>
    </row>
    <row r="15" spans="2:17" x14ac:dyDescent="0.25">
      <c r="C15">
        <f>_xlfn.RANK.AVG('Ответы на форму (1)'!I3, 'Ответы на форму (1)'!$I$2:$I$190, 0)</f>
        <v>76.5</v>
      </c>
      <c r="D15">
        <v>70</v>
      </c>
    </row>
    <row r="16" spans="2:17" x14ac:dyDescent="0.25">
      <c r="C16">
        <f>_xlfn.RANK.AVG('Ответы на форму (1)'!I4, 'Ответы на форму (1)'!$I$2:$I$190, 0)</f>
        <v>76.5</v>
      </c>
      <c r="D16">
        <v>111</v>
      </c>
    </row>
    <row r="17" spans="3:7" x14ac:dyDescent="0.25">
      <c r="C17">
        <f>_xlfn.RANK.AVG('Ответы на форму (1)'!I5, 'Ответы на форму (1)'!$I$2:$I$190, 0)</f>
        <v>76.5</v>
      </c>
      <c r="D17">
        <v>154.5</v>
      </c>
      <c r="G17" s="5" t="s">
        <v>58</v>
      </c>
    </row>
    <row r="18" spans="3:7" x14ac:dyDescent="0.25">
      <c r="C18">
        <f>_xlfn.RANK.AVG('Ответы на форму (1)'!I6, 'Ответы на форму (1)'!$I$2:$I$190, 0)</f>
        <v>177</v>
      </c>
      <c r="D18">
        <v>111</v>
      </c>
    </row>
    <row r="19" spans="3:7" x14ac:dyDescent="0.25">
      <c r="C19">
        <f>_xlfn.RANK.AVG('Ответы на форму (1)'!I7, 'Ответы на форму (1)'!$I$2:$I$190, 0)</f>
        <v>76.5</v>
      </c>
      <c r="D19">
        <v>154.5</v>
      </c>
    </row>
    <row r="20" spans="3:7" x14ac:dyDescent="0.25">
      <c r="C20">
        <f>_xlfn.RANK.AVG('Ответы на форму (1)'!I8, 'Ответы на форму (1)'!$I$2:$I$190, 0)</f>
        <v>160.5</v>
      </c>
      <c r="D20">
        <v>111</v>
      </c>
    </row>
    <row r="21" spans="3:7" x14ac:dyDescent="0.25">
      <c r="C21">
        <f>_xlfn.RANK.AVG('Ответы на форму (1)'!I9, 'Ответы на форму (1)'!$I$2:$I$190, 0)</f>
        <v>76.5</v>
      </c>
      <c r="D21">
        <v>111</v>
      </c>
    </row>
    <row r="22" spans="3:7" x14ac:dyDescent="0.25">
      <c r="C22">
        <f>_xlfn.RANK.AVG('Ответы на форму (1)'!I10, 'Ответы на форму (1)'!$I$2:$I$190, 0)</f>
        <v>76.5</v>
      </c>
      <c r="D22">
        <v>28</v>
      </c>
    </row>
    <row r="23" spans="3:7" x14ac:dyDescent="0.25">
      <c r="C23">
        <f>_xlfn.RANK.AVG('Ответы на форму (1)'!I11, 'Ответы на форму (1)'!$I$2:$I$190, 0)</f>
        <v>177</v>
      </c>
      <c r="D23">
        <v>154.5</v>
      </c>
    </row>
    <row r="24" spans="3:7" x14ac:dyDescent="0.25">
      <c r="C24">
        <f>_xlfn.RANK.AVG('Ответы на форму (1)'!I12, 'Ответы на форму (1)'!$I$2:$I$190, 0)</f>
        <v>76.5</v>
      </c>
      <c r="D24">
        <v>70</v>
      </c>
    </row>
    <row r="25" spans="3:7" x14ac:dyDescent="0.25">
      <c r="C25">
        <f>_xlfn.RANK.AVG('Ответы на форму (1)'!I13, 'Ответы на форму (1)'!$I$2:$I$190, 0)</f>
        <v>160.5</v>
      </c>
      <c r="D25">
        <v>111</v>
      </c>
    </row>
    <row r="26" spans="3:7" x14ac:dyDescent="0.25">
      <c r="C26">
        <f>_xlfn.RANK.AVG('Ответы на форму (1)'!I14, 'Ответы на форму (1)'!$I$2:$I$190, 0)</f>
        <v>177</v>
      </c>
      <c r="D26">
        <v>111</v>
      </c>
    </row>
    <row r="27" spans="3:7" x14ac:dyDescent="0.25">
      <c r="C27">
        <f>_xlfn.RANK.AVG('Ответы на форму (1)'!I15, 'Ответы на форму (1)'!$I$2:$I$190, 0)</f>
        <v>76.5</v>
      </c>
      <c r="D27">
        <v>154.5</v>
      </c>
    </row>
    <row r="28" spans="3:7" x14ac:dyDescent="0.25">
      <c r="C28">
        <f>_xlfn.RANK.AVG('Ответы на форму (1)'!I16, 'Ответы на форму (1)'!$I$2:$I$190, 0)</f>
        <v>177</v>
      </c>
      <c r="D28">
        <v>70</v>
      </c>
    </row>
    <row r="29" spans="3:7" x14ac:dyDescent="0.25">
      <c r="C29">
        <f>_xlfn.RANK.AVG('Ответы на форму (1)'!I17, 'Ответы на форму (1)'!$I$2:$I$190, 0)</f>
        <v>177</v>
      </c>
      <c r="D29">
        <v>154.5</v>
      </c>
    </row>
    <row r="30" spans="3:7" x14ac:dyDescent="0.25">
      <c r="C30">
        <f>_xlfn.RANK.AVG('Ответы на форму (1)'!I18, 'Ответы на форму (1)'!$I$2:$I$190, 0)</f>
        <v>76.5</v>
      </c>
      <c r="D30">
        <v>111</v>
      </c>
    </row>
    <row r="31" spans="3:7" x14ac:dyDescent="0.25">
      <c r="C31">
        <f>_xlfn.RANK.AVG('Ответы на форму (1)'!I19, 'Ответы на форму (1)'!$I$2:$I$190, 0)</f>
        <v>76.5</v>
      </c>
      <c r="D31">
        <v>28</v>
      </c>
    </row>
    <row r="32" spans="3:7" x14ac:dyDescent="0.25">
      <c r="C32">
        <f>_xlfn.RANK.AVG('Ответы на форму (1)'!I20, 'Ответы на форму (1)'!$I$2:$I$190, 0)</f>
        <v>187.5</v>
      </c>
      <c r="D32">
        <v>111</v>
      </c>
    </row>
    <row r="33" spans="3:4" x14ac:dyDescent="0.25">
      <c r="C33">
        <f>_xlfn.RANK.AVG('Ответы на форму (1)'!I21, 'Ответы на форму (1)'!$I$2:$I$190, 0)</f>
        <v>76.5</v>
      </c>
      <c r="D33">
        <v>180.5</v>
      </c>
    </row>
    <row r="34" spans="3:4" x14ac:dyDescent="0.25">
      <c r="C34">
        <f>_xlfn.RANK.AVG('Ответы на форму (1)'!I22, 'Ответы на форму (1)'!$I$2:$I$190, 0)</f>
        <v>76.5</v>
      </c>
      <c r="D34">
        <v>28</v>
      </c>
    </row>
    <row r="35" spans="3:4" x14ac:dyDescent="0.25">
      <c r="C35">
        <f>_xlfn.RANK.AVG('Ответы на форму (1)'!I23, 'Ответы на форму (1)'!$I$2:$I$190, 0)</f>
        <v>76.5</v>
      </c>
      <c r="D35">
        <v>28</v>
      </c>
    </row>
    <row r="36" spans="3:4" x14ac:dyDescent="0.25">
      <c r="C36">
        <f>_xlfn.RANK.AVG('Ответы на форму (1)'!I24, 'Ответы на форму (1)'!$I$2:$I$190, 0)</f>
        <v>160.5</v>
      </c>
      <c r="D36">
        <v>154.5</v>
      </c>
    </row>
    <row r="37" spans="3:4" x14ac:dyDescent="0.25">
      <c r="C37">
        <f>_xlfn.RANK.AVG('Ответы на форму (1)'!I25, 'Ответы на форму (1)'!$I$2:$I$190, 0)</f>
        <v>177</v>
      </c>
      <c r="D37">
        <v>154.5</v>
      </c>
    </row>
    <row r="38" spans="3:4" x14ac:dyDescent="0.25">
      <c r="C38">
        <f>_xlfn.RANK.AVG('Ответы на форму (1)'!I26, 'Ответы на форму (1)'!$I$2:$I$190, 0)</f>
        <v>76.5</v>
      </c>
      <c r="D38">
        <v>28</v>
      </c>
    </row>
    <row r="39" spans="3:4" x14ac:dyDescent="0.25">
      <c r="C39">
        <f>_xlfn.RANK.AVG('Ответы на форму (1)'!I27, 'Ответы на форму (1)'!$I$2:$I$190, 0)</f>
        <v>76.5</v>
      </c>
      <c r="D39">
        <v>28</v>
      </c>
    </row>
    <row r="40" spans="3:4" x14ac:dyDescent="0.25">
      <c r="C40">
        <f>_xlfn.RANK.AVG('Ответы на форму (1)'!I28, 'Ответы на форму (1)'!$I$2:$I$190, 0)</f>
        <v>76.5</v>
      </c>
      <c r="D40">
        <v>111</v>
      </c>
    </row>
    <row r="41" spans="3:4" x14ac:dyDescent="0.25">
      <c r="C41">
        <f>_xlfn.RANK.AVG('Ответы на форму (1)'!I29, 'Ответы на форму (1)'!$I$2:$I$190, 0)</f>
        <v>76.5</v>
      </c>
      <c r="D41">
        <v>154.5</v>
      </c>
    </row>
    <row r="42" spans="3:4" x14ac:dyDescent="0.25">
      <c r="C42">
        <f>_xlfn.RANK.AVG('Ответы на форму (1)'!I30, 'Ответы на форму (1)'!$I$2:$I$190, 0)</f>
        <v>76.5</v>
      </c>
      <c r="D42">
        <v>28</v>
      </c>
    </row>
    <row r="43" spans="3:4" x14ac:dyDescent="0.25">
      <c r="C43">
        <f>_xlfn.RANK.AVG('Ответы на форму (1)'!I31, 'Ответы на форму (1)'!$I$2:$I$190, 0)</f>
        <v>76.5</v>
      </c>
      <c r="D43">
        <v>111</v>
      </c>
    </row>
    <row r="44" spans="3:4" x14ac:dyDescent="0.25">
      <c r="C44">
        <f>_xlfn.RANK.AVG('Ответы на форму (1)'!I32, 'Ответы на форму (1)'!$I$2:$I$190, 0)</f>
        <v>76.5</v>
      </c>
      <c r="D44">
        <v>28</v>
      </c>
    </row>
    <row r="45" spans="3:4" x14ac:dyDescent="0.25">
      <c r="C45">
        <f>_xlfn.RANK.AVG('Ответы на форму (1)'!I33, 'Ответы на форму (1)'!$I$2:$I$190, 0)</f>
        <v>76.5</v>
      </c>
      <c r="D45">
        <v>111</v>
      </c>
    </row>
    <row r="46" spans="3:4" x14ac:dyDescent="0.25">
      <c r="C46">
        <f>_xlfn.RANK.AVG('Ответы на форму (1)'!I34, 'Ответы на форму (1)'!$I$2:$I$190, 0)</f>
        <v>76.5</v>
      </c>
      <c r="D46">
        <v>70</v>
      </c>
    </row>
    <row r="47" spans="3:4" x14ac:dyDescent="0.25">
      <c r="C47">
        <f>_xlfn.RANK.AVG('Ответы на форму (1)'!I35, 'Ответы на форму (1)'!$I$2:$I$190, 0)</f>
        <v>76.5</v>
      </c>
      <c r="D47">
        <v>111</v>
      </c>
    </row>
    <row r="48" spans="3:4" x14ac:dyDescent="0.25">
      <c r="C48">
        <f>_xlfn.RANK.AVG('Ответы на форму (1)'!I36, 'Ответы на форму (1)'!$I$2:$I$190, 0)</f>
        <v>76.5</v>
      </c>
      <c r="D48">
        <v>111</v>
      </c>
    </row>
    <row r="49" spans="3:4" x14ac:dyDescent="0.25">
      <c r="C49">
        <f>_xlfn.RANK.AVG('Ответы на форму (1)'!I37, 'Ответы на форму (1)'!$I$2:$I$190, 0)</f>
        <v>76.5</v>
      </c>
      <c r="D49">
        <v>154.5</v>
      </c>
    </row>
    <row r="50" spans="3:4" x14ac:dyDescent="0.25">
      <c r="C50">
        <f>_xlfn.RANK.AVG('Ответы на форму (1)'!I38, 'Ответы на форму (1)'!$I$2:$I$190, 0)</f>
        <v>76.5</v>
      </c>
      <c r="D50">
        <v>28</v>
      </c>
    </row>
    <row r="51" spans="3:4" x14ac:dyDescent="0.25">
      <c r="C51">
        <f>_xlfn.RANK.AVG('Ответы на форму (1)'!I39, 'Ответы на форму (1)'!$I$2:$I$190, 0)</f>
        <v>177</v>
      </c>
      <c r="D51">
        <v>180.5</v>
      </c>
    </row>
    <row r="52" spans="3:4" x14ac:dyDescent="0.25">
      <c r="C52">
        <f>_xlfn.RANK.AVG('Ответы на форму (1)'!I40, 'Ответы на форму (1)'!$I$2:$I$190, 0)</f>
        <v>76.5</v>
      </c>
      <c r="D52">
        <v>28</v>
      </c>
    </row>
    <row r="53" spans="3:4" x14ac:dyDescent="0.25">
      <c r="C53">
        <f>_xlfn.RANK.AVG('Ответы на форму (1)'!I41, 'Ответы на форму (1)'!$I$2:$I$190, 0)</f>
        <v>76.5</v>
      </c>
      <c r="D53">
        <v>70</v>
      </c>
    </row>
    <row r="54" spans="3:4" x14ac:dyDescent="0.25">
      <c r="C54">
        <f>_xlfn.RANK.AVG('Ответы на форму (1)'!I42, 'Ответы на форму (1)'!$I$2:$I$190, 0)</f>
        <v>76.5</v>
      </c>
      <c r="D54">
        <v>28</v>
      </c>
    </row>
    <row r="55" spans="3:4" x14ac:dyDescent="0.25">
      <c r="C55">
        <f>_xlfn.RANK.AVG('Ответы на форму (1)'!I43, 'Ответы на форму (1)'!$I$2:$I$190, 0)</f>
        <v>76.5</v>
      </c>
      <c r="D55">
        <v>154.5</v>
      </c>
    </row>
    <row r="56" spans="3:4" x14ac:dyDescent="0.25">
      <c r="C56">
        <f>_xlfn.RANK.AVG('Ответы на форму (1)'!I44, 'Ответы на форму (1)'!$I$2:$I$190, 0)</f>
        <v>76.5</v>
      </c>
      <c r="D56">
        <v>28</v>
      </c>
    </row>
    <row r="57" spans="3:4" x14ac:dyDescent="0.25">
      <c r="C57">
        <f>_xlfn.RANK.AVG('Ответы на форму (1)'!I45, 'Ответы на форму (1)'!$I$2:$I$190, 0)</f>
        <v>160.5</v>
      </c>
      <c r="D57">
        <v>111</v>
      </c>
    </row>
    <row r="58" spans="3:4" x14ac:dyDescent="0.25">
      <c r="C58">
        <f>_xlfn.RANK.AVG('Ответы на форму (1)'!I46, 'Ответы на форму (1)'!$I$2:$I$190, 0)</f>
        <v>177</v>
      </c>
      <c r="D58">
        <v>111</v>
      </c>
    </row>
    <row r="59" spans="3:4" x14ac:dyDescent="0.25">
      <c r="C59">
        <f>_xlfn.RANK.AVG('Ответы на форму (1)'!I47, 'Ответы на форму (1)'!$I$2:$I$190, 0)</f>
        <v>76.5</v>
      </c>
      <c r="D59">
        <v>154.5</v>
      </c>
    </row>
    <row r="60" spans="3:4" x14ac:dyDescent="0.25">
      <c r="C60">
        <f>_xlfn.RANK.AVG('Ответы на форму (1)'!I48, 'Ответы на форму (1)'!$I$2:$I$190, 0)</f>
        <v>76.5</v>
      </c>
      <c r="D60">
        <v>70</v>
      </c>
    </row>
    <row r="61" spans="3:4" x14ac:dyDescent="0.25">
      <c r="C61">
        <f>_xlfn.RANK.AVG('Ответы на форму (1)'!I49, 'Ответы на форму (1)'!$I$2:$I$190, 0)</f>
        <v>76.5</v>
      </c>
      <c r="D61">
        <v>111</v>
      </c>
    </row>
    <row r="62" spans="3:4" x14ac:dyDescent="0.25">
      <c r="C62">
        <f>_xlfn.RANK.AVG('Ответы на форму (1)'!I50, 'Ответы на форму (1)'!$I$2:$I$190, 0)</f>
        <v>76.5</v>
      </c>
      <c r="D62">
        <v>70</v>
      </c>
    </row>
    <row r="63" spans="3:4" x14ac:dyDescent="0.25">
      <c r="C63">
        <f>_xlfn.RANK.AVG('Ответы на форму (1)'!I51, 'Ответы на форму (1)'!$I$2:$I$190, 0)</f>
        <v>76.5</v>
      </c>
      <c r="D63">
        <v>180.5</v>
      </c>
    </row>
    <row r="64" spans="3:4" x14ac:dyDescent="0.25">
      <c r="C64">
        <f>_xlfn.RANK.AVG('Ответы на форму (1)'!I52, 'Ответы на форму (1)'!$I$2:$I$190, 0)</f>
        <v>76.5</v>
      </c>
      <c r="D64">
        <v>111</v>
      </c>
    </row>
    <row r="65" spans="3:4" x14ac:dyDescent="0.25">
      <c r="C65">
        <f>_xlfn.RANK.AVG('Ответы на форму (1)'!I53, 'Ответы на форму (1)'!$I$2:$I$190, 0)</f>
        <v>76.5</v>
      </c>
      <c r="D65">
        <v>111</v>
      </c>
    </row>
    <row r="66" spans="3:4" x14ac:dyDescent="0.25">
      <c r="C66">
        <f>_xlfn.RANK.AVG('Ответы на форму (1)'!I54, 'Ответы на форму (1)'!$I$2:$I$190, 0)</f>
        <v>76.5</v>
      </c>
      <c r="D66">
        <v>70</v>
      </c>
    </row>
    <row r="67" spans="3:4" x14ac:dyDescent="0.25">
      <c r="C67">
        <f>_xlfn.RANK.AVG('Ответы на форму (1)'!I55, 'Ответы на форму (1)'!$I$2:$I$190, 0)</f>
        <v>76.5</v>
      </c>
      <c r="D67">
        <v>180.5</v>
      </c>
    </row>
    <row r="68" spans="3:4" x14ac:dyDescent="0.25">
      <c r="C68">
        <f>_xlfn.RANK.AVG('Ответы на форму (1)'!I56, 'Ответы на форму (1)'!$I$2:$I$190, 0)</f>
        <v>76.5</v>
      </c>
      <c r="D68">
        <v>28</v>
      </c>
    </row>
    <row r="69" spans="3:4" x14ac:dyDescent="0.25">
      <c r="C69">
        <f>_xlfn.RANK.AVG('Ответы на форму (1)'!I57, 'Ответы на форму (1)'!$I$2:$I$190, 0)</f>
        <v>76.5</v>
      </c>
      <c r="D69">
        <v>111</v>
      </c>
    </row>
    <row r="70" spans="3:4" x14ac:dyDescent="0.25">
      <c r="C70">
        <f>_xlfn.RANK.AVG('Ответы на форму (1)'!I58, 'Ответы на форму (1)'!$I$2:$I$190, 0)</f>
        <v>76.5</v>
      </c>
      <c r="D70">
        <v>70</v>
      </c>
    </row>
    <row r="71" spans="3:4" x14ac:dyDescent="0.25">
      <c r="C71">
        <f>_xlfn.RANK.AVG('Ответы на форму (1)'!I59, 'Ответы на форму (1)'!$I$2:$I$190, 0)</f>
        <v>76.5</v>
      </c>
      <c r="D71">
        <v>28</v>
      </c>
    </row>
    <row r="72" spans="3:4" x14ac:dyDescent="0.25">
      <c r="C72">
        <f>_xlfn.RANK.AVG('Ответы на форму (1)'!I60, 'Ответы на форму (1)'!$I$2:$I$190, 0)</f>
        <v>76.5</v>
      </c>
      <c r="D72">
        <v>180.5</v>
      </c>
    </row>
    <row r="73" spans="3:4" x14ac:dyDescent="0.25">
      <c r="C73">
        <f>_xlfn.RANK.AVG('Ответы на форму (1)'!I61, 'Ответы на форму (1)'!$I$2:$I$190, 0)</f>
        <v>177</v>
      </c>
      <c r="D73">
        <v>154.5</v>
      </c>
    </row>
    <row r="74" spans="3:4" x14ac:dyDescent="0.25">
      <c r="C74">
        <f>_xlfn.RANK.AVG('Ответы на форму (1)'!I62, 'Ответы на форму (1)'!$I$2:$I$190, 0)</f>
        <v>76.5</v>
      </c>
      <c r="D74">
        <v>111</v>
      </c>
    </row>
    <row r="75" spans="3:4" x14ac:dyDescent="0.25">
      <c r="C75">
        <f>_xlfn.RANK.AVG('Ответы на форму (1)'!I63, 'Ответы на форму (1)'!$I$2:$I$190, 0)</f>
        <v>76.5</v>
      </c>
      <c r="D75">
        <v>28</v>
      </c>
    </row>
    <row r="76" spans="3:4" x14ac:dyDescent="0.25">
      <c r="C76">
        <f>_xlfn.RANK.AVG('Ответы на форму (1)'!I64, 'Ответы на форму (1)'!$I$2:$I$190, 0)</f>
        <v>76.5</v>
      </c>
      <c r="D76">
        <v>70</v>
      </c>
    </row>
    <row r="77" spans="3:4" x14ac:dyDescent="0.25">
      <c r="C77">
        <f>_xlfn.RANK.AVG('Ответы на форму (1)'!I65, 'Ответы на форму (1)'!$I$2:$I$190, 0)</f>
        <v>76.5</v>
      </c>
      <c r="D77">
        <v>28</v>
      </c>
    </row>
    <row r="78" spans="3:4" x14ac:dyDescent="0.25">
      <c r="C78">
        <f>_xlfn.RANK.AVG('Ответы на форму (1)'!I66, 'Ответы на форму (1)'!$I$2:$I$190, 0)</f>
        <v>76.5</v>
      </c>
      <c r="D78">
        <v>28</v>
      </c>
    </row>
    <row r="79" spans="3:4" x14ac:dyDescent="0.25">
      <c r="C79">
        <f>_xlfn.RANK.AVG('Ответы на форму (1)'!I67, 'Ответы на форму (1)'!$I$2:$I$190, 0)</f>
        <v>160.5</v>
      </c>
      <c r="D79">
        <v>111</v>
      </c>
    </row>
    <row r="80" spans="3:4" x14ac:dyDescent="0.25">
      <c r="C80">
        <f>_xlfn.RANK.AVG('Ответы на форму (1)'!I68, 'Ответы на форму (1)'!$I$2:$I$190, 0)</f>
        <v>76.5</v>
      </c>
      <c r="D80">
        <v>70</v>
      </c>
    </row>
    <row r="81" spans="3:4" x14ac:dyDescent="0.25">
      <c r="C81">
        <f>_xlfn.RANK.AVG('Ответы на форму (1)'!I69, 'Ответы на форму (1)'!$I$2:$I$190, 0)</f>
        <v>76.5</v>
      </c>
      <c r="D81">
        <v>28</v>
      </c>
    </row>
    <row r="82" spans="3:4" x14ac:dyDescent="0.25">
      <c r="C82">
        <f>_xlfn.RANK.AVG('Ответы на форму (1)'!I70, 'Ответы на форму (1)'!$I$2:$I$190, 0)</f>
        <v>76.5</v>
      </c>
      <c r="D82">
        <v>111</v>
      </c>
    </row>
    <row r="83" spans="3:4" x14ac:dyDescent="0.25">
      <c r="C83">
        <f>_xlfn.RANK.AVG('Ответы на форму (1)'!I71, 'Ответы на форму (1)'!$I$2:$I$190, 0)</f>
        <v>76.5</v>
      </c>
      <c r="D83">
        <v>28</v>
      </c>
    </row>
    <row r="84" spans="3:4" x14ac:dyDescent="0.25">
      <c r="C84">
        <f>_xlfn.RANK.AVG('Ответы на форму (1)'!I72, 'Ответы на форму (1)'!$I$2:$I$190, 0)</f>
        <v>76.5</v>
      </c>
      <c r="D84">
        <v>28</v>
      </c>
    </row>
    <row r="85" spans="3:4" x14ac:dyDescent="0.25">
      <c r="C85">
        <f>_xlfn.RANK.AVG('Ответы на форму (1)'!I73, 'Ответы на форму (1)'!$I$2:$I$190, 0)</f>
        <v>76.5</v>
      </c>
      <c r="D85">
        <v>111</v>
      </c>
    </row>
    <row r="86" spans="3:4" x14ac:dyDescent="0.25">
      <c r="C86">
        <f>_xlfn.RANK.AVG('Ответы на форму (1)'!I74, 'Ответы на форму (1)'!$I$2:$I$190, 0)</f>
        <v>160.5</v>
      </c>
      <c r="D86">
        <v>111</v>
      </c>
    </row>
    <row r="87" spans="3:4" x14ac:dyDescent="0.25">
      <c r="C87">
        <f>_xlfn.RANK.AVG('Ответы на форму (1)'!I75, 'Ответы на форму (1)'!$I$2:$I$190, 0)</f>
        <v>76.5</v>
      </c>
      <c r="D87">
        <v>70</v>
      </c>
    </row>
    <row r="88" spans="3:4" x14ac:dyDescent="0.25">
      <c r="C88">
        <f>_xlfn.RANK.AVG('Ответы на форму (1)'!I76, 'Ответы на форму (1)'!$I$2:$I$190, 0)</f>
        <v>76.5</v>
      </c>
      <c r="D88">
        <v>154.5</v>
      </c>
    </row>
    <row r="89" spans="3:4" x14ac:dyDescent="0.25">
      <c r="C89">
        <f>_xlfn.RANK.AVG('Ответы на форму (1)'!I77, 'Ответы на форму (1)'!$I$2:$I$190, 0)</f>
        <v>76.5</v>
      </c>
      <c r="D89">
        <v>180.5</v>
      </c>
    </row>
    <row r="90" spans="3:4" x14ac:dyDescent="0.25">
      <c r="C90">
        <f>_xlfn.RANK.AVG('Ответы на форму (1)'!I78, 'Ответы на форму (1)'!$I$2:$I$190, 0)</f>
        <v>177</v>
      </c>
      <c r="D90">
        <v>154.5</v>
      </c>
    </row>
    <row r="91" spans="3:4" x14ac:dyDescent="0.25">
      <c r="C91">
        <f>_xlfn.RANK.AVG('Ответы на форму (1)'!I79, 'Ответы на форму (1)'!$I$2:$I$190, 0)</f>
        <v>76.5</v>
      </c>
      <c r="D91">
        <v>70</v>
      </c>
    </row>
    <row r="92" spans="3:4" x14ac:dyDescent="0.25">
      <c r="C92">
        <f>_xlfn.RANK.AVG('Ответы на форму (1)'!I80, 'Ответы на форму (1)'!$I$2:$I$190, 0)</f>
        <v>76.5</v>
      </c>
      <c r="D92">
        <v>180.5</v>
      </c>
    </row>
    <row r="93" spans="3:4" x14ac:dyDescent="0.25">
      <c r="C93">
        <f>_xlfn.RANK.AVG('Ответы на форму (1)'!I81, 'Ответы на форму (1)'!$I$2:$I$190, 0)</f>
        <v>76.5</v>
      </c>
      <c r="D93">
        <v>111</v>
      </c>
    </row>
    <row r="94" spans="3:4" x14ac:dyDescent="0.25">
      <c r="C94">
        <f>_xlfn.RANK.AVG('Ответы на форму (1)'!I82, 'Ответы на форму (1)'!$I$2:$I$190, 0)</f>
        <v>76.5</v>
      </c>
      <c r="D94">
        <v>70</v>
      </c>
    </row>
    <row r="95" spans="3:4" x14ac:dyDescent="0.25">
      <c r="C95">
        <f>_xlfn.RANK.AVG('Ответы на форму (1)'!I83, 'Ответы на форму (1)'!$I$2:$I$190, 0)</f>
        <v>76.5</v>
      </c>
      <c r="D95">
        <v>180.5</v>
      </c>
    </row>
    <row r="96" spans="3:4" x14ac:dyDescent="0.25">
      <c r="C96">
        <f>_xlfn.RANK.AVG('Ответы на форму (1)'!I84, 'Ответы на форму (1)'!$I$2:$I$190, 0)</f>
        <v>76.5</v>
      </c>
      <c r="D96">
        <v>70</v>
      </c>
    </row>
    <row r="97" spans="3:4" x14ac:dyDescent="0.25">
      <c r="C97">
        <f>_xlfn.RANK.AVG('Ответы на форму (1)'!I85, 'Ответы на форму (1)'!$I$2:$I$190, 0)</f>
        <v>76.5</v>
      </c>
      <c r="D97">
        <v>111</v>
      </c>
    </row>
    <row r="98" spans="3:4" x14ac:dyDescent="0.25">
      <c r="C98">
        <f>_xlfn.RANK.AVG('Ответы на форму (1)'!I86, 'Ответы на форму (1)'!$I$2:$I$190, 0)</f>
        <v>76.5</v>
      </c>
      <c r="D98">
        <v>28</v>
      </c>
    </row>
    <row r="99" spans="3:4" x14ac:dyDescent="0.25">
      <c r="C99">
        <f>_xlfn.RANK.AVG('Ответы на форму (1)'!I87, 'Ответы на форму (1)'!$I$2:$I$190, 0)</f>
        <v>76.5</v>
      </c>
      <c r="D99">
        <v>111</v>
      </c>
    </row>
    <row r="100" spans="3:4" x14ac:dyDescent="0.25">
      <c r="C100">
        <f>_xlfn.RANK.AVG('Ответы на форму (1)'!I88, 'Ответы на форму (1)'!$I$2:$I$190, 0)</f>
        <v>76.5</v>
      </c>
      <c r="D100">
        <v>154.5</v>
      </c>
    </row>
    <row r="101" spans="3:4" x14ac:dyDescent="0.25">
      <c r="C101">
        <f>_xlfn.RANK.AVG('Ответы на форму (1)'!I89, 'Ответы на форму (1)'!$I$2:$I$190, 0)</f>
        <v>76.5</v>
      </c>
      <c r="D101">
        <v>28</v>
      </c>
    </row>
    <row r="102" spans="3:4" x14ac:dyDescent="0.25">
      <c r="C102">
        <f>_xlfn.RANK.AVG('Ответы на форму (1)'!I90, 'Ответы на форму (1)'!$I$2:$I$190, 0)</f>
        <v>76.5</v>
      </c>
      <c r="D102">
        <v>28</v>
      </c>
    </row>
    <row r="103" spans="3:4" x14ac:dyDescent="0.25">
      <c r="C103">
        <f>_xlfn.RANK.AVG('Ответы на форму (1)'!I91, 'Ответы на форму (1)'!$I$2:$I$190, 0)</f>
        <v>76.5</v>
      </c>
      <c r="D103">
        <v>70</v>
      </c>
    </row>
    <row r="104" spans="3:4" x14ac:dyDescent="0.25">
      <c r="C104">
        <f>_xlfn.RANK.AVG('Ответы на форму (1)'!I92, 'Ответы на форму (1)'!$I$2:$I$190, 0)</f>
        <v>76.5</v>
      </c>
      <c r="D104">
        <v>111</v>
      </c>
    </row>
    <row r="105" spans="3:4" x14ac:dyDescent="0.25">
      <c r="C105">
        <f>_xlfn.RANK.AVG('Ответы на форму (1)'!I93, 'Ответы на форму (1)'!$I$2:$I$190, 0)</f>
        <v>76.5</v>
      </c>
      <c r="D105">
        <v>28</v>
      </c>
    </row>
    <row r="106" spans="3:4" x14ac:dyDescent="0.25">
      <c r="C106">
        <f>_xlfn.RANK.AVG('Ответы на форму (1)'!I94, 'Ответы на форму (1)'!$I$2:$I$190, 0)</f>
        <v>177</v>
      </c>
      <c r="D106">
        <v>154.5</v>
      </c>
    </row>
    <row r="107" spans="3:4" x14ac:dyDescent="0.25">
      <c r="C107">
        <f>_xlfn.RANK.AVG('Ответы на форму (1)'!I95, 'Ответы на форму (1)'!$I$2:$I$190, 0)</f>
        <v>76.5</v>
      </c>
      <c r="D107">
        <v>111</v>
      </c>
    </row>
    <row r="108" spans="3:4" x14ac:dyDescent="0.25">
      <c r="C108">
        <f>_xlfn.RANK.AVG('Ответы на форму (1)'!I96, 'Ответы на форму (1)'!$I$2:$I$190, 0)</f>
        <v>76.5</v>
      </c>
      <c r="D108">
        <v>111</v>
      </c>
    </row>
    <row r="109" spans="3:4" x14ac:dyDescent="0.25">
      <c r="C109">
        <f>_xlfn.RANK.AVG('Ответы на форму (1)'!I97, 'Ответы на форму (1)'!$I$2:$I$190, 0)</f>
        <v>76.5</v>
      </c>
      <c r="D109">
        <v>70</v>
      </c>
    </row>
    <row r="110" spans="3:4" x14ac:dyDescent="0.25">
      <c r="C110">
        <f>_xlfn.RANK.AVG('Ответы на форму (1)'!I98, 'Ответы на форму (1)'!$I$2:$I$190, 0)</f>
        <v>76.5</v>
      </c>
      <c r="D110">
        <v>28</v>
      </c>
    </row>
    <row r="111" spans="3:4" x14ac:dyDescent="0.25">
      <c r="C111">
        <f>_xlfn.RANK.AVG('Ответы на форму (1)'!I99, 'Ответы на форму (1)'!$I$2:$I$190, 0)</f>
        <v>76.5</v>
      </c>
      <c r="D111">
        <v>111</v>
      </c>
    </row>
    <row r="112" spans="3:4" x14ac:dyDescent="0.25">
      <c r="C112">
        <f>_xlfn.RANK.AVG('Ответы на форму (1)'!I100, 'Ответы на форму (1)'!$I$2:$I$190, 0)</f>
        <v>76.5</v>
      </c>
      <c r="D112">
        <v>28</v>
      </c>
    </row>
    <row r="113" spans="3:4" x14ac:dyDescent="0.25">
      <c r="C113">
        <f>_xlfn.RANK.AVG('Ответы на форму (1)'!I101, 'Ответы на форму (1)'!$I$2:$I$190, 0)</f>
        <v>160.5</v>
      </c>
      <c r="D113">
        <v>70</v>
      </c>
    </row>
    <row r="114" spans="3:4" x14ac:dyDescent="0.25">
      <c r="C114">
        <f>_xlfn.RANK.AVG('Ответы на форму (1)'!I102, 'Ответы на форму (1)'!$I$2:$I$190, 0)</f>
        <v>187.5</v>
      </c>
      <c r="D114">
        <v>154.5</v>
      </c>
    </row>
    <row r="115" spans="3:4" x14ac:dyDescent="0.25">
      <c r="C115">
        <f>_xlfn.RANK.AVG('Ответы на форму (1)'!I103, 'Ответы на форму (1)'!$I$2:$I$190, 0)</f>
        <v>76.5</v>
      </c>
      <c r="D115">
        <v>28</v>
      </c>
    </row>
    <row r="116" spans="3:4" x14ac:dyDescent="0.25">
      <c r="C116">
        <f>_xlfn.RANK.AVG('Ответы на форму (1)'!I104, 'Ответы на форму (1)'!$I$2:$I$190, 0)</f>
        <v>76.5</v>
      </c>
      <c r="D116">
        <v>111</v>
      </c>
    </row>
    <row r="117" spans="3:4" x14ac:dyDescent="0.25">
      <c r="C117">
        <f>_xlfn.RANK.AVG('Ответы на форму (1)'!I105, 'Ответы на форму (1)'!$I$2:$I$190, 0)</f>
        <v>76.5</v>
      </c>
      <c r="D117">
        <v>28</v>
      </c>
    </row>
    <row r="118" spans="3:4" x14ac:dyDescent="0.25">
      <c r="C118">
        <f>_xlfn.RANK.AVG('Ответы на форму (1)'!I106, 'Ответы на форму (1)'!$I$2:$I$190, 0)</f>
        <v>76.5</v>
      </c>
      <c r="D118">
        <v>28</v>
      </c>
    </row>
    <row r="119" spans="3:4" x14ac:dyDescent="0.25">
      <c r="C119">
        <f>_xlfn.RANK.AVG('Ответы на форму (1)'!I107, 'Ответы на форму (1)'!$I$2:$I$190, 0)</f>
        <v>76.5</v>
      </c>
      <c r="D119">
        <v>28</v>
      </c>
    </row>
    <row r="120" spans="3:4" x14ac:dyDescent="0.25">
      <c r="C120">
        <f>_xlfn.RANK.AVG('Ответы на форму (1)'!I108, 'Ответы на форму (1)'!$I$2:$I$190, 0)</f>
        <v>76.5</v>
      </c>
      <c r="D120">
        <v>28</v>
      </c>
    </row>
    <row r="121" spans="3:4" x14ac:dyDescent="0.25">
      <c r="C121">
        <f>_xlfn.RANK.AVG('Ответы на форму (1)'!I109, 'Ответы на форму (1)'!$I$2:$I$190, 0)</f>
        <v>187.5</v>
      </c>
      <c r="D121">
        <v>180.5</v>
      </c>
    </row>
    <row r="122" spans="3:4" x14ac:dyDescent="0.25">
      <c r="C122">
        <f>_xlfn.RANK.AVG('Ответы на форму (1)'!I110, 'Ответы на форму (1)'!$I$2:$I$190, 0)</f>
        <v>76.5</v>
      </c>
      <c r="D122">
        <v>28</v>
      </c>
    </row>
    <row r="123" spans="3:4" x14ac:dyDescent="0.25">
      <c r="C123">
        <f>_xlfn.RANK.AVG('Ответы на форму (1)'!I111, 'Ответы на форму (1)'!$I$2:$I$190, 0)</f>
        <v>76.5</v>
      </c>
      <c r="D123">
        <v>111</v>
      </c>
    </row>
    <row r="124" spans="3:4" x14ac:dyDescent="0.25">
      <c r="C124">
        <f>_xlfn.RANK.AVG('Ответы на форму (1)'!I112, 'Ответы на форму (1)'!$I$2:$I$190, 0)</f>
        <v>76.5</v>
      </c>
      <c r="D124">
        <v>28</v>
      </c>
    </row>
    <row r="125" spans="3:4" x14ac:dyDescent="0.25">
      <c r="C125">
        <f>_xlfn.RANK.AVG('Ответы на форму (1)'!I113, 'Ответы на форму (1)'!$I$2:$I$190, 0)</f>
        <v>76.5</v>
      </c>
      <c r="D125">
        <v>28</v>
      </c>
    </row>
    <row r="126" spans="3:4" x14ac:dyDescent="0.25">
      <c r="C126">
        <f>_xlfn.RANK.AVG('Ответы на форму (1)'!I114, 'Ответы на форму (1)'!$I$2:$I$190, 0)</f>
        <v>76.5</v>
      </c>
      <c r="D126">
        <v>28</v>
      </c>
    </row>
    <row r="127" spans="3:4" x14ac:dyDescent="0.25">
      <c r="C127">
        <f>_xlfn.RANK.AVG('Ответы на форму (1)'!I115, 'Ответы на форму (1)'!$I$2:$I$190, 0)</f>
        <v>76.5</v>
      </c>
      <c r="D127">
        <v>28</v>
      </c>
    </row>
    <row r="128" spans="3:4" x14ac:dyDescent="0.25">
      <c r="C128">
        <f>_xlfn.RANK.AVG('Ответы на форму (1)'!I116, 'Ответы на форму (1)'!$I$2:$I$190, 0)</f>
        <v>76.5</v>
      </c>
      <c r="D128">
        <v>28</v>
      </c>
    </row>
    <row r="129" spans="3:4" x14ac:dyDescent="0.25">
      <c r="C129">
        <f>_xlfn.RANK.AVG('Ответы на форму (1)'!I117, 'Ответы на форму (1)'!$I$2:$I$190, 0)</f>
        <v>76.5</v>
      </c>
      <c r="D129">
        <v>28</v>
      </c>
    </row>
    <row r="130" spans="3:4" x14ac:dyDescent="0.25">
      <c r="C130">
        <f>_xlfn.RANK.AVG('Ответы на форму (1)'!I118, 'Ответы на форму (1)'!$I$2:$I$190, 0)</f>
        <v>76.5</v>
      </c>
      <c r="D130">
        <v>28</v>
      </c>
    </row>
    <row r="131" spans="3:4" x14ac:dyDescent="0.25">
      <c r="C131">
        <f>_xlfn.RANK.AVG('Ответы на форму (1)'!I119, 'Ответы на форму (1)'!$I$2:$I$190, 0)</f>
        <v>76.5</v>
      </c>
      <c r="D131">
        <v>70</v>
      </c>
    </row>
    <row r="132" spans="3:4" x14ac:dyDescent="0.25">
      <c r="C132">
        <f>_xlfn.RANK.AVG('Ответы на форму (1)'!I120, 'Ответы на форму (1)'!$I$2:$I$190, 0)</f>
        <v>76.5</v>
      </c>
      <c r="D132">
        <v>28</v>
      </c>
    </row>
    <row r="133" spans="3:4" x14ac:dyDescent="0.25">
      <c r="C133">
        <f>_xlfn.RANK.AVG('Ответы на форму (1)'!I121, 'Ответы на форму (1)'!$I$2:$I$190, 0)</f>
        <v>76.5</v>
      </c>
      <c r="D133">
        <v>28</v>
      </c>
    </row>
    <row r="134" spans="3:4" x14ac:dyDescent="0.25">
      <c r="C134">
        <f>_xlfn.RANK.AVG('Ответы на форму (1)'!I122, 'Ответы на форму (1)'!$I$2:$I$190, 0)</f>
        <v>76.5</v>
      </c>
      <c r="D134">
        <v>28</v>
      </c>
    </row>
    <row r="135" spans="3:4" x14ac:dyDescent="0.25">
      <c r="C135">
        <f>_xlfn.RANK.AVG('Ответы на форму (1)'!I123, 'Ответы на форму (1)'!$I$2:$I$190, 0)</f>
        <v>177</v>
      </c>
      <c r="D135">
        <v>154.5</v>
      </c>
    </row>
    <row r="136" spans="3:4" x14ac:dyDescent="0.25">
      <c r="C136">
        <f>_xlfn.RANK.AVG('Ответы на форму (1)'!I124, 'Ответы на форму (1)'!$I$2:$I$190, 0)</f>
        <v>177</v>
      </c>
      <c r="D136">
        <v>180.5</v>
      </c>
    </row>
    <row r="137" spans="3:4" x14ac:dyDescent="0.25">
      <c r="C137">
        <f>_xlfn.RANK.AVG('Ответы на форму (1)'!I125, 'Ответы на форму (1)'!$I$2:$I$190, 0)</f>
        <v>76.5</v>
      </c>
      <c r="D137">
        <v>28</v>
      </c>
    </row>
    <row r="138" spans="3:4" x14ac:dyDescent="0.25">
      <c r="C138">
        <f>_xlfn.RANK.AVG('Ответы на форму (1)'!I126, 'Ответы на форму (1)'!$I$2:$I$190, 0)</f>
        <v>76.5</v>
      </c>
      <c r="D138">
        <v>28</v>
      </c>
    </row>
    <row r="139" spans="3:4" x14ac:dyDescent="0.25">
      <c r="C139">
        <f>_xlfn.RANK.AVG('Ответы на форму (1)'!I127, 'Ответы на форму (1)'!$I$2:$I$190, 0)</f>
        <v>76.5</v>
      </c>
      <c r="D139">
        <v>28</v>
      </c>
    </row>
    <row r="140" spans="3:4" x14ac:dyDescent="0.25">
      <c r="C140">
        <f>_xlfn.RANK.AVG('Ответы на форму (1)'!I128, 'Ответы на форму (1)'!$I$2:$I$190, 0)</f>
        <v>76.5</v>
      </c>
      <c r="D140">
        <v>28</v>
      </c>
    </row>
    <row r="141" spans="3:4" x14ac:dyDescent="0.25">
      <c r="C141">
        <f>_xlfn.RANK.AVG('Ответы на форму (1)'!I129, 'Ответы на форму (1)'!$I$2:$I$190, 0)</f>
        <v>76.5</v>
      </c>
      <c r="D141">
        <v>28</v>
      </c>
    </row>
    <row r="142" spans="3:4" x14ac:dyDescent="0.25">
      <c r="C142">
        <f>_xlfn.RANK.AVG('Ответы на форму (1)'!I130, 'Ответы на форму (1)'!$I$2:$I$190, 0)</f>
        <v>76.5</v>
      </c>
      <c r="D142">
        <v>28</v>
      </c>
    </row>
    <row r="143" spans="3:4" x14ac:dyDescent="0.25">
      <c r="C143">
        <f>_xlfn.RANK.AVG('Ответы на форму (1)'!I131, 'Ответы на форму (1)'!$I$2:$I$190, 0)</f>
        <v>177</v>
      </c>
      <c r="D143">
        <v>154.5</v>
      </c>
    </row>
    <row r="144" spans="3:4" x14ac:dyDescent="0.25">
      <c r="C144">
        <f>_xlfn.RANK.AVG('Ответы на форму (1)'!I132, 'Ответы на форму (1)'!$I$2:$I$190, 0)</f>
        <v>160.5</v>
      </c>
      <c r="D144">
        <v>154.5</v>
      </c>
    </row>
    <row r="145" spans="3:4" x14ac:dyDescent="0.25">
      <c r="C145">
        <f>_xlfn.RANK.AVG('Ответы на форму (1)'!I133, 'Ответы на форму (1)'!$I$2:$I$190, 0)</f>
        <v>76.5</v>
      </c>
      <c r="D145">
        <v>111</v>
      </c>
    </row>
    <row r="146" spans="3:4" x14ac:dyDescent="0.25">
      <c r="C146">
        <f>_xlfn.RANK.AVG('Ответы на форму (1)'!I134, 'Ответы на форму (1)'!$I$2:$I$190, 0)</f>
        <v>76.5</v>
      </c>
      <c r="D146">
        <v>111</v>
      </c>
    </row>
    <row r="147" spans="3:4" x14ac:dyDescent="0.25">
      <c r="C147">
        <f>_xlfn.RANK.AVG('Ответы на форму (1)'!I135, 'Ответы на форму (1)'!$I$2:$I$190, 0)</f>
        <v>76.5</v>
      </c>
      <c r="D147">
        <v>180.5</v>
      </c>
    </row>
    <row r="148" spans="3:4" x14ac:dyDescent="0.25">
      <c r="C148">
        <f>_xlfn.RANK.AVG('Ответы на форму (1)'!I136, 'Ответы на форму (1)'!$I$2:$I$190, 0)</f>
        <v>76.5</v>
      </c>
      <c r="D148">
        <v>154.5</v>
      </c>
    </row>
    <row r="149" spans="3:4" x14ac:dyDescent="0.25">
      <c r="C149">
        <f>_xlfn.RANK.AVG('Ответы на форму (1)'!I137, 'Ответы на форму (1)'!$I$2:$I$190, 0)</f>
        <v>76.5</v>
      </c>
      <c r="D149">
        <v>70</v>
      </c>
    </row>
    <row r="150" spans="3:4" x14ac:dyDescent="0.25">
      <c r="C150">
        <f>_xlfn.RANK.AVG('Ответы на форму (1)'!I138, 'Ответы на форму (1)'!$I$2:$I$190, 0)</f>
        <v>76.5</v>
      </c>
      <c r="D150">
        <v>28</v>
      </c>
    </row>
    <row r="151" spans="3:4" x14ac:dyDescent="0.25">
      <c r="C151">
        <f>_xlfn.RANK.AVG('Ответы на форму (1)'!I139, 'Ответы на форму (1)'!$I$2:$I$190, 0)</f>
        <v>160.5</v>
      </c>
      <c r="D151">
        <v>180.5</v>
      </c>
    </row>
    <row r="152" spans="3:4" x14ac:dyDescent="0.25">
      <c r="C152">
        <f>_xlfn.RANK.AVG('Ответы на форму (1)'!I140, 'Ответы на форму (1)'!$I$2:$I$190, 0)</f>
        <v>76.5</v>
      </c>
      <c r="D152">
        <v>111</v>
      </c>
    </row>
    <row r="153" spans="3:4" x14ac:dyDescent="0.25">
      <c r="C153">
        <f>_xlfn.RANK.AVG('Ответы на форму (1)'!I141, 'Ответы на форму (1)'!$I$2:$I$190, 0)</f>
        <v>160.5</v>
      </c>
      <c r="D153">
        <v>28</v>
      </c>
    </row>
    <row r="154" spans="3:4" x14ac:dyDescent="0.25">
      <c r="C154">
        <f>_xlfn.RANK.AVG('Ответы на форму (1)'!I142, 'Ответы на форму (1)'!$I$2:$I$190, 0)</f>
        <v>76.5</v>
      </c>
      <c r="D154">
        <v>111</v>
      </c>
    </row>
    <row r="155" spans="3:4" x14ac:dyDescent="0.25">
      <c r="C155">
        <f>_xlfn.RANK.AVG('Ответы на форму (1)'!I143, 'Ответы на форму (1)'!$I$2:$I$190, 0)</f>
        <v>76.5</v>
      </c>
      <c r="D155">
        <v>111</v>
      </c>
    </row>
    <row r="156" spans="3:4" x14ac:dyDescent="0.25">
      <c r="C156">
        <f>_xlfn.RANK.AVG('Ответы на форму (1)'!I144, 'Ответы на форму (1)'!$I$2:$I$190, 0)</f>
        <v>76.5</v>
      </c>
      <c r="D156">
        <v>111</v>
      </c>
    </row>
    <row r="157" spans="3:4" x14ac:dyDescent="0.25">
      <c r="C157">
        <f>_xlfn.RANK.AVG('Ответы на форму (1)'!I145, 'Ответы на форму (1)'!$I$2:$I$190, 0)</f>
        <v>76.5</v>
      </c>
      <c r="D157">
        <v>111</v>
      </c>
    </row>
    <row r="158" spans="3:4" x14ac:dyDescent="0.25">
      <c r="C158">
        <f>_xlfn.RANK.AVG('Ответы на форму (1)'!I146, 'Ответы на форму (1)'!$I$2:$I$190, 0)</f>
        <v>160.5</v>
      </c>
      <c r="D158">
        <v>180.5</v>
      </c>
    </row>
    <row r="159" spans="3:4" x14ac:dyDescent="0.25">
      <c r="C159">
        <f>_xlfn.RANK.AVG('Ответы на форму (1)'!I147, 'Ответы на форму (1)'!$I$2:$I$190, 0)</f>
        <v>76.5</v>
      </c>
      <c r="D159">
        <v>154.5</v>
      </c>
    </row>
    <row r="160" spans="3:4" x14ac:dyDescent="0.25">
      <c r="C160">
        <f>_xlfn.RANK.AVG('Ответы на форму (1)'!I148, 'Ответы на форму (1)'!$I$2:$I$190, 0)</f>
        <v>76.5</v>
      </c>
      <c r="D160">
        <v>28</v>
      </c>
    </row>
    <row r="161" spans="3:4" x14ac:dyDescent="0.25">
      <c r="C161">
        <f>_xlfn.RANK.AVG('Ответы на форму (1)'!I149, 'Ответы на форму (1)'!$I$2:$I$190, 0)</f>
        <v>76.5</v>
      </c>
      <c r="D161">
        <v>70</v>
      </c>
    </row>
    <row r="162" spans="3:4" x14ac:dyDescent="0.25">
      <c r="C162">
        <f>_xlfn.RANK.AVG('Ответы на форму (1)'!I150, 'Ответы на форму (1)'!$I$2:$I$190, 0)</f>
        <v>76.5</v>
      </c>
      <c r="D162">
        <v>154.5</v>
      </c>
    </row>
    <row r="163" spans="3:4" x14ac:dyDescent="0.25">
      <c r="C163">
        <f>_xlfn.RANK.AVG('Ответы на форму (1)'!I151, 'Ответы на форму (1)'!$I$2:$I$190, 0)</f>
        <v>76.5</v>
      </c>
      <c r="D163">
        <v>28</v>
      </c>
    </row>
    <row r="164" spans="3:4" x14ac:dyDescent="0.25">
      <c r="C164">
        <f>_xlfn.RANK.AVG('Ответы на форму (1)'!I152, 'Ответы на форму (1)'!$I$2:$I$190, 0)</f>
        <v>76.5</v>
      </c>
      <c r="D164">
        <v>111</v>
      </c>
    </row>
    <row r="165" spans="3:4" x14ac:dyDescent="0.25">
      <c r="C165">
        <f>_xlfn.RANK.AVG('Ответы на форму (1)'!I153, 'Ответы на форму (1)'!$I$2:$I$190, 0)</f>
        <v>76.5</v>
      </c>
      <c r="D165">
        <v>111</v>
      </c>
    </row>
    <row r="166" spans="3:4" x14ac:dyDescent="0.25">
      <c r="C166">
        <f>_xlfn.RANK.AVG('Ответы на форму (1)'!I154, 'Ответы на форму (1)'!$I$2:$I$190, 0)</f>
        <v>76.5</v>
      </c>
      <c r="D166">
        <v>154.5</v>
      </c>
    </row>
    <row r="167" spans="3:4" x14ac:dyDescent="0.25">
      <c r="C167">
        <f>_xlfn.RANK.AVG('Ответы на форму (1)'!I155, 'Ответы на форму (1)'!$I$2:$I$190, 0)</f>
        <v>76.5</v>
      </c>
      <c r="D167">
        <v>154.5</v>
      </c>
    </row>
    <row r="168" spans="3:4" x14ac:dyDescent="0.25">
      <c r="C168">
        <f>_xlfn.RANK.AVG('Ответы на форму (1)'!I156, 'Ответы на форму (1)'!$I$2:$I$190, 0)</f>
        <v>76.5</v>
      </c>
      <c r="D168">
        <v>154.5</v>
      </c>
    </row>
    <row r="169" spans="3:4" x14ac:dyDescent="0.25">
      <c r="C169">
        <f>_xlfn.RANK.AVG('Ответы на форму (1)'!I157, 'Ответы на форму (1)'!$I$2:$I$190, 0)</f>
        <v>76.5</v>
      </c>
      <c r="D169">
        <v>111</v>
      </c>
    </row>
    <row r="170" spans="3:4" x14ac:dyDescent="0.25">
      <c r="C170">
        <f>_xlfn.RANK.AVG('Ответы на форму (1)'!I158, 'Ответы на форму (1)'!$I$2:$I$190, 0)</f>
        <v>76.5</v>
      </c>
      <c r="D170">
        <v>180.5</v>
      </c>
    </row>
    <row r="171" spans="3:4" x14ac:dyDescent="0.25">
      <c r="C171">
        <f>_xlfn.RANK.AVG('Ответы на форму (1)'!I159, 'Ответы на форму (1)'!$I$2:$I$190, 0)</f>
        <v>76.5</v>
      </c>
      <c r="D171">
        <v>70</v>
      </c>
    </row>
    <row r="172" spans="3:4" x14ac:dyDescent="0.25">
      <c r="C172">
        <f>_xlfn.RANK.AVG('Ответы на форму (1)'!I160, 'Ответы на форму (1)'!$I$2:$I$190, 0)</f>
        <v>76.5</v>
      </c>
      <c r="D172">
        <v>154.5</v>
      </c>
    </row>
    <row r="173" spans="3:4" x14ac:dyDescent="0.25">
      <c r="C173">
        <f>_xlfn.RANK.AVG('Ответы на форму (1)'!I161, 'Ответы на форму (1)'!$I$2:$I$190, 0)</f>
        <v>76.5</v>
      </c>
      <c r="D173">
        <v>111</v>
      </c>
    </row>
    <row r="174" spans="3:4" x14ac:dyDescent="0.25">
      <c r="C174">
        <f>_xlfn.RANK.AVG('Ответы на форму (1)'!I162, 'Ответы на форму (1)'!$I$2:$I$190, 0)</f>
        <v>187.5</v>
      </c>
      <c r="D174">
        <v>180.5</v>
      </c>
    </row>
    <row r="175" spans="3:4" x14ac:dyDescent="0.25">
      <c r="C175">
        <f>_xlfn.RANK.AVG('Ответы на форму (1)'!I163, 'Ответы на форму (1)'!$I$2:$I$190, 0)</f>
        <v>76.5</v>
      </c>
      <c r="D175">
        <v>154.5</v>
      </c>
    </row>
    <row r="176" spans="3:4" x14ac:dyDescent="0.25">
      <c r="C176">
        <f>_xlfn.RANK.AVG('Ответы на форму (1)'!I164, 'Ответы на форму (1)'!$I$2:$I$190, 0)</f>
        <v>76.5</v>
      </c>
      <c r="D176">
        <v>28</v>
      </c>
    </row>
    <row r="177" spans="3:4" x14ac:dyDescent="0.25">
      <c r="C177">
        <f>_xlfn.RANK.AVG('Ответы на форму (1)'!I165, 'Ответы на форму (1)'!$I$2:$I$190, 0)</f>
        <v>76.5</v>
      </c>
      <c r="D177">
        <v>111</v>
      </c>
    </row>
    <row r="178" spans="3:4" x14ac:dyDescent="0.25">
      <c r="C178">
        <f>_xlfn.RANK.AVG('Ответы на форму (1)'!I166, 'Ответы на форму (1)'!$I$2:$I$190, 0)</f>
        <v>160.5</v>
      </c>
      <c r="D178">
        <v>180.5</v>
      </c>
    </row>
    <row r="179" spans="3:4" x14ac:dyDescent="0.25">
      <c r="C179">
        <f>_xlfn.RANK.AVG('Ответы на форму (1)'!I167, 'Ответы на форму (1)'!$I$2:$I$190, 0)</f>
        <v>76.5</v>
      </c>
      <c r="D179">
        <v>70</v>
      </c>
    </row>
    <row r="180" spans="3:4" x14ac:dyDescent="0.25">
      <c r="C180">
        <f>_xlfn.RANK.AVG('Ответы на форму (1)'!I168, 'Ответы на форму (1)'!$I$2:$I$190, 0)</f>
        <v>76.5</v>
      </c>
      <c r="D180">
        <v>154.5</v>
      </c>
    </row>
    <row r="181" spans="3:4" x14ac:dyDescent="0.25">
      <c r="C181">
        <f>_xlfn.RANK.AVG('Ответы на форму (1)'!I169, 'Ответы на форму (1)'!$I$2:$I$190, 0)</f>
        <v>177</v>
      </c>
      <c r="D181">
        <v>154.5</v>
      </c>
    </row>
    <row r="182" spans="3:4" x14ac:dyDescent="0.25">
      <c r="C182">
        <f>_xlfn.RANK.AVG('Ответы на форму (1)'!I170, 'Ответы на форму (1)'!$I$2:$I$190, 0)</f>
        <v>76.5</v>
      </c>
      <c r="D182">
        <v>111</v>
      </c>
    </row>
    <row r="183" spans="3:4" x14ac:dyDescent="0.25">
      <c r="C183">
        <f>_xlfn.RANK.AVG('Ответы на форму (1)'!I171, 'Ответы на форму (1)'!$I$2:$I$190, 0)</f>
        <v>160.5</v>
      </c>
      <c r="D183">
        <v>154.5</v>
      </c>
    </row>
    <row r="184" spans="3:4" x14ac:dyDescent="0.25">
      <c r="C184">
        <f>_xlfn.RANK.AVG('Ответы на форму (1)'!I172, 'Ответы на форму (1)'!$I$2:$I$190, 0)</f>
        <v>160.5</v>
      </c>
      <c r="D184">
        <v>180.5</v>
      </c>
    </row>
    <row r="185" spans="3:4" x14ac:dyDescent="0.25">
      <c r="C185">
        <f>_xlfn.RANK.AVG('Ответы на форму (1)'!I173, 'Ответы на форму (1)'!$I$2:$I$190, 0)</f>
        <v>177</v>
      </c>
      <c r="D185">
        <v>111</v>
      </c>
    </row>
    <row r="186" spans="3:4" x14ac:dyDescent="0.25">
      <c r="C186">
        <f>_xlfn.RANK.AVG('Ответы на форму (1)'!I174, 'Ответы на форму (1)'!$I$2:$I$190, 0)</f>
        <v>76.5</v>
      </c>
      <c r="D186">
        <v>111</v>
      </c>
    </row>
    <row r="187" spans="3:4" x14ac:dyDescent="0.25">
      <c r="C187">
        <f>_xlfn.RANK.AVG('Ответы на форму (1)'!I175, 'Ответы на форму (1)'!$I$2:$I$190, 0)</f>
        <v>76.5</v>
      </c>
      <c r="D187">
        <v>28</v>
      </c>
    </row>
    <row r="188" spans="3:4" x14ac:dyDescent="0.25">
      <c r="C188">
        <f>_xlfn.RANK.AVG('Ответы на форму (1)'!I176, 'Ответы на форму (1)'!$I$2:$I$190, 0)</f>
        <v>76.5</v>
      </c>
      <c r="D188">
        <v>70</v>
      </c>
    </row>
    <row r="189" spans="3:4" x14ac:dyDescent="0.25">
      <c r="C189">
        <f>_xlfn.RANK.AVG('Ответы на форму (1)'!I177, 'Ответы на форму (1)'!$I$2:$I$190, 0)</f>
        <v>76.5</v>
      </c>
      <c r="D189">
        <v>70</v>
      </c>
    </row>
    <row r="190" spans="3:4" x14ac:dyDescent="0.25">
      <c r="C190">
        <f>_xlfn.RANK.AVG('Ответы на форму (1)'!I178, 'Ответы на форму (1)'!$I$2:$I$190, 0)</f>
        <v>76.5</v>
      </c>
      <c r="D190">
        <v>154.5</v>
      </c>
    </row>
    <row r="191" spans="3:4" x14ac:dyDescent="0.25">
      <c r="C191">
        <f>_xlfn.RANK.AVG('Ответы на форму (1)'!I179, 'Ответы на форму (1)'!$I$2:$I$190, 0)</f>
        <v>76.5</v>
      </c>
      <c r="D191">
        <v>28</v>
      </c>
    </row>
    <row r="192" spans="3:4" x14ac:dyDescent="0.25">
      <c r="C192">
        <f>_xlfn.RANK.AVG('Ответы на форму (1)'!I180, 'Ответы на форму (1)'!$I$2:$I$190, 0)</f>
        <v>76.5</v>
      </c>
      <c r="D192">
        <v>70</v>
      </c>
    </row>
    <row r="193" spans="3:4" x14ac:dyDescent="0.25">
      <c r="C193">
        <f>_xlfn.RANK.AVG('Ответы на форму (1)'!I181, 'Ответы на форму (1)'!$I$2:$I$190, 0)</f>
        <v>76.5</v>
      </c>
      <c r="D193">
        <v>154.5</v>
      </c>
    </row>
    <row r="194" spans="3:4" x14ac:dyDescent="0.25">
      <c r="C194">
        <f>_xlfn.RANK.AVG('Ответы на форму (1)'!I182, 'Ответы на форму (1)'!$I$2:$I$190, 0)</f>
        <v>76.5</v>
      </c>
      <c r="D194">
        <v>154.5</v>
      </c>
    </row>
    <row r="195" spans="3:4" x14ac:dyDescent="0.25">
      <c r="C195">
        <f>_xlfn.RANK.AVG('Ответы на форму (1)'!I183, 'Ответы на форму (1)'!$I$2:$I$190, 0)</f>
        <v>76.5</v>
      </c>
      <c r="D195">
        <v>111</v>
      </c>
    </row>
    <row r="196" spans="3:4" x14ac:dyDescent="0.25">
      <c r="C196">
        <f>_xlfn.RANK.AVG('Ответы на форму (1)'!I184, 'Ответы на форму (1)'!$I$2:$I$190, 0)</f>
        <v>160.5</v>
      </c>
      <c r="D196">
        <v>111</v>
      </c>
    </row>
    <row r="197" spans="3:4" x14ac:dyDescent="0.25">
      <c r="C197">
        <f>_xlfn.RANK.AVG('Ответы на форму (1)'!I185, 'Ответы на форму (1)'!$I$2:$I$190, 0)</f>
        <v>76.5</v>
      </c>
      <c r="D197">
        <v>70</v>
      </c>
    </row>
    <row r="198" spans="3:4" x14ac:dyDescent="0.25">
      <c r="C198">
        <f>_xlfn.RANK.AVG('Ответы на форму (1)'!I186, 'Ответы на форму (1)'!$I$2:$I$190, 0)</f>
        <v>76.5</v>
      </c>
      <c r="D198">
        <v>70</v>
      </c>
    </row>
    <row r="199" spans="3:4" x14ac:dyDescent="0.25">
      <c r="C199">
        <f>_xlfn.RANK.AVG('Ответы на форму (1)'!I187, 'Ответы на форму (1)'!$I$2:$I$190, 0)</f>
        <v>177</v>
      </c>
      <c r="D199">
        <v>180.5</v>
      </c>
    </row>
    <row r="200" spans="3:4" x14ac:dyDescent="0.25">
      <c r="C200">
        <f>_xlfn.RANK.AVG('Ответы на форму (1)'!I188, 'Ответы на форму (1)'!$I$2:$I$190, 0)</f>
        <v>76.5</v>
      </c>
      <c r="D200">
        <v>70</v>
      </c>
    </row>
    <row r="201" spans="3:4" x14ac:dyDescent="0.25">
      <c r="C201">
        <f>_xlfn.RANK.AVG('Ответы на форму (1)'!I189, 'Ответы на форму (1)'!$I$2:$I$190, 0)</f>
        <v>160.5</v>
      </c>
      <c r="D201">
        <v>111</v>
      </c>
    </row>
    <row r="202" spans="3:4" x14ac:dyDescent="0.25">
      <c r="C202">
        <f>_xlfn.RANK.AVG('Ответы на форму (1)'!I190, 'Ответы на форму (1)'!$I$2:$I$190, 0)</f>
        <v>76.5</v>
      </c>
      <c r="D202">
        <v>111</v>
      </c>
    </row>
  </sheetData>
  <mergeCells count="3">
    <mergeCell ref="D3:G3"/>
    <mergeCell ref="L3:N3"/>
    <mergeCell ref="C13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9A3E-711E-4D1F-A468-E14FE8F21459}">
  <dimension ref="B3:Q202"/>
  <sheetViews>
    <sheetView workbookViewId="0">
      <selection activeCell="D14" sqref="D14:D202"/>
    </sheetView>
  </sheetViews>
  <sheetFormatPr defaultRowHeight="13.2" x14ac:dyDescent="0.25"/>
  <cols>
    <col min="9" max="9" width="12.33203125" bestFit="1" customWidth="1"/>
    <col min="17" max="17" width="12.33203125" bestFit="1" customWidth="1"/>
  </cols>
  <sheetData>
    <row r="3" spans="2:17" x14ac:dyDescent="0.25">
      <c r="D3" s="8" t="s">
        <v>69</v>
      </c>
      <c r="E3" s="9"/>
      <c r="F3" s="9"/>
      <c r="G3" s="9"/>
      <c r="L3" s="8" t="s">
        <v>59</v>
      </c>
      <c r="M3" s="9"/>
      <c r="N3" s="9"/>
    </row>
    <row r="4" spans="2:17" x14ac:dyDescent="0.25">
      <c r="B4" s="5" t="s">
        <v>50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51</v>
      </c>
      <c r="J4" s="5" t="s">
        <v>50</v>
      </c>
      <c r="K4" s="4">
        <v>1</v>
      </c>
      <c r="L4" s="4">
        <v>2</v>
      </c>
      <c r="M4" s="4">
        <v>3</v>
      </c>
      <c r="N4" s="4">
        <v>4</v>
      </c>
      <c r="O4" s="4">
        <v>5</v>
      </c>
    </row>
    <row r="5" spans="2:17" x14ac:dyDescent="0.25">
      <c r="B5" s="5" t="s">
        <v>71</v>
      </c>
      <c r="J5" s="5" t="s">
        <v>71</v>
      </c>
    </row>
    <row r="6" spans="2:17" x14ac:dyDescent="0.25">
      <c r="B6" s="4">
        <v>2</v>
      </c>
      <c r="C6">
        <f>COUNTIFS('Ответы на форму (1)'!$J$2:$J$190, Лист8!B6, 'Ответы на форму (1)'!$G$2:$G$190, Лист8!$C$4)</f>
        <v>0</v>
      </c>
      <c r="D6">
        <f>COUNTIFS('Ответы на форму (1)'!$J$2:$J$190, Лист8!B6, 'Ответы на форму (1)'!$G$2:$G$190, Лист8!$D$4)</f>
        <v>16</v>
      </c>
      <c r="E6">
        <f>COUNTIFS('Ответы на форму (1)'!$J$2:$J$190, Лист8!B6, 'Ответы на форму (1)'!$G$2:$G$190, Лист8!$E$4)</f>
        <v>12</v>
      </c>
      <c r="F6">
        <f>COUNTIFS('Ответы на форму (1)'!$J$2:$J$190, Лист8!B6, 'Ответы на форму (1)'!$G$2:$G$190, Лист8!$F$4)</f>
        <v>3</v>
      </c>
      <c r="G6">
        <f>COUNTIFS('Ответы на форму (1)'!$J$2:$J$190, Лист8!B6, 'Ответы на форму (1)'!$G$2:$G$190, Лист8!$G$4)</f>
        <v>0</v>
      </c>
      <c r="H6">
        <f>SUM(C6:G6)</f>
        <v>31</v>
      </c>
      <c r="J6" s="4">
        <v>2</v>
      </c>
      <c r="K6">
        <f>H6*$C$10/$H$10</f>
        <v>2.9523809523809526</v>
      </c>
      <c r="L6">
        <f>H6*$D$10/$H$10</f>
        <v>5.5767195767195767</v>
      </c>
      <c r="M6">
        <f>H6*$E$10/$H$10</f>
        <v>8.693121693121693</v>
      </c>
      <c r="N6">
        <f>H6*$F$10/$H$10</f>
        <v>4.7566137566137563</v>
      </c>
      <c r="O6">
        <f>H6*$G$10/$H$10</f>
        <v>9.0211640211640205</v>
      </c>
      <c r="Q6" s="4" t="s">
        <v>53</v>
      </c>
    </row>
    <row r="7" spans="2:17" x14ac:dyDescent="0.25">
      <c r="B7" s="4">
        <v>3</v>
      </c>
      <c r="C7">
        <f>COUNTIFS('Ответы на форму (1)'!$J$2:$J$190, Лист8!B7, 'Ответы на форму (1)'!$G$2:$G$190, Лист8!$C$4)</f>
        <v>1</v>
      </c>
      <c r="D7">
        <f>COUNTIFS('Ответы на форму (1)'!$J$2:$J$190, Лист8!B7, 'Ответы на форму (1)'!$G$2:$G$190, Лист8!$D$4)</f>
        <v>2</v>
      </c>
      <c r="E7">
        <f>COUNTIFS('Ответы на форму (1)'!$J$2:$J$190, Лист8!B7, 'Ответы на форму (1)'!$G$2:$G$190, Лист8!$E$4)</f>
        <v>19</v>
      </c>
      <c r="F7">
        <f>COUNTIFS('Ответы на форму (1)'!$J$2:$J$190, Лист8!B7, 'Ответы на форму (1)'!$G$2:$G$190, Лист8!$F$4)</f>
        <v>5</v>
      </c>
      <c r="G7">
        <f>COUNTIFS('Ответы на форму (1)'!$J$2:$J$190, Лист8!B7, 'Ответы на форму (1)'!$G$2:$G$190, Лист8!$G$4)</f>
        <v>11</v>
      </c>
      <c r="H7">
        <f t="shared" ref="H7:H9" si="0">SUM(C7:G7)</f>
        <v>38</v>
      </c>
      <c r="J7" s="4">
        <v>3</v>
      </c>
      <c r="K7">
        <f t="shared" ref="K7:K9" si="1">H7*$C$10/$H$10</f>
        <v>3.6190476190476191</v>
      </c>
      <c r="L7">
        <f t="shared" ref="L7:L9" si="2">H7*$D$10/$H$10</f>
        <v>6.8359788359788363</v>
      </c>
      <c r="M7">
        <f t="shared" ref="M7:M9" si="3">H7*$E$10/$H$10</f>
        <v>10.656084656084657</v>
      </c>
      <c r="N7">
        <f t="shared" ref="N7:N9" si="4">H7*$F$10/$H$10</f>
        <v>5.8306878306878307</v>
      </c>
      <c r="O7">
        <f t="shared" ref="O7:O9" si="5">H7*$G$10/$H$10</f>
        <v>11.058201058201059</v>
      </c>
      <c r="Q7">
        <f>_xlfn.CHISQ.TEST(C6:G9, K6:O9)</f>
        <v>9.1671287818610406E-14</v>
      </c>
    </row>
    <row r="8" spans="2:17" x14ac:dyDescent="0.25">
      <c r="B8" s="4">
        <v>4</v>
      </c>
      <c r="C8">
        <f>COUNTIFS('Ответы на форму (1)'!$J$2:$J$190, Лист8!B8, 'Ответы на форму (1)'!$G$2:$G$190, Лист8!$C$4)</f>
        <v>0</v>
      </c>
      <c r="D8">
        <f>COUNTIFS('Ответы на форму (1)'!$J$2:$J$190, Лист8!B8, 'Ответы на форму (1)'!$G$2:$G$190, Лист8!$D$4)</f>
        <v>1</v>
      </c>
      <c r="E8">
        <f>COUNTIFS('Ответы на форму (1)'!$J$2:$J$190, Лист8!B8, 'Ответы на форму (1)'!$G$2:$G$190, Лист8!$E$4)</f>
        <v>9</v>
      </c>
      <c r="F8">
        <f>COUNTIFS('Ответы на форму (1)'!$J$2:$J$190, Лист8!B8, 'Ответы на форму (1)'!$G$2:$G$190, Лист8!$F$4)</f>
        <v>12</v>
      </c>
      <c r="G8">
        <f>COUNTIFS('Ответы на форму (1)'!$J$2:$J$190, Лист8!B8, 'Ответы на форму (1)'!$G$2:$G$190, Лист8!$G$4)</f>
        <v>5</v>
      </c>
      <c r="H8">
        <f t="shared" si="0"/>
        <v>27</v>
      </c>
      <c r="J8" s="4">
        <v>4</v>
      </c>
      <c r="K8">
        <f t="shared" si="1"/>
        <v>2.5714285714285716</v>
      </c>
      <c r="L8">
        <f t="shared" si="2"/>
        <v>4.8571428571428568</v>
      </c>
      <c r="M8">
        <f t="shared" si="3"/>
        <v>7.5714285714285712</v>
      </c>
      <c r="N8">
        <f t="shared" si="4"/>
        <v>4.1428571428571432</v>
      </c>
      <c r="O8">
        <f t="shared" si="5"/>
        <v>7.8571428571428568</v>
      </c>
    </row>
    <row r="9" spans="2:17" x14ac:dyDescent="0.25">
      <c r="B9" s="4">
        <v>5</v>
      </c>
      <c r="C9">
        <f>COUNTIFS('Ответы на форму (1)'!$J$2:$J$190, Лист8!B9, 'Ответы на форму (1)'!$G$2:$G$190, Лист8!$C$4)</f>
        <v>17</v>
      </c>
      <c r="D9">
        <f>COUNTIFS('Ответы на форму (1)'!$J$2:$J$190, Лист8!B9, 'Ответы на форму (1)'!$G$2:$G$190, Лист8!$D$4)</f>
        <v>15</v>
      </c>
      <c r="E9">
        <f>COUNTIFS('Ответы на форму (1)'!$J$2:$J$190, Лист8!B9, 'Ответы на форму (1)'!$G$2:$G$190, Лист8!$E$4)</f>
        <v>13</v>
      </c>
      <c r="F9">
        <f>COUNTIFS('Ответы на форму (1)'!$J$2:$J$190, Лист8!B9, 'Ответы на форму (1)'!$G$2:$G$190, Лист8!$F$4)</f>
        <v>9</v>
      </c>
      <c r="G9">
        <f>COUNTIFS('Ответы на форму (1)'!$J$2:$J$190, Лист8!B9, 'Ответы на форму (1)'!$G$2:$G$190, Лист8!$G$4)</f>
        <v>39</v>
      </c>
      <c r="H9">
        <f t="shared" si="0"/>
        <v>93</v>
      </c>
      <c r="J9" s="4">
        <v>5</v>
      </c>
      <c r="K9">
        <f t="shared" si="1"/>
        <v>8.8571428571428577</v>
      </c>
      <c r="L9">
        <f t="shared" si="2"/>
        <v>16.730158730158731</v>
      </c>
      <c r="M9">
        <f t="shared" si="3"/>
        <v>26.079365079365079</v>
      </c>
      <c r="N9">
        <f t="shared" si="4"/>
        <v>14.269841269841271</v>
      </c>
      <c r="O9">
        <f t="shared" si="5"/>
        <v>27.063492063492063</v>
      </c>
    </row>
    <row r="10" spans="2:17" x14ac:dyDescent="0.25">
      <c r="B10" s="4" t="s">
        <v>51</v>
      </c>
      <c r="C10">
        <f>SUM(C6:C9)</f>
        <v>18</v>
      </c>
      <c r="D10">
        <f t="shared" ref="D10:G10" si="6">SUM(D6:D9)</f>
        <v>34</v>
      </c>
      <c r="E10">
        <f t="shared" si="6"/>
        <v>53</v>
      </c>
      <c r="F10">
        <f t="shared" si="6"/>
        <v>29</v>
      </c>
      <c r="G10">
        <f t="shared" si="6"/>
        <v>55</v>
      </c>
      <c r="H10">
        <f>SUM(C6:G9)</f>
        <v>189</v>
      </c>
    </row>
    <row r="13" spans="2:17" x14ac:dyDescent="0.25">
      <c r="C13" s="10" t="s">
        <v>55</v>
      </c>
      <c r="D13" s="10"/>
      <c r="E13" s="4"/>
      <c r="F13" s="4" t="s">
        <v>54</v>
      </c>
      <c r="G13" s="4" t="s">
        <v>56</v>
      </c>
      <c r="H13" s="4" t="s">
        <v>57</v>
      </c>
    </row>
    <row r="14" spans="2:17" x14ac:dyDescent="0.25">
      <c r="C14">
        <f>_xlfn.RANK.AVG('Ответы на форму (1)'!J2, 'Ответы на форму (1)'!$J$2:$J$190, 0)</f>
        <v>107</v>
      </c>
      <c r="D14">
        <v>111</v>
      </c>
      <c r="F14">
        <f>CORREL(C14:C202,D14:D202)</f>
        <v>0.15184543891772756</v>
      </c>
      <c r="G14">
        <v>189</v>
      </c>
      <c r="H14">
        <v>0.15</v>
      </c>
    </row>
    <row r="15" spans="2:17" x14ac:dyDescent="0.25">
      <c r="C15">
        <f>_xlfn.RANK.AVG('Ответы на форму (1)'!J3, 'Ответы на форму (1)'!$J$2:$J$190, 0)</f>
        <v>107</v>
      </c>
      <c r="D15">
        <v>70</v>
      </c>
    </row>
    <row r="16" spans="2:17" x14ac:dyDescent="0.25">
      <c r="C16">
        <f>_xlfn.RANK.AVG('Ответы на форму (1)'!J4, 'Ответы на форму (1)'!$J$2:$J$190, 0)</f>
        <v>47</v>
      </c>
      <c r="D16">
        <v>111</v>
      </c>
    </row>
    <row r="17" spans="3:7" x14ac:dyDescent="0.25">
      <c r="C17">
        <f>_xlfn.RANK.AVG('Ответы на форму (1)'!J5, 'Ответы на форму (1)'!$J$2:$J$190, 0)</f>
        <v>174</v>
      </c>
      <c r="D17">
        <v>154.5</v>
      </c>
      <c r="G17" s="5" t="s">
        <v>58</v>
      </c>
    </row>
    <row r="18" spans="3:7" x14ac:dyDescent="0.25">
      <c r="C18">
        <f>_xlfn.RANK.AVG('Ответы на форму (1)'!J6, 'Ответы на форму (1)'!$J$2:$J$190, 0)</f>
        <v>139.5</v>
      </c>
      <c r="D18">
        <v>111</v>
      </c>
    </row>
    <row r="19" spans="3:7" x14ac:dyDescent="0.25">
      <c r="C19">
        <f>_xlfn.RANK.AVG('Ответы на форму (1)'!J7, 'Ответы на форму (1)'!$J$2:$J$190, 0)</f>
        <v>107</v>
      </c>
      <c r="D19">
        <v>154.5</v>
      </c>
    </row>
    <row r="20" spans="3:7" x14ac:dyDescent="0.25">
      <c r="C20">
        <f>_xlfn.RANK.AVG('Ответы на форму (1)'!J8, 'Ответы на форму (1)'!$J$2:$J$190, 0)</f>
        <v>139.5</v>
      </c>
      <c r="D20">
        <v>111</v>
      </c>
    </row>
    <row r="21" spans="3:7" x14ac:dyDescent="0.25">
      <c r="C21">
        <f>_xlfn.RANK.AVG('Ответы на форму (1)'!J9, 'Ответы на форму (1)'!$J$2:$J$190, 0)</f>
        <v>139.5</v>
      </c>
      <c r="D21">
        <v>111</v>
      </c>
    </row>
    <row r="22" spans="3:7" x14ac:dyDescent="0.25">
      <c r="C22">
        <f>_xlfn.RANK.AVG('Ответы на форму (1)'!J10, 'Ответы на форму (1)'!$J$2:$J$190, 0)</f>
        <v>47</v>
      </c>
      <c r="D22">
        <v>28</v>
      </c>
    </row>
    <row r="23" spans="3:7" x14ac:dyDescent="0.25">
      <c r="C23">
        <f>_xlfn.RANK.AVG('Ответы на форму (1)'!J11, 'Ответы на форму (1)'!$J$2:$J$190, 0)</f>
        <v>174</v>
      </c>
      <c r="D23">
        <v>154.5</v>
      </c>
    </row>
    <row r="24" spans="3:7" x14ac:dyDescent="0.25">
      <c r="C24">
        <f>_xlfn.RANK.AVG('Ответы на форму (1)'!J12, 'Ответы на форму (1)'!$J$2:$J$190, 0)</f>
        <v>107</v>
      </c>
      <c r="D24">
        <v>70</v>
      </c>
    </row>
    <row r="25" spans="3:7" x14ac:dyDescent="0.25">
      <c r="C25">
        <f>_xlfn.RANK.AVG('Ответы на форму (1)'!J13, 'Ответы на форму (1)'!$J$2:$J$190, 0)</f>
        <v>107</v>
      </c>
      <c r="D25">
        <v>111</v>
      </c>
    </row>
    <row r="26" spans="3:7" x14ac:dyDescent="0.25">
      <c r="C26">
        <f>_xlfn.RANK.AVG('Ответы на форму (1)'!J14, 'Ответы на форму (1)'!$J$2:$J$190, 0)</f>
        <v>139.5</v>
      </c>
      <c r="D26">
        <v>111</v>
      </c>
    </row>
    <row r="27" spans="3:7" x14ac:dyDescent="0.25">
      <c r="C27">
        <f>_xlfn.RANK.AVG('Ответы на форму (1)'!J15, 'Ответы на форму (1)'!$J$2:$J$190, 0)</f>
        <v>174</v>
      </c>
      <c r="D27">
        <v>154.5</v>
      </c>
    </row>
    <row r="28" spans="3:7" x14ac:dyDescent="0.25">
      <c r="C28">
        <f>_xlfn.RANK.AVG('Ответы на форму (1)'!J16, 'Ответы на форму (1)'!$J$2:$J$190, 0)</f>
        <v>174</v>
      </c>
      <c r="D28">
        <v>70</v>
      </c>
    </row>
    <row r="29" spans="3:7" x14ac:dyDescent="0.25">
      <c r="C29">
        <f>_xlfn.RANK.AVG('Ответы на форму (1)'!J17, 'Ответы на форму (1)'!$J$2:$J$190, 0)</f>
        <v>47</v>
      </c>
      <c r="D29">
        <v>154.5</v>
      </c>
    </row>
    <row r="30" spans="3:7" x14ac:dyDescent="0.25">
      <c r="C30">
        <f>_xlfn.RANK.AVG('Ответы на форму (1)'!J18, 'Ответы на форму (1)'!$J$2:$J$190, 0)</f>
        <v>174</v>
      </c>
      <c r="D30">
        <v>111</v>
      </c>
    </row>
    <row r="31" spans="3:7" x14ac:dyDescent="0.25">
      <c r="C31">
        <f>_xlfn.RANK.AVG('Ответы на форму (1)'!J19, 'Ответы на форму (1)'!$J$2:$J$190, 0)</f>
        <v>47</v>
      </c>
      <c r="D31">
        <v>28</v>
      </c>
    </row>
    <row r="32" spans="3:7" x14ac:dyDescent="0.25">
      <c r="C32">
        <f>_xlfn.RANK.AVG('Ответы на форму (1)'!J20, 'Ответы на форму (1)'!$J$2:$J$190, 0)</f>
        <v>174</v>
      </c>
      <c r="D32">
        <v>111</v>
      </c>
    </row>
    <row r="33" spans="3:4" x14ac:dyDescent="0.25">
      <c r="C33">
        <f>_xlfn.RANK.AVG('Ответы на форму (1)'!J21, 'Ответы на форму (1)'!$J$2:$J$190, 0)</f>
        <v>139.5</v>
      </c>
      <c r="D33">
        <v>180.5</v>
      </c>
    </row>
    <row r="34" spans="3:4" x14ac:dyDescent="0.25">
      <c r="C34">
        <f>_xlfn.RANK.AVG('Ответы на форму (1)'!J22, 'Ответы на форму (1)'!$J$2:$J$190, 0)</f>
        <v>47</v>
      </c>
      <c r="D34">
        <v>28</v>
      </c>
    </row>
    <row r="35" spans="3:4" x14ac:dyDescent="0.25">
      <c r="C35">
        <f>_xlfn.RANK.AVG('Ответы на форму (1)'!J23, 'Ответы на форму (1)'!$J$2:$J$190, 0)</f>
        <v>47</v>
      </c>
      <c r="D35">
        <v>28</v>
      </c>
    </row>
    <row r="36" spans="3:4" x14ac:dyDescent="0.25">
      <c r="C36">
        <f>_xlfn.RANK.AVG('Ответы на форму (1)'!J24, 'Ответы на форму (1)'!$J$2:$J$190, 0)</f>
        <v>174</v>
      </c>
      <c r="D36">
        <v>154.5</v>
      </c>
    </row>
    <row r="37" spans="3:4" x14ac:dyDescent="0.25">
      <c r="C37">
        <f>_xlfn.RANK.AVG('Ответы на форму (1)'!J25, 'Ответы на форму (1)'!$J$2:$J$190, 0)</f>
        <v>47</v>
      </c>
      <c r="D37">
        <v>154.5</v>
      </c>
    </row>
    <row r="38" spans="3:4" x14ac:dyDescent="0.25">
      <c r="C38">
        <f>_xlfn.RANK.AVG('Ответы на форму (1)'!J26, 'Ответы на форму (1)'!$J$2:$J$190, 0)</f>
        <v>47</v>
      </c>
      <c r="D38">
        <v>28</v>
      </c>
    </row>
    <row r="39" spans="3:4" x14ac:dyDescent="0.25">
      <c r="C39">
        <f>_xlfn.RANK.AVG('Ответы на форму (1)'!J27, 'Ответы на форму (1)'!$J$2:$J$190, 0)</f>
        <v>47</v>
      </c>
      <c r="D39">
        <v>28</v>
      </c>
    </row>
    <row r="40" spans="3:4" x14ac:dyDescent="0.25">
      <c r="C40">
        <f>_xlfn.RANK.AVG('Ответы на форму (1)'!J28, 'Ответы на форму (1)'!$J$2:$J$190, 0)</f>
        <v>107</v>
      </c>
      <c r="D40">
        <v>111</v>
      </c>
    </row>
    <row r="41" spans="3:4" x14ac:dyDescent="0.25">
      <c r="C41">
        <f>_xlfn.RANK.AVG('Ответы на форму (1)'!J29, 'Ответы на форму (1)'!$J$2:$J$190, 0)</f>
        <v>174</v>
      </c>
      <c r="D41">
        <v>154.5</v>
      </c>
    </row>
    <row r="42" spans="3:4" x14ac:dyDescent="0.25">
      <c r="C42">
        <f>_xlfn.RANK.AVG('Ответы на форму (1)'!J30, 'Ответы на форму (1)'!$J$2:$J$190, 0)</f>
        <v>139.5</v>
      </c>
      <c r="D42">
        <v>28</v>
      </c>
    </row>
    <row r="43" spans="3:4" x14ac:dyDescent="0.25">
      <c r="C43">
        <f>_xlfn.RANK.AVG('Ответы на форму (1)'!J31, 'Ответы на форму (1)'!$J$2:$J$190, 0)</f>
        <v>139.5</v>
      </c>
      <c r="D43">
        <v>111</v>
      </c>
    </row>
    <row r="44" spans="3:4" x14ac:dyDescent="0.25">
      <c r="C44">
        <f>_xlfn.RANK.AVG('Ответы на форму (1)'!J32, 'Ответы на форму (1)'!$J$2:$J$190, 0)</f>
        <v>47</v>
      </c>
      <c r="D44">
        <v>28</v>
      </c>
    </row>
    <row r="45" spans="3:4" x14ac:dyDescent="0.25">
      <c r="C45">
        <f>_xlfn.RANK.AVG('Ответы на форму (1)'!J33, 'Ответы на форму (1)'!$J$2:$J$190, 0)</f>
        <v>107</v>
      </c>
      <c r="D45">
        <v>111</v>
      </c>
    </row>
    <row r="46" spans="3:4" x14ac:dyDescent="0.25">
      <c r="C46">
        <f>_xlfn.RANK.AVG('Ответы на форму (1)'!J34, 'Ответы на форму (1)'!$J$2:$J$190, 0)</f>
        <v>107</v>
      </c>
      <c r="D46">
        <v>70</v>
      </c>
    </row>
    <row r="47" spans="3:4" x14ac:dyDescent="0.25">
      <c r="C47">
        <f>_xlfn.RANK.AVG('Ответы на форму (1)'!J35, 'Ответы на форму (1)'!$J$2:$J$190, 0)</f>
        <v>174</v>
      </c>
      <c r="D47">
        <v>111</v>
      </c>
    </row>
    <row r="48" spans="3:4" x14ac:dyDescent="0.25">
      <c r="C48">
        <f>_xlfn.RANK.AVG('Ответы на форму (1)'!J36, 'Ответы на форму (1)'!$J$2:$J$190, 0)</f>
        <v>139.5</v>
      </c>
      <c r="D48">
        <v>111</v>
      </c>
    </row>
    <row r="49" spans="3:4" x14ac:dyDescent="0.25">
      <c r="C49">
        <f>_xlfn.RANK.AVG('Ответы на форму (1)'!J37, 'Ответы на форму (1)'!$J$2:$J$190, 0)</f>
        <v>174</v>
      </c>
      <c r="D49">
        <v>154.5</v>
      </c>
    </row>
    <row r="50" spans="3:4" x14ac:dyDescent="0.25">
      <c r="C50">
        <f>_xlfn.RANK.AVG('Ответы на форму (1)'!J38, 'Ответы на форму (1)'!$J$2:$J$190, 0)</f>
        <v>47</v>
      </c>
      <c r="D50">
        <v>28</v>
      </c>
    </row>
    <row r="51" spans="3:4" x14ac:dyDescent="0.25">
      <c r="C51">
        <f>_xlfn.RANK.AVG('Ответы на форму (1)'!J39, 'Ответы на форму (1)'!$J$2:$J$190, 0)</f>
        <v>47</v>
      </c>
      <c r="D51">
        <v>180.5</v>
      </c>
    </row>
    <row r="52" spans="3:4" x14ac:dyDescent="0.25">
      <c r="C52">
        <f>_xlfn.RANK.AVG('Ответы на форму (1)'!J40, 'Ответы на форму (1)'!$J$2:$J$190, 0)</f>
        <v>47</v>
      </c>
      <c r="D52">
        <v>28</v>
      </c>
    </row>
    <row r="53" spans="3:4" x14ac:dyDescent="0.25">
      <c r="C53">
        <f>_xlfn.RANK.AVG('Ответы на форму (1)'!J41, 'Ответы на форму (1)'!$J$2:$J$190, 0)</f>
        <v>139.5</v>
      </c>
      <c r="D53">
        <v>70</v>
      </c>
    </row>
    <row r="54" spans="3:4" x14ac:dyDescent="0.25">
      <c r="C54">
        <f>_xlfn.RANK.AVG('Ответы на форму (1)'!J42, 'Ответы на форму (1)'!$J$2:$J$190, 0)</f>
        <v>47</v>
      </c>
      <c r="D54">
        <v>28</v>
      </c>
    </row>
    <row r="55" spans="3:4" x14ac:dyDescent="0.25">
      <c r="C55">
        <f>_xlfn.RANK.AVG('Ответы на форму (1)'!J43, 'Ответы на форму (1)'!$J$2:$J$190, 0)</f>
        <v>174</v>
      </c>
      <c r="D55">
        <v>154.5</v>
      </c>
    </row>
    <row r="56" spans="3:4" x14ac:dyDescent="0.25">
      <c r="C56">
        <f>_xlfn.RANK.AVG('Ответы на форму (1)'!J44, 'Ответы на форму (1)'!$J$2:$J$190, 0)</f>
        <v>47</v>
      </c>
      <c r="D56">
        <v>28</v>
      </c>
    </row>
    <row r="57" spans="3:4" x14ac:dyDescent="0.25">
      <c r="C57">
        <f>_xlfn.RANK.AVG('Ответы на форму (1)'!J45, 'Ответы на форму (1)'!$J$2:$J$190, 0)</f>
        <v>174</v>
      </c>
      <c r="D57">
        <v>111</v>
      </c>
    </row>
    <row r="58" spans="3:4" x14ac:dyDescent="0.25">
      <c r="C58">
        <f>_xlfn.RANK.AVG('Ответы на форму (1)'!J46, 'Ответы на форму (1)'!$J$2:$J$190, 0)</f>
        <v>47</v>
      </c>
      <c r="D58">
        <v>111</v>
      </c>
    </row>
    <row r="59" spans="3:4" x14ac:dyDescent="0.25">
      <c r="C59">
        <f>_xlfn.RANK.AVG('Ответы на форму (1)'!J47, 'Ответы на форму (1)'!$J$2:$J$190, 0)</f>
        <v>174</v>
      </c>
      <c r="D59">
        <v>154.5</v>
      </c>
    </row>
    <row r="60" spans="3:4" x14ac:dyDescent="0.25">
      <c r="C60">
        <f>_xlfn.RANK.AVG('Ответы на форму (1)'!J48, 'Ответы на форму (1)'!$J$2:$J$190, 0)</f>
        <v>47</v>
      </c>
      <c r="D60">
        <v>70</v>
      </c>
    </row>
    <row r="61" spans="3:4" x14ac:dyDescent="0.25">
      <c r="C61">
        <f>_xlfn.RANK.AVG('Ответы на форму (1)'!J49, 'Ответы на форму (1)'!$J$2:$J$190, 0)</f>
        <v>107</v>
      </c>
      <c r="D61">
        <v>111</v>
      </c>
    </row>
    <row r="62" spans="3:4" x14ac:dyDescent="0.25">
      <c r="C62">
        <f>_xlfn.RANK.AVG('Ответы на форму (1)'!J50, 'Ответы на форму (1)'!$J$2:$J$190, 0)</f>
        <v>174</v>
      </c>
      <c r="D62">
        <v>70</v>
      </c>
    </row>
    <row r="63" spans="3:4" x14ac:dyDescent="0.25">
      <c r="C63">
        <f>_xlfn.RANK.AVG('Ответы на форму (1)'!J51, 'Ответы на форму (1)'!$J$2:$J$190, 0)</f>
        <v>47</v>
      </c>
      <c r="D63">
        <v>180.5</v>
      </c>
    </row>
    <row r="64" spans="3:4" x14ac:dyDescent="0.25">
      <c r="C64">
        <f>_xlfn.RANK.AVG('Ответы на форму (1)'!J52, 'Ответы на форму (1)'!$J$2:$J$190, 0)</f>
        <v>174</v>
      </c>
      <c r="D64">
        <v>111</v>
      </c>
    </row>
    <row r="65" spans="3:4" x14ac:dyDescent="0.25">
      <c r="C65">
        <f>_xlfn.RANK.AVG('Ответы на форму (1)'!J53, 'Ответы на форму (1)'!$J$2:$J$190, 0)</f>
        <v>107</v>
      </c>
      <c r="D65">
        <v>111</v>
      </c>
    </row>
    <row r="66" spans="3:4" x14ac:dyDescent="0.25">
      <c r="C66">
        <f>_xlfn.RANK.AVG('Ответы на форму (1)'!J54, 'Ответы на форму (1)'!$J$2:$J$190, 0)</f>
        <v>47</v>
      </c>
      <c r="D66">
        <v>70</v>
      </c>
    </row>
    <row r="67" spans="3:4" x14ac:dyDescent="0.25">
      <c r="C67">
        <f>_xlfn.RANK.AVG('Ответы на форму (1)'!J55, 'Ответы на форму (1)'!$J$2:$J$190, 0)</f>
        <v>47</v>
      </c>
      <c r="D67">
        <v>180.5</v>
      </c>
    </row>
    <row r="68" spans="3:4" x14ac:dyDescent="0.25">
      <c r="C68">
        <f>_xlfn.RANK.AVG('Ответы на форму (1)'!J56, 'Ответы на форму (1)'!$J$2:$J$190, 0)</f>
        <v>47</v>
      </c>
      <c r="D68">
        <v>28</v>
      </c>
    </row>
    <row r="69" spans="3:4" x14ac:dyDescent="0.25">
      <c r="C69">
        <f>_xlfn.RANK.AVG('Ответы на форму (1)'!J57, 'Ответы на форму (1)'!$J$2:$J$190, 0)</f>
        <v>139.5</v>
      </c>
      <c r="D69">
        <v>111</v>
      </c>
    </row>
    <row r="70" spans="3:4" x14ac:dyDescent="0.25">
      <c r="C70">
        <f>_xlfn.RANK.AVG('Ответы на форму (1)'!J58, 'Ответы на форму (1)'!$J$2:$J$190, 0)</f>
        <v>107</v>
      </c>
      <c r="D70">
        <v>70</v>
      </c>
    </row>
    <row r="71" spans="3:4" x14ac:dyDescent="0.25">
      <c r="C71">
        <f>_xlfn.RANK.AVG('Ответы на форму (1)'!J59, 'Ответы на форму (1)'!$J$2:$J$190, 0)</f>
        <v>47</v>
      </c>
      <c r="D71">
        <v>28</v>
      </c>
    </row>
    <row r="72" spans="3:4" x14ac:dyDescent="0.25">
      <c r="C72">
        <f>_xlfn.RANK.AVG('Ответы на форму (1)'!J60, 'Ответы на форму (1)'!$J$2:$J$190, 0)</f>
        <v>47</v>
      </c>
      <c r="D72">
        <v>180.5</v>
      </c>
    </row>
    <row r="73" spans="3:4" x14ac:dyDescent="0.25">
      <c r="C73">
        <f>_xlfn.RANK.AVG('Ответы на форму (1)'!J61, 'Ответы на форму (1)'!$J$2:$J$190, 0)</f>
        <v>47</v>
      </c>
      <c r="D73">
        <v>154.5</v>
      </c>
    </row>
    <row r="74" spans="3:4" x14ac:dyDescent="0.25">
      <c r="C74">
        <f>_xlfn.RANK.AVG('Ответы на форму (1)'!J62, 'Ответы на форму (1)'!$J$2:$J$190, 0)</f>
        <v>47</v>
      </c>
      <c r="D74">
        <v>111</v>
      </c>
    </row>
    <row r="75" spans="3:4" x14ac:dyDescent="0.25">
      <c r="C75">
        <f>_xlfn.RANK.AVG('Ответы на форму (1)'!J63, 'Ответы на форму (1)'!$J$2:$J$190, 0)</f>
        <v>47</v>
      </c>
      <c r="D75">
        <v>28</v>
      </c>
    </row>
    <row r="76" spans="3:4" x14ac:dyDescent="0.25">
      <c r="C76">
        <f>_xlfn.RANK.AVG('Ответы на форму (1)'!J64, 'Ответы на форму (1)'!$J$2:$J$190, 0)</f>
        <v>139.5</v>
      </c>
      <c r="D76">
        <v>70</v>
      </c>
    </row>
    <row r="77" spans="3:4" x14ac:dyDescent="0.25">
      <c r="C77">
        <f>_xlfn.RANK.AVG('Ответы на форму (1)'!J65, 'Ответы на форму (1)'!$J$2:$J$190, 0)</f>
        <v>47</v>
      </c>
      <c r="D77">
        <v>28</v>
      </c>
    </row>
    <row r="78" spans="3:4" x14ac:dyDescent="0.25">
      <c r="C78">
        <f>_xlfn.RANK.AVG('Ответы на форму (1)'!J66, 'Ответы на форму (1)'!$J$2:$J$190, 0)</f>
        <v>47</v>
      </c>
      <c r="D78">
        <v>28</v>
      </c>
    </row>
    <row r="79" spans="3:4" x14ac:dyDescent="0.25">
      <c r="C79">
        <f>_xlfn.RANK.AVG('Ответы на форму (1)'!J67, 'Ответы на форму (1)'!$J$2:$J$190, 0)</f>
        <v>174</v>
      </c>
      <c r="D79">
        <v>111</v>
      </c>
    </row>
    <row r="80" spans="3:4" x14ac:dyDescent="0.25">
      <c r="C80">
        <f>_xlfn.RANK.AVG('Ответы на форму (1)'!J68, 'Ответы на форму (1)'!$J$2:$J$190, 0)</f>
        <v>107</v>
      </c>
      <c r="D80">
        <v>70</v>
      </c>
    </row>
    <row r="81" spans="3:4" x14ac:dyDescent="0.25">
      <c r="C81">
        <f>_xlfn.RANK.AVG('Ответы на форму (1)'!J69, 'Ответы на форму (1)'!$J$2:$J$190, 0)</f>
        <v>47</v>
      </c>
      <c r="D81">
        <v>28</v>
      </c>
    </row>
    <row r="82" spans="3:4" x14ac:dyDescent="0.25">
      <c r="C82">
        <f>_xlfn.RANK.AVG('Ответы на форму (1)'!J70, 'Ответы на форму (1)'!$J$2:$J$190, 0)</f>
        <v>139.5</v>
      </c>
      <c r="D82">
        <v>111</v>
      </c>
    </row>
    <row r="83" spans="3:4" x14ac:dyDescent="0.25">
      <c r="C83">
        <f>_xlfn.RANK.AVG('Ответы на форму (1)'!J71, 'Ответы на форму (1)'!$J$2:$J$190, 0)</f>
        <v>47</v>
      </c>
      <c r="D83">
        <v>28</v>
      </c>
    </row>
    <row r="84" spans="3:4" x14ac:dyDescent="0.25">
      <c r="C84">
        <f>_xlfn.RANK.AVG('Ответы на форму (1)'!J72, 'Ответы на форму (1)'!$J$2:$J$190, 0)</f>
        <v>107</v>
      </c>
      <c r="D84">
        <v>28</v>
      </c>
    </row>
    <row r="85" spans="3:4" x14ac:dyDescent="0.25">
      <c r="C85">
        <f>_xlfn.RANK.AVG('Ответы на форму (1)'!J73, 'Ответы на форму (1)'!$J$2:$J$190, 0)</f>
        <v>139.5</v>
      </c>
      <c r="D85">
        <v>111</v>
      </c>
    </row>
    <row r="86" spans="3:4" x14ac:dyDescent="0.25">
      <c r="C86">
        <f>_xlfn.RANK.AVG('Ответы на форму (1)'!J74, 'Ответы на форму (1)'!$J$2:$J$190, 0)</f>
        <v>139.5</v>
      </c>
      <c r="D86">
        <v>111</v>
      </c>
    </row>
    <row r="87" spans="3:4" x14ac:dyDescent="0.25">
      <c r="C87">
        <f>_xlfn.RANK.AVG('Ответы на форму (1)'!J75, 'Ответы на форму (1)'!$J$2:$J$190, 0)</f>
        <v>47</v>
      </c>
      <c r="D87">
        <v>70</v>
      </c>
    </row>
    <row r="88" spans="3:4" x14ac:dyDescent="0.25">
      <c r="C88">
        <f>_xlfn.RANK.AVG('Ответы на форму (1)'!J76, 'Ответы на форму (1)'!$J$2:$J$190, 0)</f>
        <v>174</v>
      </c>
      <c r="D88">
        <v>154.5</v>
      </c>
    </row>
    <row r="89" spans="3:4" x14ac:dyDescent="0.25">
      <c r="C89">
        <f>_xlfn.RANK.AVG('Ответы на форму (1)'!J77, 'Ответы на форму (1)'!$J$2:$J$190, 0)</f>
        <v>47</v>
      </c>
      <c r="D89">
        <v>180.5</v>
      </c>
    </row>
    <row r="90" spans="3:4" x14ac:dyDescent="0.25">
      <c r="C90">
        <f>_xlfn.RANK.AVG('Ответы на форму (1)'!J78, 'Ответы на форму (1)'!$J$2:$J$190, 0)</f>
        <v>47</v>
      </c>
      <c r="D90">
        <v>154.5</v>
      </c>
    </row>
    <row r="91" spans="3:4" x14ac:dyDescent="0.25">
      <c r="C91">
        <f>_xlfn.RANK.AVG('Ответы на форму (1)'!J79, 'Ответы на форму (1)'!$J$2:$J$190, 0)</f>
        <v>47</v>
      </c>
      <c r="D91">
        <v>70</v>
      </c>
    </row>
    <row r="92" spans="3:4" x14ac:dyDescent="0.25">
      <c r="C92">
        <f>_xlfn.RANK.AVG('Ответы на форму (1)'!J80, 'Ответы на форму (1)'!$J$2:$J$190, 0)</f>
        <v>47</v>
      </c>
      <c r="D92">
        <v>180.5</v>
      </c>
    </row>
    <row r="93" spans="3:4" x14ac:dyDescent="0.25">
      <c r="C93">
        <f>_xlfn.RANK.AVG('Ответы на форму (1)'!J81, 'Ответы на форму (1)'!$J$2:$J$190, 0)</f>
        <v>139.5</v>
      </c>
      <c r="D93">
        <v>111</v>
      </c>
    </row>
    <row r="94" spans="3:4" x14ac:dyDescent="0.25">
      <c r="C94">
        <f>_xlfn.RANK.AVG('Ответы на форму (1)'!J82, 'Ответы на форму (1)'!$J$2:$J$190, 0)</f>
        <v>107</v>
      </c>
      <c r="D94">
        <v>70</v>
      </c>
    </row>
    <row r="95" spans="3:4" x14ac:dyDescent="0.25">
      <c r="C95">
        <f>_xlfn.RANK.AVG('Ответы на форму (1)'!J83, 'Ответы на форму (1)'!$J$2:$J$190, 0)</f>
        <v>47</v>
      </c>
      <c r="D95">
        <v>180.5</v>
      </c>
    </row>
    <row r="96" spans="3:4" x14ac:dyDescent="0.25">
      <c r="C96">
        <f>_xlfn.RANK.AVG('Ответы на форму (1)'!J84, 'Ответы на форму (1)'!$J$2:$J$190, 0)</f>
        <v>139.5</v>
      </c>
      <c r="D96">
        <v>70</v>
      </c>
    </row>
    <row r="97" spans="3:4" x14ac:dyDescent="0.25">
      <c r="C97">
        <f>_xlfn.RANK.AVG('Ответы на форму (1)'!J85, 'Ответы на форму (1)'!$J$2:$J$190, 0)</f>
        <v>139.5</v>
      </c>
      <c r="D97">
        <v>111</v>
      </c>
    </row>
    <row r="98" spans="3:4" x14ac:dyDescent="0.25">
      <c r="C98">
        <f>_xlfn.RANK.AVG('Ответы на форму (1)'!J86, 'Ответы на форму (1)'!$J$2:$J$190, 0)</f>
        <v>47</v>
      </c>
      <c r="D98">
        <v>28</v>
      </c>
    </row>
    <row r="99" spans="3:4" x14ac:dyDescent="0.25">
      <c r="C99">
        <f>_xlfn.RANK.AVG('Ответы на форму (1)'!J87, 'Ответы на форму (1)'!$J$2:$J$190, 0)</f>
        <v>47</v>
      </c>
      <c r="D99">
        <v>111</v>
      </c>
    </row>
    <row r="100" spans="3:4" x14ac:dyDescent="0.25">
      <c r="C100">
        <f>_xlfn.RANK.AVG('Ответы на форму (1)'!J88, 'Ответы на форму (1)'!$J$2:$J$190, 0)</f>
        <v>139.5</v>
      </c>
      <c r="D100">
        <v>154.5</v>
      </c>
    </row>
    <row r="101" spans="3:4" x14ac:dyDescent="0.25">
      <c r="C101">
        <f>_xlfn.RANK.AVG('Ответы на форму (1)'!J89, 'Ответы на форму (1)'!$J$2:$J$190, 0)</f>
        <v>47</v>
      </c>
      <c r="D101">
        <v>28</v>
      </c>
    </row>
    <row r="102" spans="3:4" x14ac:dyDescent="0.25">
      <c r="C102">
        <f>_xlfn.RANK.AVG('Ответы на форму (1)'!J90, 'Ответы на форму (1)'!$J$2:$J$190, 0)</f>
        <v>47</v>
      </c>
      <c r="D102">
        <v>28</v>
      </c>
    </row>
    <row r="103" spans="3:4" x14ac:dyDescent="0.25">
      <c r="C103">
        <f>_xlfn.RANK.AVG('Ответы на форму (1)'!J91, 'Ответы на форму (1)'!$J$2:$J$190, 0)</f>
        <v>47</v>
      </c>
      <c r="D103">
        <v>70</v>
      </c>
    </row>
    <row r="104" spans="3:4" x14ac:dyDescent="0.25">
      <c r="C104">
        <f>_xlfn.RANK.AVG('Ответы на форму (1)'!J92, 'Ответы на форму (1)'!$J$2:$J$190, 0)</f>
        <v>47</v>
      </c>
      <c r="D104">
        <v>111</v>
      </c>
    </row>
    <row r="105" spans="3:4" x14ac:dyDescent="0.25">
      <c r="C105">
        <f>_xlfn.RANK.AVG('Ответы на форму (1)'!J93, 'Ответы на форму (1)'!$J$2:$J$190, 0)</f>
        <v>47</v>
      </c>
      <c r="D105">
        <v>28</v>
      </c>
    </row>
    <row r="106" spans="3:4" x14ac:dyDescent="0.25">
      <c r="C106">
        <f>_xlfn.RANK.AVG('Ответы на форму (1)'!J94, 'Ответы на форму (1)'!$J$2:$J$190, 0)</f>
        <v>47</v>
      </c>
      <c r="D106">
        <v>154.5</v>
      </c>
    </row>
    <row r="107" spans="3:4" x14ac:dyDescent="0.25">
      <c r="C107">
        <f>_xlfn.RANK.AVG('Ответы на форму (1)'!J95, 'Ответы на форму (1)'!$J$2:$J$190, 0)</f>
        <v>107</v>
      </c>
      <c r="D107">
        <v>111</v>
      </c>
    </row>
    <row r="108" spans="3:4" x14ac:dyDescent="0.25">
      <c r="C108">
        <f>_xlfn.RANK.AVG('Ответы на форму (1)'!J96, 'Ответы на форму (1)'!$J$2:$J$190, 0)</f>
        <v>139.5</v>
      </c>
      <c r="D108">
        <v>111</v>
      </c>
    </row>
    <row r="109" spans="3:4" x14ac:dyDescent="0.25">
      <c r="C109">
        <f>_xlfn.RANK.AVG('Ответы на форму (1)'!J97, 'Ответы на форму (1)'!$J$2:$J$190, 0)</f>
        <v>107</v>
      </c>
      <c r="D109">
        <v>70</v>
      </c>
    </row>
    <row r="110" spans="3:4" x14ac:dyDescent="0.25">
      <c r="C110">
        <f>_xlfn.RANK.AVG('Ответы на форму (1)'!J98, 'Ответы на форму (1)'!$J$2:$J$190, 0)</f>
        <v>47</v>
      </c>
      <c r="D110">
        <v>28</v>
      </c>
    </row>
    <row r="111" spans="3:4" x14ac:dyDescent="0.25">
      <c r="C111">
        <f>_xlfn.RANK.AVG('Ответы на форму (1)'!J99, 'Ответы на форму (1)'!$J$2:$J$190, 0)</f>
        <v>47</v>
      </c>
      <c r="D111">
        <v>111</v>
      </c>
    </row>
    <row r="112" spans="3:4" x14ac:dyDescent="0.25">
      <c r="C112">
        <f>_xlfn.RANK.AVG('Ответы на форму (1)'!J100, 'Ответы на форму (1)'!$J$2:$J$190, 0)</f>
        <v>47</v>
      </c>
      <c r="D112">
        <v>28</v>
      </c>
    </row>
    <row r="113" spans="3:4" x14ac:dyDescent="0.25">
      <c r="C113">
        <f>_xlfn.RANK.AVG('Ответы на форму (1)'!J101, 'Ответы на форму (1)'!$J$2:$J$190, 0)</f>
        <v>174</v>
      </c>
      <c r="D113">
        <v>70</v>
      </c>
    </row>
    <row r="114" spans="3:4" x14ac:dyDescent="0.25">
      <c r="C114">
        <f>_xlfn.RANK.AVG('Ответы на форму (1)'!J102, 'Ответы на форму (1)'!$J$2:$J$190, 0)</f>
        <v>47</v>
      </c>
      <c r="D114">
        <v>154.5</v>
      </c>
    </row>
    <row r="115" spans="3:4" x14ac:dyDescent="0.25">
      <c r="C115">
        <f>_xlfn.RANK.AVG('Ответы на форму (1)'!J103, 'Ответы на форму (1)'!$J$2:$J$190, 0)</f>
        <v>47</v>
      </c>
      <c r="D115">
        <v>28</v>
      </c>
    </row>
    <row r="116" spans="3:4" x14ac:dyDescent="0.25">
      <c r="C116">
        <f>_xlfn.RANK.AVG('Ответы на форму (1)'!J104, 'Ответы на форму (1)'!$J$2:$J$190, 0)</f>
        <v>139.5</v>
      </c>
      <c r="D116">
        <v>111</v>
      </c>
    </row>
    <row r="117" spans="3:4" x14ac:dyDescent="0.25">
      <c r="C117">
        <f>_xlfn.RANK.AVG('Ответы на форму (1)'!J105, 'Ответы на форму (1)'!$J$2:$J$190, 0)</f>
        <v>47</v>
      </c>
      <c r="D117">
        <v>28</v>
      </c>
    </row>
    <row r="118" spans="3:4" x14ac:dyDescent="0.25">
      <c r="C118">
        <f>_xlfn.RANK.AVG('Ответы на форму (1)'!J106, 'Ответы на форму (1)'!$J$2:$J$190, 0)</f>
        <v>47</v>
      </c>
      <c r="D118">
        <v>28</v>
      </c>
    </row>
    <row r="119" spans="3:4" x14ac:dyDescent="0.25">
      <c r="C119">
        <f>_xlfn.RANK.AVG('Ответы на форму (1)'!J107, 'Ответы на форму (1)'!$J$2:$J$190, 0)</f>
        <v>139.5</v>
      </c>
      <c r="D119">
        <v>28</v>
      </c>
    </row>
    <row r="120" spans="3:4" x14ac:dyDescent="0.25">
      <c r="C120">
        <f>_xlfn.RANK.AVG('Ответы на форму (1)'!J108, 'Ответы на форму (1)'!$J$2:$J$190, 0)</f>
        <v>47</v>
      </c>
      <c r="D120">
        <v>28</v>
      </c>
    </row>
    <row r="121" spans="3:4" x14ac:dyDescent="0.25">
      <c r="C121">
        <f>_xlfn.RANK.AVG('Ответы на форму (1)'!J109, 'Ответы на форму (1)'!$J$2:$J$190, 0)</f>
        <v>47</v>
      </c>
      <c r="D121">
        <v>180.5</v>
      </c>
    </row>
    <row r="122" spans="3:4" x14ac:dyDescent="0.25">
      <c r="C122">
        <f>_xlfn.RANK.AVG('Ответы на форму (1)'!J110, 'Ответы на форму (1)'!$J$2:$J$190, 0)</f>
        <v>107</v>
      </c>
      <c r="D122">
        <v>28</v>
      </c>
    </row>
    <row r="123" spans="3:4" x14ac:dyDescent="0.25">
      <c r="C123">
        <f>_xlfn.RANK.AVG('Ответы на форму (1)'!J111, 'Ответы на форму (1)'!$J$2:$J$190, 0)</f>
        <v>47</v>
      </c>
      <c r="D123">
        <v>111</v>
      </c>
    </row>
    <row r="124" spans="3:4" x14ac:dyDescent="0.25">
      <c r="C124">
        <f>_xlfn.RANK.AVG('Ответы на форму (1)'!J112, 'Ответы на форму (1)'!$J$2:$J$190, 0)</f>
        <v>107</v>
      </c>
      <c r="D124">
        <v>28</v>
      </c>
    </row>
    <row r="125" spans="3:4" x14ac:dyDescent="0.25">
      <c r="C125">
        <f>_xlfn.RANK.AVG('Ответы на форму (1)'!J113, 'Ответы на форму (1)'!$J$2:$J$190, 0)</f>
        <v>139.5</v>
      </c>
      <c r="D125">
        <v>28</v>
      </c>
    </row>
    <row r="126" spans="3:4" x14ac:dyDescent="0.25">
      <c r="C126">
        <f>_xlfn.RANK.AVG('Ответы на форму (1)'!J114, 'Ответы на форму (1)'!$J$2:$J$190, 0)</f>
        <v>139.5</v>
      </c>
      <c r="D126">
        <v>28</v>
      </c>
    </row>
    <row r="127" spans="3:4" x14ac:dyDescent="0.25">
      <c r="C127">
        <f>_xlfn.RANK.AVG('Ответы на форму (1)'!J115, 'Ответы на форму (1)'!$J$2:$J$190, 0)</f>
        <v>47</v>
      </c>
      <c r="D127">
        <v>28</v>
      </c>
    </row>
    <row r="128" spans="3:4" x14ac:dyDescent="0.25">
      <c r="C128">
        <f>_xlfn.RANK.AVG('Ответы на форму (1)'!J116, 'Ответы на форму (1)'!$J$2:$J$190, 0)</f>
        <v>139.5</v>
      </c>
      <c r="D128">
        <v>28</v>
      </c>
    </row>
    <row r="129" spans="3:4" x14ac:dyDescent="0.25">
      <c r="C129">
        <f>_xlfn.RANK.AVG('Ответы на форму (1)'!J117, 'Ответы на форму (1)'!$J$2:$J$190, 0)</f>
        <v>107</v>
      </c>
      <c r="D129">
        <v>28</v>
      </c>
    </row>
    <row r="130" spans="3:4" x14ac:dyDescent="0.25">
      <c r="C130">
        <f>_xlfn.RANK.AVG('Ответы на форму (1)'!J118, 'Ответы на форму (1)'!$J$2:$J$190, 0)</f>
        <v>107</v>
      </c>
      <c r="D130">
        <v>28</v>
      </c>
    </row>
    <row r="131" spans="3:4" x14ac:dyDescent="0.25">
      <c r="C131">
        <f>_xlfn.RANK.AVG('Ответы на форму (1)'!J119, 'Ответы на форму (1)'!$J$2:$J$190, 0)</f>
        <v>139.5</v>
      </c>
      <c r="D131">
        <v>70</v>
      </c>
    </row>
    <row r="132" spans="3:4" x14ac:dyDescent="0.25">
      <c r="C132">
        <f>_xlfn.RANK.AVG('Ответы на форму (1)'!J120, 'Ответы на форму (1)'!$J$2:$J$190, 0)</f>
        <v>47</v>
      </c>
      <c r="D132">
        <v>28</v>
      </c>
    </row>
    <row r="133" spans="3:4" x14ac:dyDescent="0.25">
      <c r="C133">
        <f>_xlfn.RANK.AVG('Ответы на форму (1)'!J121, 'Ответы на форму (1)'!$J$2:$J$190, 0)</f>
        <v>139.5</v>
      </c>
      <c r="D133">
        <v>28</v>
      </c>
    </row>
    <row r="134" spans="3:4" x14ac:dyDescent="0.25">
      <c r="C134">
        <f>_xlfn.RANK.AVG('Ответы на форму (1)'!J122, 'Ответы на форму (1)'!$J$2:$J$190, 0)</f>
        <v>139.5</v>
      </c>
      <c r="D134">
        <v>28</v>
      </c>
    </row>
    <row r="135" spans="3:4" x14ac:dyDescent="0.25">
      <c r="C135">
        <f>_xlfn.RANK.AVG('Ответы на форму (1)'!J123, 'Ответы на форму (1)'!$J$2:$J$190, 0)</f>
        <v>174</v>
      </c>
      <c r="D135">
        <v>154.5</v>
      </c>
    </row>
    <row r="136" spans="3:4" x14ac:dyDescent="0.25">
      <c r="C136">
        <f>_xlfn.RANK.AVG('Ответы на форму (1)'!J124, 'Ответы на форму (1)'!$J$2:$J$190, 0)</f>
        <v>47</v>
      </c>
      <c r="D136">
        <v>180.5</v>
      </c>
    </row>
    <row r="137" spans="3:4" x14ac:dyDescent="0.25">
      <c r="C137">
        <f>_xlfn.RANK.AVG('Ответы на форму (1)'!J125, 'Ответы на форму (1)'!$J$2:$J$190, 0)</f>
        <v>47</v>
      </c>
      <c r="D137">
        <v>28</v>
      </c>
    </row>
    <row r="138" spans="3:4" x14ac:dyDescent="0.25">
      <c r="C138">
        <f>_xlfn.RANK.AVG('Ответы на форму (1)'!J126, 'Ответы на форму (1)'!$J$2:$J$190, 0)</f>
        <v>139.5</v>
      </c>
      <c r="D138">
        <v>28</v>
      </c>
    </row>
    <row r="139" spans="3:4" x14ac:dyDescent="0.25">
      <c r="C139">
        <f>_xlfn.RANK.AVG('Ответы на форму (1)'!J127, 'Ответы на форму (1)'!$J$2:$J$190, 0)</f>
        <v>139.5</v>
      </c>
      <c r="D139">
        <v>28</v>
      </c>
    </row>
    <row r="140" spans="3:4" x14ac:dyDescent="0.25">
      <c r="C140">
        <f>_xlfn.RANK.AVG('Ответы на форму (1)'!J128, 'Ответы на форму (1)'!$J$2:$J$190, 0)</f>
        <v>47</v>
      </c>
      <c r="D140">
        <v>28</v>
      </c>
    </row>
    <row r="141" spans="3:4" x14ac:dyDescent="0.25">
      <c r="C141">
        <f>_xlfn.RANK.AVG('Ответы на форму (1)'!J129, 'Ответы на форму (1)'!$J$2:$J$190, 0)</f>
        <v>47</v>
      </c>
      <c r="D141">
        <v>28</v>
      </c>
    </row>
    <row r="142" spans="3:4" x14ac:dyDescent="0.25">
      <c r="C142">
        <f>_xlfn.RANK.AVG('Ответы на форму (1)'!J130, 'Ответы на форму (1)'!$J$2:$J$190, 0)</f>
        <v>139.5</v>
      </c>
      <c r="D142">
        <v>28</v>
      </c>
    </row>
    <row r="143" spans="3:4" x14ac:dyDescent="0.25">
      <c r="C143">
        <f>_xlfn.RANK.AVG('Ответы на форму (1)'!J131, 'Ответы на форму (1)'!$J$2:$J$190, 0)</f>
        <v>47</v>
      </c>
      <c r="D143">
        <v>154.5</v>
      </c>
    </row>
    <row r="144" spans="3:4" x14ac:dyDescent="0.25">
      <c r="C144">
        <f>_xlfn.RANK.AVG('Ответы на форму (1)'!J132, 'Ответы на форму (1)'!$J$2:$J$190, 0)</f>
        <v>47</v>
      </c>
      <c r="D144">
        <v>154.5</v>
      </c>
    </row>
    <row r="145" spans="3:4" x14ac:dyDescent="0.25">
      <c r="C145">
        <f>_xlfn.RANK.AVG('Ответы на форму (1)'!J133, 'Ответы на форму (1)'!$J$2:$J$190, 0)</f>
        <v>139.5</v>
      </c>
      <c r="D145">
        <v>111</v>
      </c>
    </row>
    <row r="146" spans="3:4" x14ac:dyDescent="0.25">
      <c r="C146">
        <f>_xlfn.RANK.AVG('Ответы на форму (1)'!J134, 'Ответы на форму (1)'!$J$2:$J$190, 0)</f>
        <v>174</v>
      </c>
      <c r="D146">
        <v>111</v>
      </c>
    </row>
    <row r="147" spans="3:4" x14ac:dyDescent="0.25">
      <c r="C147">
        <f>_xlfn.RANK.AVG('Ответы на форму (1)'!J135, 'Ответы на форму (1)'!$J$2:$J$190, 0)</f>
        <v>47</v>
      </c>
      <c r="D147">
        <v>180.5</v>
      </c>
    </row>
    <row r="148" spans="3:4" x14ac:dyDescent="0.25">
      <c r="C148">
        <f>_xlfn.RANK.AVG('Ответы на форму (1)'!J136, 'Ответы на форму (1)'!$J$2:$J$190, 0)</f>
        <v>174</v>
      </c>
      <c r="D148">
        <v>154.5</v>
      </c>
    </row>
    <row r="149" spans="3:4" x14ac:dyDescent="0.25">
      <c r="C149">
        <f>_xlfn.RANK.AVG('Ответы на форму (1)'!J137, 'Ответы на форму (1)'!$J$2:$J$190, 0)</f>
        <v>47</v>
      </c>
      <c r="D149">
        <v>70</v>
      </c>
    </row>
    <row r="150" spans="3:4" x14ac:dyDescent="0.25">
      <c r="C150">
        <f>_xlfn.RANK.AVG('Ответы на форму (1)'!J138, 'Ответы на форму (1)'!$J$2:$J$190, 0)</f>
        <v>47</v>
      </c>
      <c r="D150">
        <v>28</v>
      </c>
    </row>
    <row r="151" spans="3:4" x14ac:dyDescent="0.25">
      <c r="C151">
        <f>_xlfn.RANK.AVG('Ответы на форму (1)'!J139, 'Ответы на форму (1)'!$J$2:$J$190, 0)</f>
        <v>47</v>
      </c>
      <c r="D151">
        <v>180.5</v>
      </c>
    </row>
    <row r="152" spans="3:4" x14ac:dyDescent="0.25">
      <c r="C152">
        <f>_xlfn.RANK.AVG('Ответы на форму (1)'!J140, 'Ответы на форму (1)'!$J$2:$J$190, 0)</f>
        <v>47</v>
      </c>
      <c r="D152">
        <v>111</v>
      </c>
    </row>
    <row r="153" spans="3:4" x14ac:dyDescent="0.25">
      <c r="C153">
        <f>_xlfn.RANK.AVG('Ответы на форму (1)'!J141, 'Ответы на форму (1)'!$J$2:$J$190, 0)</f>
        <v>139.5</v>
      </c>
      <c r="D153">
        <v>28</v>
      </c>
    </row>
    <row r="154" spans="3:4" x14ac:dyDescent="0.25">
      <c r="C154">
        <f>_xlfn.RANK.AVG('Ответы на форму (1)'!J142, 'Ответы на форму (1)'!$J$2:$J$190, 0)</f>
        <v>174</v>
      </c>
      <c r="D154">
        <v>111</v>
      </c>
    </row>
    <row r="155" spans="3:4" x14ac:dyDescent="0.25">
      <c r="C155">
        <f>_xlfn.RANK.AVG('Ответы на форму (1)'!J143, 'Ответы на форму (1)'!$J$2:$J$190, 0)</f>
        <v>139.5</v>
      </c>
      <c r="D155">
        <v>111</v>
      </c>
    </row>
    <row r="156" spans="3:4" x14ac:dyDescent="0.25">
      <c r="C156">
        <f>_xlfn.RANK.AVG('Ответы на форму (1)'!J144, 'Ответы на форму (1)'!$J$2:$J$190, 0)</f>
        <v>47</v>
      </c>
      <c r="D156">
        <v>111</v>
      </c>
    </row>
    <row r="157" spans="3:4" x14ac:dyDescent="0.25">
      <c r="C157">
        <f>_xlfn.RANK.AVG('Ответы на форму (1)'!J145, 'Ответы на форму (1)'!$J$2:$J$190, 0)</f>
        <v>107</v>
      </c>
      <c r="D157">
        <v>111</v>
      </c>
    </row>
    <row r="158" spans="3:4" x14ac:dyDescent="0.25">
      <c r="C158">
        <f>_xlfn.RANK.AVG('Ответы на форму (1)'!J146, 'Ответы на форму (1)'!$J$2:$J$190, 0)</f>
        <v>47</v>
      </c>
      <c r="D158">
        <v>180.5</v>
      </c>
    </row>
    <row r="159" spans="3:4" x14ac:dyDescent="0.25">
      <c r="C159">
        <f>_xlfn.RANK.AVG('Ответы на форму (1)'!J147, 'Ответы на форму (1)'!$J$2:$J$190, 0)</f>
        <v>174</v>
      </c>
      <c r="D159">
        <v>154.5</v>
      </c>
    </row>
    <row r="160" spans="3:4" x14ac:dyDescent="0.25">
      <c r="C160">
        <f>_xlfn.RANK.AVG('Ответы на форму (1)'!J148, 'Ответы на форму (1)'!$J$2:$J$190, 0)</f>
        <v>47</v>
      </c>
      <c r="D160">
        <v>28</v>
      </c>
    </row>
    <row r="161" spans="3:4" x14ac:dyDescent="0.25">
      <c r="C161">
        <f>_xlfn.RANK.AVG('Ответы на форму (1)'!J149, 'Ответы на форму (1)'!$J$2:$J$190, 0)</f>
        <v>139.5</v>
      </c>
      <c r="D161">
        <v>70</v>
      </c>
    </row>
    <row r="162" spans="3:4" x14ac:dyDescent="0.25">
      <c r="C162">
        <f>_xlfn.RANK.AVG('Ответы на форму (1)'!J150, 'Ответы на форму (1)'!$J$2:$J$190, 0)</f>
        <v>47</v>
      </c>
      <c r="D162">
        <v>154.5</v>
      </c>
    </row>
    <row r="163" spans="3:4" x14ac:dyDescent="0.25">
      <c r="C163">
        <f>_xlfn.RANK.AVG('Ответы на форму (1)'!J151, 'Ответы на форму (1)'!$J$2:$J$190, 0)</f>
        <v>47</v>
      </c>
      <c r="D163">
        <v>28</v>
      </c>
    </row>
    <row r="164" spans="3:4" x14ac:dyDescent="0.25">
      <c r="C164">
        <f>_xlfn.RANK.AVG('Ответы на форму (1)'!J152, 'Ответы на форму (1)'!$J$2:$J$190, 0)</f>
        <v>174</v>
      </c>
      <c r="D164">
        <v>111</v>
      </c>
    </row>
    <row r="165" spans="3:4" x14ac:dyDescent="0.25">
      <c r="C165">
        <f>_xlfn.RANK.AVG('Ответы на форму (1)'!J153, 'Ответы на форму (1)'!$J$2:$J$190, 0)</f>
        <v>174</v>
      </c>
      <c r="D165">
        <v>111</v>
      </c>
    </row>
    <row r="166" spans="3:4" x14ac:dyDescent="0.25">
      <c r="C166">
        <f>_xlfn.RANK.AVG('Ответы на форму (1)'!J154, 'Ответы на форму (1)'!$J$2:$J$190, 0)</f>
        <v>47</v>
      </c>
      <c r="D166">
        <v>154.5</v>
      </c>
    </row>
    <row r="167" spans="3:4" x14ac:dyDescent="0.25">
      <c r="C167">
        <f>_xlfn.RANK.AVG('Ответы на форму (1)'!J155, 'Ответы на форму (1)'!$J$2:$J$190, 0)</f>
        <v>47</v>
      </c>
      <c r="D167">
        <v>154.5</v>
      </c>
    </row>
    <row r="168" spans="3:4" x14ac:dyDescent="0.25">
      <c r="C168">
        <f>_xlfn.RANK.AVG('Ответы на форму (1)'!J156, 'Ответы на форму (1)'!$J$2:$J$190, 0)</f>
        <v>47</v>
      </c>
      <c r="D168">
        <v>154.5</v>
      </c>
    </row>
    <row r="169" spans="3:4" x14ac:dyDescent="0.25">
      <c r="C169">
        <f>_xlfn.RANK.AVG('Ответы на форму (1)'!J157, 'Ответы на форму (1)'!$J$2:$J$190, 0)</f>
        <v>139.5</v>
      </c>
      <c r="D169">
        <v>111</v>
      </c>
    </row>
    <row r="170" spans="3:4" x14ac:dyDescent="0.25">
      <c r="C170">
        <f>_xlfn.RANK.AVG('Ответы на форму (1)'!J158, 'Ответы на форму (1)'!$J$2:$J$190, 0)</f>
        <v>47</v>
      </c>
      <c r="D170">
        <v>180.5</v>
      </c>
    </row>
    <row r="171" spans="3:4" x14ac:dyDescent="0.25">
      <c r="C171">
        <f>_xlfn.RANK.AVG('Ответы на форму (1)'!J159, 'Ответы на форму (1)'!$J$2:$J$190, 0)</f>
        <v>107</v>
      </c>
      <c r="D171">
        <v>70</v>
      </c>
    </row>
    <row r="172" spans="3:4" x14ac:dyDescent="0.25">
      <c r="C172">
        <f>_xlfn.RANK.AVG('Ответы на форму (1)'!J160, 'Ответы на форму (1)'!$J$2:$J$190, 0)</f>
        <v>139.5</v>
      </c>
      <c r="D172">
        <v>154.5</v>
      </c>
    </row>
    <row r="173" spans="3:4" x14ac:dyDescent="0.25">
      <c r="C173">
        <f>_xlfn.RANK.AVG('Ответы на форму (1)'!J161, 'Ответы на форму (1)'!$J$2:$J$190, 0)</f>
        <v>174</v>
      </c>
      <c r="D173">
        <v>111</v>
      </c>
    </row>
    <row r="174" spans="3:4" x14ac:dyDescent="0.25">
      <c r="C174">
        <f>_xlfn.RANK.AVG('Ответы на форму (1)'!J162, 'Ответы на форму (1)'!$J$2:$J$190, 0)</f>
        <v>47</v>
      </c>
      <c r="D174">
        <v>180.5</v>
      </c>
    </row>
    <row r="175" spans="3:4" x14ac:dyDescent="0.25">
      <c r="C175">
        <f>_xlfn.RANK.AVG('Ответы на форму (1)'!J163, 'Ответы на форму (1)'!$J$2:$J$190, 0)</f>
        <v>174</v>
      </c>
      <c r="D175">
        <v>154.5</v>
      </c>
    </row>
    <row r="176" spans="3:4" x14ac:dyDescent="0.25">
      <c r="C176">
        <f>_xlfn.RANK.AVG('Ответы на форму (1)'!J164, 'Ответы на форму (1)'!$J$2:$J$190, 0)</f>
        <v>47</v>
      </c>
      <c r="D176">
        <v>28</v>
      </c>
    </row>
    <row r="177" spans="3:4" x14ac:dyDescent="0.25">
      <c r="C177">
        <f>_xlfn.RANK.AVG('Ответы на форму (1)'!J165, 'Ответы на форму (1)'!$J$2:$J$190, 0)</f>
        <v>47</v>
      </c>
      <c r="D177">
        <v>111</v>
      </c>
    </row>
    <row r="178" spans="3:4" x14ac:dyDescent="0.25">
      <c r="C178">
        <f>_xlfn.RANK.AVG('Ответы на форму (1)'!J166, 'Ответы на форму (1)'!$J$2:$J$190, 0)</f>
        <v>47</v>
      </c>
      <c r="D178">
        <v>180.5</v>
      </c>
    </row>
    <row r="179" spans="3:4" x14ac:dyDescent="0.25">
      <c r="C179">
        <f>_xlfn.RANK.AVG('Ответы на форму (1)'!J167, 'Ответы на форму (1)'!$J$2:$J$190, 0)</f>
        <v>47</v>
      </c>
      <c r="D179">
        <v>70</v>
      </c>
    </row>
    <row r="180" spans="3:4" x14ac:dyDescent="0.25">
      <c r="C180">
        <f>_xlfn.RANK.AVG('Ответы на форму (1)'!J168, 'Ответы на форму (1)'!$J$2:$J$190, 0)</f>
        <v>47</v>
      </c>
      <c r="D180">
        <v>154.5</v>
      </c>
    </row>
    <row r="181" spans="3:4" x14ac:dyDescent="0.25">
      <c r="C181">
        <f>_xlfn.RANK.AVG('Ответы на форму (1)'!J169, 'Ответы на форму (1)'!$J$2:$J$190, 0)</f>
        <v>47</v>
      </c>
      <c r="D181">
        <v>154.5</v>
      </c>
    </row>
    <row r="182" spans="3:4" x14ac:dyDescent="0.25">
      <c r="C182">
        <f>_xlfn.RANK.AVG('Ответы на форму (1)'!J170, 'Ответы на форму (1)'!$J$2:$J$190, 0)</f>
        <v>47</v>
      </c>
      <c r="D182">
        <v>111</v>
      </c>
    </row>
    <row r="183" spans="3:4" x14ac:dyDescent="0.25">
      <c r="C183">
        <f>_xlfn.RANK.AVG('Ответы на форму (1)'!J171, 'Ответы на форму (1)'!$J$2:$J$190, 0)</f>
        <v>47</v>
      </c>
      <c r="D183">
        <v>154.5</v>
      </c>
    </row>
    <row r="184" spans="3:4" x14ac:dyDescent="0.25">
      <c r="C184">
        <f>_xlfn.RANK.AVG('Ответы на форму (1)'!J172, 'Ответы на форму (1)'!$J$2:$J$190, 0)</f>
        <v>47</v>
      </c>
      <c r="D184">
        <v>180.5</v>
      </c>
    </row>
    <row r="185" spans="3:4" x14ac:dyDescent="0.25">
      <c r="C185">
        <f>_xlfn.RANK.AVG('Ответы на форму (1)'!J173, 'Ответы на форму (1)'!$J$2:$J$190, 0)</f>
        <v>174</v>
      </c>
      <c r="D185">
        <v>111</v>
      </c>
    </row>
    <row r="186" spans="3:4" x14ac:dyDescent="0.25">
      <c r="C186">
        <f>_xlfn.RANK.AVG('Ответы на форму (1)'!J174, 'Ответы на форму (1)'!$J$2:$J$190, 0)</f>
        <v>139.5</v>
      </c>
      <c r="D186">
        <v>111</v>
      </c>
    </row>
    <row r="187" spans="3:4" x14ac:dyDescent="0.25">
      <c r="C187">
        <f>_xlfn.RANK.AVG('Ответы на форму (1)'!J175, 'Ответы на форму (1)'!$J$2:$J$190, 0)</f>
        <v>47</v>
      </c>
      <c r="D187">
        <v>28</v>
      </c>
    </row>
    <row r="188" spans="3:4" x14ac:dyDescent="0.25">
      <c r="C188">
        <f>_xlfn.RANK.AVG('Ответы на форму (1)'!J176, 'Ответы на форму (1)'!$J$2:$J$190, 0)</f>
        <v>107</v>
      </c>
      <c r="D188">
        <v>70</v>
      </c>
    </row>
    <row r="189" spans="3:4" x14ac:dyDescent="0.25">
      <c r="C189">
        <f>_xlfn.RANK.AVG('Ответы на форму (1)'!J177, 'Ответы на форму (1)'!$J$2:$J$190, 0)</f>
        <v>47</v>
      </c>
      <c r="D189">
        <v>70</v>
      </c>
    </row>
    <row r="190" spans="3:4" x14ac:dyDescent="0.25">
      <c r="C190">
        <f>_xlfn.RANK.AVG('Ответы на форму (1)'!J178, 'Ответы на форму (1)'!$J$2:$J$190, 0)</f>
        <v>174</v>
      </c>
      <c r="D190">
        <v>154.5</v>
      </c>
    </row>
    <row r="191" spans="3:4" x14ac:dyDescent="0.25">
      <c r="C191">
        <f>_xlfn.RANK.AVG('Ответы на форму (1)'!J179, 'Ответы на форму (1)'!$J$2:$J$190, 0)</f>
        <v>47</v>
      </c>
      <c r="D191">
        <v>28</v>
      </c>
    </row>
    <row r="192" spans="3:4" x14ac:dyDescent="0.25">
      <c r="C192">
        <f>_xlfn.RANK.AVG('Ответы на форму (1)'!J180, 'Ответы на форму (1)'!$J$2:$J$190, 0)</f>
        <v>107</v>
      </c>
      <c r="D192">
        <v>70</v>
      </c>
    </row>
    <row r="193" spans="3:4" x14ac:dyDescent="0.25">
      <c r="C193">
        <f>_xlfn.RANK.AVG('Ответы на форму (1)'!J181, 'Ответы на форму (1)'!$J$2:$J$190, 0)</f>
        <v>174</v>
      </c>
      <c r="D193">
        <v>154.5</v>
      </c>
    </row>
    <row r="194" spans="3:4" x14ac:dyDescent="0.25">
      <c r="C194">
        <f>_xlfn.RANK.AVG('Ответы на форму (1)'!J182, 'Ответы на форму (1)'!$J$2:$J$190, 0)</f>
        <v>174</v>
      </c>
      <c r="D194">
        <v>154.5</v>
      </c>
    </row>
    <row r="195" spans="3:4" x14ac:dyDescent="0.25">
      <c r="C195">
        <f>_xlfn.RANK.AVG('Ответы на форму (1)'!J183, 'Ответы на форму (1)'!$J$2:$J$190, 0)</f>
        <v>47</v>
      </c>
      <c r="D195">
        <v>111</v>
      </c>
    </row>
    <row r="196" spans="3:4" x14ac:dyDescent="0.25">
      <c r="C196">
        <f>_xlfn.RANK.AVG('Ответы на форму (1)'!J184, 'Ответы на форму (1)'!$J$2:$J$190, 0)</f>
        <v>47</v>
      </c>
      <c r="D196">
        <v>111</v>
      </c>
    </row>
    <row r="197" spans="3:4" x14ac:dyDescent="0.25">
      <c r="C197">
        <f>_xlfn.RANK.AVG('Ответы на форму (1)'!J185, 'Ответы на форму (1)'!$J$2:$J$190, 0)</f>
        <v>107</v>
      </c>
      <c r="D197">
        <v>70</v>
      </c>
    </row>
    <row r="198" spans="3:4" x14ac:dyDescent="0.25">
      <c r="C198">
        <f>_xlfn.RANK.AVG('Ответы на форму (1)'!J186, 'Ответы на форму (1)'!$J$2:$J$190, 0)</f>
        <v>47</v>
      </c>
      <c r="D198">
        <v>70</v>
      </c>
    </row>
    <row r="199" spans="3:4" x14ac:dyDescent="0.25">
      <c r="C199">
        <f>_xlfn.RANK.AVG('Ответы на форму (1)'!J187, 'Ответы на форму (1)'!$J$2:$J$190, 0)</f>
        <v>47</v>
      </c>
      <c r="D199">
        <v>180.5</v>
      </c>
    </row>
    <row r="200" spans="3:4" x14ac:dyDescent="0.25">
      <c r="C200">
        <f>_xlfn.RANK.AVG('Ответы на форму (1)'!J188, 'Ответы на форму (1)'!$J$2:$J$190, 0)</f>
        <v>107</v>
      </c>
      <c r="D200">
        <v>70</v>
      </c>
    </row>
    <row r="201" spans="3:4" x14ac:dyDescent="0.25">
      <c r="C201">
        <f>_xlfn.RANK.AVG('Ответы на форму (1)'!J189, 'Ответы на форму (1)'!$J$2:$J$190, 0)</f>
        <v>139.5</v>
      </c>
      <c r="D201">
        <v>111</v>
      </c>
    </row>
    <row r="202" spans="3:4" x14ac:dyDescent="0.25">
      <c r="C202">
        <f>_xlfn.RANK.AVG('Ответы на форму (1)'!J190, 'Ответы на форму (1)'!$J$2:$J$190, 0)</f>
        <v>107</v>
      </c>
      <c r="D202">
        <v>111</v>
      </c>
    </row>
  </sheetData>
  <mergeCells count="3">
    <mergeCell ref="D3:G3"/>
    <mergeCell ref="C13:D1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Ответы на форму (1)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Проценты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2023-05-21T16:01:03Z</dcterms:created>
  <dcterms:modified xsi:type="dcterms:W3CDTF">2023-05-25T16:56:06Z</dcterms:modified>
</cp:coreProperties>
</file>