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" documentId="8_{AE8388A6-E438-4119-A32C-548EB33AEBF0}" xr6:coauthVersionLast="47" xr6:coauthVersionMax="47" xr10:uidLastSave="{0CA10119-315A-42AD-BE87-1F2F69CFC056}"/>
  <bookViews>
    <workbookView xWindow="-108" yWindow="-108" windowWidth="23256" windowHeight="12576" activeTab="3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Лист3" sheetId="4" r:id="rId4"/>
  </sheets>
  <calcPr calcId="191029"/>
</workbook>
</file>

<file path=xl/calcChain.xml><?xml version="1.0" encoding="utf-8"?>
<calcChain xmlns="http://schemas.openxmlformats.org/spreadsheetml/2006/main">
  <c r="C14" i="3" l="1"/>
  <c r="E35" i="3" s="1"/>
  <c r="C15" i="3"/>
  <c r="C16" i="3"/>
  <c r="C17" i="3"/>
  <c r="C18" i="3"/>
  <c r="C19" i="3"/>
  <c r="C20" i="3"/>
  <c r="C21" i="3"/>
  <c r="E43" i="3" s="1"/>
  <c r="C22" i="3"/>
  <c r="C23" i="3"/>
  <c r="C24" i="3"/>
  <c r="C25" i="3"/>
  <c r="C26" i="3"/>
  <c r="C27" i="3"/>
  <c r="C28" i="3"/>
  <c r="C29" i="3"/>
  <c r="E54" i="3" s="1"/>
  <c r="C30" i="3"/>
  <c r="C31" i="3"/>
  <c r="C32" i="3"/>
  <c r="C33" i="3"/>
  <c r="C34" i="3"/>
  <c r="C35" i="3"/>
  <c r="C36" i="3"/>
  <c r="C37" i="3"/>
  <c r="E37" i="3" s="1"/>
  <c r="C38" i="3"/>
  <c r="C39" i="3"/>
  <c r="C40" i="3"/>
  <c r="C41" i="3"/>
  <c r="C42" i="3"/>
  <c r="C43" i="3"/>
  <c r="C44" i="3"/>
  <c r="C45" i="3"/>
  <c r="E45" i="3" s="1"/>
  <c r="C46" i="3"/>
  <c r="C47" i="3"/>
  <c r="C48" i="3"/>
  <c r="C49" i="3"/>
  <c r="C50" i="3"/>
  <c r="C51" i="3"/>
  <c r="C52" i="3"/>
  <c r="C53" i="3"/>
  <c r="E53" i="3" s="1"/>
  <c r="C54" i="3"/>
  <c r="C55" i="3"/>
  <c r="C56" i="3"/>
  <c r="C57" i="3"/>
  <c r="C58" i="3"/>
  <c r="C59" i="3"/>
  <c r="C60" i="3"/>
  <c r="C61" i="3"/>
  <c r="E61" i="3" s="1"/>
  <c r="C62" i="3"/>
  <c r="C63" i="3"/>
  <c r="C64" i="3"/>
  <c r="C65" i="3"/>
  <c r="C66" i="3"/>
  <c r="C67" i="3"/>
  <c r="C68" i="3"/>
  <c r="C69" i="3"/>
  <c r="E69" i="3" s="1"/>
  <c r="C70" i="3"/>
  <c r="C71" i="3"/>
  <c r="C72" i="3"/>
  <c r="C73" i="3"/>
  <c r="C74" i="3"/>
  <c r="C75" i="3"/>
  <c r="C76" i="3"/>
  <c r="C77" i="3"/>
  <c r="E77" i="3" s="1"/>
  <c r="C78" i="3"/>
  <c r="C79" i="3"/>
  <c r="C80" i="3"/>
  <c r="C81" i="3"/>
  <c r="C82" i="3"/>
  <c r="C83" i="3"/>
  <c r="C84" i="3"/>
  <c r="C85" i="3"/>
  <c r="E85" i="3" s="1"/>
  <c r="C86" i="3"/>
  <c r="C87" i="3"/>
  <c r="C88" i="3"/>
  <c r="C89" i="3"/>
  <c r="C90" i="3"/>
  <c r="C91" i="3"/>
  <c r="C92" i="3"/>
  <c r="C93" i="3"/>
  <c r="E93" i="3" s="1"/>
  <c r="C94" i="3"/>
  <c r="C95" i="3"/>
  <c r="C96" i="3"/>
  <c r="C97" i="3"/>
  <c r="C98" i="3"/>
  <c r="C99" i="3"/>
  <c r="C100" i="3"/>
  <c r="C101" i="3"/>
  <c r="E101" i="3" s="1"/>
  <c r="C102" i="3"/>
  <c r="E102" i="3" s="1"/>
  <c r="C103" i="3"/>
  <c r="C104" i="3"/>
  <c r="C105" i="3"/>
  <c r="C106" i="3"/>
  <c r="C107" i="3"/>
  <c r="C108" i="3"/>
  <c r="C109" i="3"/>
  <c r="E109" i="3" s="1"/>
  <c r="C110" i="3"/>
  <c r="C111" i="3"/>
  <c r="C112" i="3"/>
  <c r="H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3" i="4"/>
  <c r="Q7" i="4"/>
  <c r="K7" i="4"/>
  <c r="L7" i="4"/>
  <c r="M7" i="4"/>
  <c r="N7" i="4"/>
  <c r="O7" i="4"/>
  <c r="K8" i="4"/>
  <c r="L8" i="4"/>
  <c r="M8" i="4"/>
  <c r="N8" i="4"/>
  <c r="O8" i="4"/>
  <c r="O6" i="4"/>
  <c r="N6" i="4"/>
  <c r="M6" i="4"/>
  <c r="L6" i="4"/>
  <c r="K6" i="4"/>
  <c r="H9" i="4"/>
  <c r="H7" i="4"/>
  <c r="H8" i="4"/>
  <c r="H6" i="4"/>
  <c r="D9" i="4"/>
  <c r="E9" i="4"/>
  <c r="F9" i="4"/>
  <c r="G9" i="4"/>
  <c r="C9" i="4"/>
  <c r="C7" i="4"/>
  <c r="D7" i="4"/>
  <c r="E7" i="4"/>
  <c r="F7" i="4"/>
  <c r="G7" i="4"/>
  <c r="C8" i="4"/>
  <c r="D8" i="4"/>
  <c r="E8" i="4"/>
  <c r="F8" i="4"/>
  <c r="G8" i="4"/>
  <c r="G6" i="4"/>
  <c r="F6" i="4"/>
  <c r="E6" i="4"/>
  <c r="D6" i="4"/>
  <c r="C6" i="4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3" i="3"/>
  <c r="E46" i="3"/>
  <c r="E110" i="3"/>
  <c r="C13" i="3"/>
  <c r="Q7" i="3"/>
  <c r="K7" i="3"/>
  <c r="L7" i="3"/>
  <c r="M7" i="3"/>
  <c r="N7" i="3"/>
  <c r="O7" i="3"/>
  <c r="K8" i="3"/>
  <c r="L8" i="3"/>
  <c r="M8" i="3"/>
  <c r="N8" i="3"/>
  <c r="O8" i="3"/>
  <c r="O6" i="3"/>
  <c r="N6" i="3"/>
  <c r="M6" i="3"/>
  <c r="L6" i="3"/>
  <c r="K6" i="3"/>
  <c r="H9" i="3"/>
  <c r="H7" i="3"/>
  <c r="H8" i="3"/>
  <c r="H6" i="3"/>
  <c r="D9" i="3"/>
  <c r="E9" i="3"/>
  <c r="F9" i="3"/>
  <c r="G9" i="3"/>
  <c r="C9" i="3"/>
  <c r="C7" i="3"/>
  <c r="D7" i="3"/>
  <c r="E7" i="3"/>
  <c r="F7" i="3"/>
  <c r="G7" i="3"/>
  <c r="C8" i="3"/>
  <c r="D8" i="3"/>
  <c r="E8" i="3"/>
  <c r="F8" i="3"/>
  <c r="G8" i="3"/>
  <c r="G6" i="3"/>
  <c r="F6" i="3"/>
  <c r="E6" i="3"/>
  <c r="D6" i="3"/>
  <c r="C6" i="3"/>
  <c r="Q7" i="2"/>
  <c r="K7" i="2"/>
  <c r="L7" i="2"/>
  <c r="M7" i="2"/>
  <c r="N7" i="2"/>
  <c r="O7" i="2"/>
  <c r="K8" i="2"/>
  <c r="L8" i="2"/>
  <c r="M8" i="2"/>
  <c r="N8" i="2"/>
  <c r="O8" i="2"/>
  <c r="O6" i="2"/>
  <c r="N6" i="2"/>
  <c r="M6" i="2"/>
  <c r="L6" i="2"/>
  <c r="K6" i="2"/>
  <c r="G7" i="2"/>
  <c r="G8" i="2"/>
  <c r="G6" i="2"/>
  <c r="G9" i="2" s="1"/>
  <c r="F6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3" i="2"/>
  <c r="C7" i="2"/>
  <c r="H7" i="2" s="1"/>
  <c r="D7" i="2"/>
  <c r="E7" i="2"/>
  <c r="F7" i="2"/>
  <c r="C8" i="2"/>
  <c r="H8" i="2" s="1"/>
  <c r="D8" i="2"/>
  <c r="E8" i="2"/>
  <c r="F8" i="2"/>
  <c r="E6" i="2"/>
  <c r="D6" i="2"/>
  <c r="C6" i="2"/>
  <c r="H6" i="2" s="1"/>
  <c r="E99" i="3" l="1"/>
  <c r="E107" i="3"/>
  <c r="E67" i="3"/>
  <c r="E38" i="3"/>
  <c r="E29" i="3"/>
  <c r="E30" i="3"/>
  <c r="E91" i="3"/>
  <c r="E59" i="3"/>
  <c r="E27" i="3"/>
  <c r="E86" i="3"/>
  <c r="E31" i="3"/>
  <c r="E94" i="3"/>
  <c r="E78" i="3"/>
  <c r="E83" i="3"/>
  <c r="E51" i="3"/>
  <c r="E23" i="3"/>
  <c r="E70" i="3"/>
  <c r="E22" i="3"/>
  <c r="E62" i="3"/>
  <c r="E75" i="3"/>
  <c r="E19" i="3"/>
  <c r="E84" i="3"/>
  <c r="E17" i="3"/>
  <c r="E76" i="3"/>
  <c r="E28" i="3"/>
  <c r="E108" i="3"/>
  <c r="E44" i="3"/>
  <c r="E98" i="3"/>
  <c r="E74" i="3"/>
  <c r="E66" i="3"/>
  <c r="E42" i="3"/>
  <c r="E34" i="3"/>
  <c r="E26" i="3"/>
  <c r="E20" i="3"/>
  <c r="E100" i="3"/>
  <c r="E60" i="3"/>
  <c r="E90" i="3"/>
  <c r="E58" i="3"/>
  <c r="E13" i="3"/>
  <c r="E105" i="3"/>
  <c r="E97" i="3"/>
  <c r="E89" i="3"/>
  <c r="E81" i="3"/>
  <c r="E73" i="3"/>
  <c r="E65" i="3"/>
  <c r="E57" i="3"/>
  <c r="E49" i="3"/>
  <c r="E41" i="3"/>
  <c r="E33" i="3"/>
  <c r="E25" i="3"/>
  <c r="E92" i="3"/>
  <c r="E36" i="3"/>
  <c r="E106" i="3"/>
  <c r="E82" i="3"/>
  <c r="E50" i="3"/>
  <c r="E112" i="3"/>
  <c r="E104" i="3"/>
  <c r="E96" i="3"/>
  <c r="E88" i="3"/>
  <c r="E80" i="3"/>
  <c r="E72" i="3"/>
  <c r="E64" i="3"/>
  <c r="E56" i="3"/>
  <c r="E48" i="3"/>
  <c r="E40" i="3"/>
  <c r="E32" i="3"/>
  <c r="E24" i="3"/>
  <c r="E68" i="3"/>
  <c r="E52" i="3"/>
  <c r="E111" i="3"/>
  <c r="E103" i="3"/>
  <c r="E95" i="3"/>
  <c r="E87" i="3"/>
  <c r="E79" i="3"/>
  <c r="E71" i="3"/>
  <c r="E63" i="3"/>
  <c r="E55" i="3"/>
  <c r="E47" i="3"/>
  <c r="E39" i="3"/>
  <c r="E18" i="3"/>
  <c r="E16" i="3"/>
  <c r="E15" i="3"/>
  <c r="E14" i="3"/>
  <c r="E21" i="3"/>
  <c r="H9" i="2"/>
  <c r="D9" i="2"/>
  <c r="E13" i="2"/>
  <c r="F9" i="2"/>
  <c r="E9" i="2"/>
  <c r="E105" i="2"/>
  <c r="E81" i="2"/>
  <c r="E57" i="2"/>
  <c r="E41" i="2"/>
  <c r="E17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9" i="2"/>
  <c r="E65" i="2"/>
  <c r="E33" i="2"/>
  <c r="E97" i="2"/>
  <c r="E73" i="2"/>
  <c r="E49" i="2"/>
  <c r="E25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  <c r="E109" i="2"/>
  <c r="E101" i="2"/>
  <c r="E93" i="2"/>
  <c r="E85" i="2"/>
  <c r="E77" i="2"/>
  <c r="E69" i="2"/>
  <c r="E61" i="2"/>
  <c r="E53" i="2"/>
  <c r="E45" i="2"/>
  <c r="E37" i="2"/>
  <c r="E29" i="2"/>
  <c r="E21" i="2"/>
  <c r="E108" i="2"/>
  <c r="E100" i="2"/>
  <c r="E92" i="2"/>
  <c r="E84" i="2"/>
  <c r="E76" i="2"/>
  <c r="E68" i="2"/>
  <c r="E60" i="2"/>
  <c r="E52" i="2"/>
  <c r="E44" i="2"/>
  <c r="E36" i="2"/>
  <c r="E28" i="2"/>
  <c r="E20" i="2"/>
  <c r="E107" i="2"/>
  <c r="E99" i="2"/>
  <c r="E91" i="2"/>
  <c r="E83" i="2"/>
  <c r="E75" i="2"/>
  <c r="E67" i="2"/>
  <c r="E59" i="2"/>
  <c r="E51" i="2"/>
  <c r="E43" i="2"/>
  <c r="E35" i="2"/>
  <c r="E27" i="2"/>
  <c r="E15" i="2"/>
  <c r="E106" i="2"/>
  <c r="E98" i="2"/>
  <c r="E90" i="2"/>
  <c r="E82" i="2"/>
  <c r="E74" i="2"/>
  <c r="E66" i="2"/>
  <c r="E58" i="2"/>
  <c r="E50" i="2"/>
  <c r="E42" i="2"/>
  <c r="E34" i="2"/>
  <c r="E26" i="2"/>
  <c r="E18" i="2"/>
  <c r="E103" i="2"/>
  <c r="E79" i="2"/>
  <c r="E55" i="2"/>
  <c r="E23" i="2"/>
  <c r="E95" i="2"/>
  <c r="E71" i="2"/>
  <c r="E47" i="2"/>
  <c r="E31" i="2"/>
  <c r="E19" i="2"/>
  <c r="E111" i="2"/>
  <c r="E87" i="2"/>
  <c r="E63" i="2"/>
  <c r="E39" i="2"/>
  <c r="C9" i="2"/>
  <c r="H13" i="3" l="1"/>
  <c r="H13" i="2"/>
</calcChain>
</file>

<file path=xl/sharedStrings.xml><?xml version="1.0" encoding="utf-8"?>
<sst xmlns="http://schemas.openxmlformats.org/spreadsheetml/2006/main" count="2078" uniqueCount="76">
  <si>
    <t>Отметка времени</t>
  </si>
  <si>
    <t>Укажите ваш пол</t>
  </si>
  <si>
    <t xml:space="preserve">Укажите ваш возраст
</t>
  </si>
  <si>
    <t>Занимаетесь ли вы сейчас или занимались ли когда-либо конным спортом?</t>
  </si>
  <si>
    <t>Следите ли вы сейчас за социальными сетями конноспортивных клубов/конюшен?</t>
  </si>
  <si>
    <t>Хотелось бы вам видеть похожие публикации в ваших социальных сетях?</t>
  </si>
  <si>
    <t>После просмотра этих публикаций захотелось ли вам подписаться на аккаунт конюшни?
*если вы уже подписаны, представьте, что еще не подписаны и видите публикации впервые</t>
  </si>
  <si>
    <t>Захотелось ли вам посмотреть в записи/посетить соревнования в этом клубе?
*просмотр/посещение соревнований бесплатное</t>
  </si>
  <si>
    <t>Хотели бы вы видеть похожие публикации в ваших социальных сетях?</t>
  </si>
  <si>
    <t>После просмотра данных роликов захотелось ли вам подписаться на эти конноспортивные клубы?
*если вы уже подписаны, представьте, что еще не подписаны и видите публикации впервые</t>
  </si>
  <si>
    <t>Захотелось ли вам посмотреть в записи/посетить соревнования по конному спорту?
*просмотр/посещение соревнований бесплатное</t>
  </si>
  <si>
    <t>После просмотра данных публикаций, захотелось ли вам посетить конюшню, которую рекламируют у себя эти блогеры?</t>
  </si>
  <si>
    <t>Если бы эти блогеры рекламировали у себя в аккаунте соревнования/мероприятия по конному спорту, вы бы пошли туда?</t>
  </si>
  <si>
    <t>Хотелось бы вам видеть в ваших социальных сетях больше контента про конный спорт?</t>
  </si>
  <si>
    <t>Какой контент про конный спорт вы хотели бы видеть у себя в социальных сетях?</t>
  </si>
  <si>
    <t>Ж</t>
  </si>
  <si>
    <t>18-25 лет</t>
  </si>
  <si>
    <t>Нет, не занимаюсь</t>
  </si>
  <si>
    <t>Нет, не слежу</t>
  </si>
  <si>
    <t>Нет, не хотел(а) бы видеть</t>
  </si>
  <si>
    <t>Нет, не хочу подписаться</t>
  </si>
  <si>
    <t>Нет, не хочу посетить соревнования/посмотреть в записи</t>
  </si>
  <si>
    <t>Нет, я бы не посетил эту конюшню</t>
  </si>
  <si>
    <t>Скорее всего нет</t>
  </si>
  <si>
    <t>Точно нет</t>
  </si>
  <si>
    <t>Не хочу видеть контент про конный спорт</t>
  </si>
  <si>
    <t>Нет, не занимаюсь и не хотел(а) бы</t>
  </si>
  <si>
    <t>Да, хотел(а) бы видеть</t>
  </si>
  <si>
    <t>Да, хочу подписаться</t>
  </si>
  <si>
    <t>Да, я хочу подписаться</t>
  </si>
  <si>
    <t>Да, хочу посетить соревнования/посмотреть в записи</t>
  </si>
  <si>
    <t>Да, я бы посетил эту конюшню</t>
  </si>
  <si>
    <t>Скорее всего да</t>
  </si>
  <si>
    <t>Развлекательный контент (короткие видео-ролики/фотографии/мемы и т.д), Обучающий контент (информация о конном спорте, информация о верховой езде, полезные советы), Экспертный контент (интервью с известными спортсменами/тренерами и т.д)</t>
  </si>
  <si>
    <t>Нет, не занимаюсь, но хотел(а) бы</t>
  </si>
  <si>
    <t>Затрудняюсь ответить</t>
  </si>
  <si>
    <t>Развлекательный контент (короткие видео-ролики/фотографии/мемы и т.д), Интерактивный контент (возможность задать вопрос/поучаствовать в опросе и т.д)</t>
  </si>
  <si>
    <t>Развлекательный контент (короткие видео-ролики/фотографии/мемы и т.д), Экспертный контент (интервью с известными спортсменами/тренерами и т.д)</t>
  </si>
  <si>
    <t>Развлекательный контент (короткие видео-ролики/фотографии/мемы и т.д)</t>
  </si>
  <si>
    <t>Развлекательный контент (короткие видео-ролики/фотографии/мемы и т.д), Обучающий контент (информация о конном спорте, информация о верховой езде, полезные советы)</t>
  </si>
  <si>
    <t>Развлекательный контент (короткие видео-ролики/фотографии/мемы и т.д), Обучающий контент (информация о конном спорте, информация о верховой езде, полезные советы), Интерактивный контент (возможность задать вопрос/поучаствовать в опросе и т.д)</t>
  </si>
  <si>
    <t>М</t>
  </si>
  <si>
    <t>Интерактивный контент (возможность задать вопрос/поучаствовать в опросе и т.д), Не хочу видеть контент про конный спорт</t>
  </si>
  <si>
    <t>Развлекательный контент (короткие видео-ролики/фотографии/мемы и т.д), Обучающий контент (информация о конном спорте, информация о верховой езде, полезные советы), Новостной контент (анонсы соревнований/мероприятий, новости конного спорта и т.д), Экспертный контент (интервью с известными спортсменами/тренерами и т.д)</t>
  </si>
  <si>
    <t>26-35 лет</t>
  </si>
  <si>
    <t>Точно да</t>
  </si>
  <si>
    <t>Развлекательный контент (короткие видео-ролики/фотографии/мемы и т.д), Интерактивный контент (возможность задать вопрос/поучаствовать в опросе и т.д), Экспертный контент (интервью с известными спортсменами/тренерами и т.д)</t>
  </si>
  <si>
    <t>Не хочу видеть контент про конный спорт, Затрудняюсь ответить</t>
  </si>
  <si>
    <t>Развлекательный контент (короткие видео-ролики/фотографии/мемы и т.д), Затрудняюсь ответить</t>
  </si>
  <si>
    <t>46 лет и старше</t>
  </si>
  <si>
    <t>Развлекательный контент (короткие видео-ролики/фотографии/мемы и т.д), Новостной контент (анонсы соревнований/мероприятий, новости конного спорта и т.д)</t>
  </si>
  <si>
    <t>Экспертный контент (интервью с известными спортсменами/тренерами и т.д)</t>
  </si>
  <si>
    <t>до 18</t>
  </si>
  <si>
    <t>36-45 лет</t>
  </si>
  <si>
    <t>Интерактивный контент (возможность задать вопрос/поучаствовать в опросе и т.д), Экспертный контент (интервью с известными спортсменами/тренерами и т.д)</t>
  </si>
  <si>
    <t>Развлекательный контент (короткие видео-ролики/фотографии/мемы и т.д), Обучающий контент (информация о конном спорте, информация о верховой езде, полезные советы), Интерактивный контент (возможность задать вопрос/поучаствовать в опросе и т.д), Экспертный контент (интервью с известными спортсменами/тренерами и т.д)</t>
  </si>
  <si>
    <t>Новостной контент (анонсы соревнований/мероприятий, новости конного спорта и т.д)</t>
  </si>
  <si>
    <t>Развлекательный контент (короткие видео-ролики/фотографии/мемы и т.д), Новостной контент (анонсы соревнований/мероприятий, новости конного спорта и т.д), Экспертный контент (интервью с известными спортсменами/тренерами и т.д)</t>
  </si>
  <si>
    <t>Интерактивный контент (возможность задать вопрос/поучаствовать в опросе и т.д)</t>
  </si>
  <si>
    <t>Оцените по шкале от 1 до 5 насколько эти публикации интересны вам.
*где 1-- совершенно не интересны, 5</t>
  </si>
  <si>
    <t>Оцените по шкале от 1 до 5 насколько эти публикации интересны вам?
*где 1-- совершенно не интересны, 5</t>
  </si>
  <si>
    <t>F</t>
  </si>
  <si>
    <t>H</t>
  </si>
  <si>
    <t>Общее</t>
  </si>
  <si>
    <t>Таблица сопряженности по 1 вопросу</t>
  </si>
  <si>
    <t>P-value</t>
  </si>
  <si>
    <t>Ranks</t>
  </si>
  <si>
    <t>Спирмен</t>
  </si>
  <si>
    <t>Ожидаемые частоты</t>
  </si>
  <si>
    <t>Выборка</t>
  </si>
  <si>
    <t>Спирмен из таблицы</t>
  </si>
  <si>
    <t>J</t>
  </si>
  <si>
    <t>L</t>
  </si>
  <si>
    <t>N</t>
  </si>
  <si>
    <t>P</t>
  </si>
  <si>
    <t>Таблица сопряженности по 2 вопросу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</si>
</sst>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06"/>
  <sheetViews>
    <sheetView workbookViewId="0">
      <pane ySplit="1" topLeftCell="A2" activePane="bottomLeft" state="frozen"/>
      <selection pane="bottomLeft" activeCell="H1" sqref="H1"/>
    </sheetView>
  </sheetViews>
  <sheetFormatPr defaultColWidth="12.6640625" defaultRowHeight="15.75" customHeight="1" x14ac:dyDescent="0.25"/>
  <cols>
    <col min="1" max="27" width="18.88671875" customWidth="1"/>
  </cols>
  <sheetData>
    <row r="1" spans="1:21" ht="79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59</v>
      </c>
      <c r="G1" s="1" t="s">
        <v>5</v>
      </c>
      <c r="H1" s="1" t="s">
        <v>6</v>
      </c>
      <c r="I1" s="1" t="s">
        <v>7</v>
      </c>
      <c r="J1" s="5" t="s">
        <v>60</v>
      </c>
      <c r="K1" s="1" t="s">
        <v>8</v>
      </c>
      <c r="L1" s="1" t="s">
        <v>6</v>
      </c>
      <c r="M1" s="1" t="s">
        <v>7</v>
      </c>
      <c r="N1" s="5" t="s">
        <v>59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</row>
    <row r="2" spans="1:21" ht="13.2" x14ac:dyDescent="0.25">
      <c r="A2" s="2">
        <v>45055.879551585647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1</v>
      </c>
      <c r="G2" s="1" t="s">
        <v>19</v>
      </c>
      <c r="H2" s="1" t="s">
        <v>20</v>
      </c>
      <c r="I2" s="1" t="s">
        <v>21</v>
      </c>
      <c r="J2" s="1">
        <v>1</v>
      </c>
      <c r="K2" s="1" t="s">
        <v>19</v>
      </c>
      <c r="L2" s="1" t="s">
        <v>20</v>
      </c>
      <c r="M2" s="1" t="s">
        <v>21</v>
      </c>
      <c r="N2" s="1">
        <v>2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</row>
    <row r="3" spans="1:21" ht="13.2" x14ac:dyDescent="0.25">
      <c r="A3" s="2">
        <v>45055.879820497685</v>
      </c>
      <c r="B3" s="1" t="s">
        <v>15</v>
      </c>
      <c r="C3" s="1" t="s">
        <v>16</v>
      </c>
      <c r="D3" s="1" t="s">
        <v>26</v>
      </c>
      <c r="E3" s="1" t="s">
        <v>18</v>
      </c>
      <c r="F3" s="1">
        <v>4</v>
      </c>
      <c r="G3" s="1" t="s">
        <v>27</v>
      </c>
      <c r="H3" s="1" t="s">
        <v>28</v>
      </c>
      <c r="I3" s="1" t="s">
        <v>21</v>
      </c>
      <c r="J3" s="1">
        <v>2</v>
      </c>
      <c r="K3" s="1" t="s">
        <v>19</v>
      </c>
      <c r="L3" s="1" t="s">
        <v>20</v>
      </c>
      <c r="M3" s="1" t="s">
        <v>21</v>
      </c>
      <c r="N3" s="1">
        <v>4</v>
      </c>
      <c r="O3" s="1" t="s">
        <v>27</v>
      </c>
      <c r="P3" s="1" t="s">
        <v>29</v>
      </c>
      <c r="Q3" s="1" t="s">
        <v>30</v>
      </c>
      <c r="R3" s="1" t="s">
        <v>31</v>
      </c>
      <c r="S3" s="1" t="s">
        <v>32</v>
      </c>
      <c r="T3" s="1" t="s">
        <v>24</v>
      </c>
      <c r="U3" s="1" t="s">
        <v>33</v>
      </c>
    </row>
    <row r="4" spans="1:21" ht="13.2" x14ac:dyDescent="0.25">
      <c r="A4" s="2">
        <v>45055.885955995371</v>
      </c>
      <c r="B4" s="1" t="s">
        <v>15</v>
      </c>
      <c r="C4" s="1" t="s">
        <v>16</v>
      </c>
      <c r="D4" s="1" t="s">
        <v>34</v>
      </c>
      <c r="E4" s="1" t="s">
        <v>18</v>
      </c>
      <c r="F4" s="1">
        <v>2</v>
      </c>
      <c r="G4" s="1" t="s">
        <v>19</v>
      </c>
      <c r="H4" s="1" t="s">
        <v>20</v>
      </c>
      <c r="I4" s="1" t="s">
        <v>35</v>
      </c>
      <c r="J4" s="1">
        <v>2</v>
      </c>
      <c r="K4" s="1" t="s">
        <v>19</v>
      </c>
      <c r="L4" s="1" t="s">
        <v>28</v>
      </c>
      <c r="M4" s="1" t="s">
        <v>35</v>
      </c>
      <c r="N4" s="1">
        <v>3</v>
      </c>
      <c r="O4" s="1" t="s">
        <v>27</v>
      </c>
      <c r="P4" s="1" t="s">
        <v>29</v>
      </c>
      <c r="Q4" s="1" t="s">
        <v>30</v>
      </c>
      <c r="R4" s="1" t="s">
        <v>31</v>
      </c>
      <c r="S4" s="1" t="s">
        <v>32</v>
      </c>
      <c r="T4" s="1" t="s">
        <v>23</v>
      </c>
      <c r="U4" s="1" t="s">
        <v>36</v>
      </c>
    </row>
    <row r="5" spans="1:21" ht="13.2" x14ac:dyDescent="0.25">
      <c r="A5" s="2">
        <v>45055.88615096065</v>
      </c>
      <c r="B5" s="1" t="s">
        <v>15</v>
      </c>
      <c r="C5" s="1" t="s">
        <v>16</v>
      </c>
      <c r="D5" s="1" t="s">
        <v>17</v>
      </c>
      <c r="E5" s="1" t="s">
        <v>18</v>
      </c>
      <c r="F5" s="1">
        <v>3</v>
      </c>
      <c r="G5" s="1" t="s">
        <v>27</v>
      </c>
      <c r="H5" s="1" t="s">
        <v>28</v>
      </c>
      <c r="I5" s="1" t="s">
        <v>30</v>
      </c>
      <c r="J5" s="1">
        <v>4</v>
      </c>
      <c r="K5" s="1" t="s">
        <v>27</v>
      </c>
      <c r="L5" s="1" t="s">
        <v>28</v>
      </c>
      <c r="M5" s="1" t="s">
        <v>30</v>
      </c>
      <c r="N5" s="1">
        <v>5</v>
      </c>
      <c r="O5" s="1" t="s">
        <v>27</v>
      </c>
      <c r="P5" s="1" t="s">
        <v>29</v>
      </c>
      <c r="Q5" s="1" t="s">
        <v>30</v>
      </c>
      <c r="R5" s="1" t="s">
        <v>31</v>
      </c>
      <c r="S5" s="1" t="s">
        <v>35</v>
      </c>
      <c r="T5" s="1" t="s">
        <v>32</v>
      </c>
      <c r="U5" s="1" t="s">
        <v>37</v>
      </c>
    </row>
    <row r="6" spans="1:21" ht="13.2" x14ac:dyDescent="0.25">
      <c r="A6" s="2">
        <v>45055.888506423609</v>
      </c>
      <c r="B6" s="1" t="s">
        <v>15</v>
      </c>
      <c r="C6" s="1" t="s">
        <v>16</v>
      </c>
      <c r="D6" s="1" t="s">
        <v>26</v>
      </c>
      <c r="E6" s="1" t="s">
        <v>18</v>
      </c>
      <c r="F6" s="1">
        <v>3</v>
      </c>
      <c r="G6" s="1" t="s">
        <v>27</v>
      </c>
      <c r="H6" s="1" t="s">
        <v>20</v>
      </c>
      <c r="I6" s="1" t="s">
        <v>21</v>
      </c>
      <c r="J6" s="1">
        <v>3</v>
      </c>
      <c r="K6" s="1" t="s">
        <v>27</v>
      </c>
      <c r="L6" s="1" t="s">
        <v>20</v>
      </c>
      <c r="M6" s="1" t="s">
        <v>21</v>
      </c>
      <c r="N6" s="1">
        <v>4</v>
      </c>
      <c r="O6" s="1" t="s">
        <v>27</v>
      </c>
      <c r="P6" s="1" t="s">
        <v>20</v>
      </c>
      <c r="Q6" s="1" t="s">
        <v>21</v>
      </c>
      <c r="R6" s="1" t="s">
        <v>31</v>
      </c>
      <c r="S6" s="1" t="s">
        <v>32</v>
      </c>
      <c r="T6" s="1" t="s">
        <v>32</v>
      </c>
      <c r="U6" s="1" t="s">
        <v>38</v>
      </c>
    </row>
    <row r="7" spans="1:21" ht="13.2" x14ac:dyDescent="0.25">
      <c r="A7" s="2">
        <v>45055.890339178237</v>
      </c>
      <c r="B7" s="1" t="s">
        <v>15</v>
      </c>
      <c r="C7" s="1" t="s">
        <v>16</v>
      </c>
      <c r="D7" s="1" t="s">
        <v>26</v>
      </c>
      <c r="E7" s="1" t="s">
        <v>18</v>
      </c>
      <c r="F7" s="1">
        <v>3</v>
      </c>
      <c r="G7" s="1" t="s">
        <v>19</v>
      </c>
      <c r="H7" s="1" t="s">
        <v>20</v>
      </c>
      <c r="I7" s="1" t="s">
        <v>35</v>
      </c>
      <c r="J7" s="1">
        <v>3</v>
      </c>
      <c r="K7" s="1" t="s">
        <v>35</v>
      </c>
      <c r="L7" s="1" t="s">
        <v>20</v>
      </c>
      <c r="M7" s="1" t="s">
        <v>35</v>
      </c>
      <c r="N7" s="1">
        <v>4</v>
      </c>
      <c r="O7" s="1" t="s">
        <v>27</v>
      </c>
      <c r="P7" s="1" t="s">
        <v>29</v>
      </c>
      <c r="Q7" s="1" t="s">
        <v>35</v>
      </c>
      <c r="R7" s="1" t="s">
        <v>35</v>
      </c>
      <c r="S7" s="1" t="s">
        <v>23</v>
      </c>
      <c r="T7" s="1" t="s">
        <v>23</v>
      </c>
      <c r="U7" s="1" t="s">
        <v>39</v>
      </c>
    </row>
    <row r="8" spans="1:21" ht="13.2" x14ac:dyDescent="0.25">
      <c r="A8" s="2">
        <v>45055.89083506944</v>
      </c>
      <c r="B8" s="1" t="s">
        <v>15</v>
      </c>
      <c r="C8" s="1" t="s">
        <v>16</v>
      </c>
      <c r="D8" s="1" t="s">
        <v>26</v>
      </c>
      <c r="E8" s="1" t="s">
        <v>18</v>
      </c>
      <c r="F8" s="1">
        <v>3</v>
      </c>
      <c r="G8" s="1" t="s">
        <v>35</v>
      </c>
      <c r="H8" s="1" t="s">
        <v>35</v>
      </c>
      <c r="I8" s="1" t="s">
        <v>30</v>
      </c>
      <c r="J8" s="1">
        <v>2</v>
      </c>
      <c r="K8" s="1" t="s">
        <v>19</v>
      </c>
      <c r="L8" s="1" t="s">
        <v>20</v>
      </c>
      <c r="M8" s="1" t="s">
        <v>21</v>
      </c>
      <c r="N8" s="1">
        <v>4</v>
      </c>
      <c r="O8" s="1" t="s">
        <v>27</v>
      </c>
      <c r="P8" s="1" t="s">
        <v>20</v>
      </c>
      <c r="Q8" s="1" t="s">
        <v>35</v>
      </c>
      <c r="R8" s="1" t="s">
        <v>22</v>
      </c>
      <c r="S8" s="1" t="s">
        <v>23</v>
      </c>
      <c r="T8" s="1" t="s">
        <v>32</v>
      </c>
      <c r="U8" s="1" t="s">
        <v>40</v>
      </c>
    </row>
    <row r="9" spans="1:21" ht="13.2" x14ac:dyDescent="0.25">
      <c r="A9" s="2">
        <v>45055.891898009257</v>
      </c>
      <c r="B9" s="1" t="s">
        <v>41</v>
      </c>
      <c r="C9" s="1" t="s">
        <v>16</v>
      </c>
      <c r="D9" s="1" t="s">
        <v>17</v>
      </c>
      <c r="E9" s="1" t="s">
        <v>18</v>
      </c>
      <c r="F9" s="1">
        <v>1</v>
      </c>
      <c r="G9" s="1" t="s">
        <v>19</v>
      </c>
      <c r="H9" s="1" t="s">
        <v>20</v>
      </c>
      <c r="I9" s="1" t="s">
        <v>21</v>
      </c>
      <c r="J9" s="1">
        <v>1</v>
      </c>
      <c r="K9" s="1" t="s">
        <v>19</v>
      </c>
      <c r="L9" s="1" t="s">
        <v>20</v>
      </c>
      <c r="M9" s="1" t="s">
        <v>21</v>
      </c>
      <c r="N9" s="1">
        <v>1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24</v>
      </c>
      <c r="T9" s="1" t="s">
        <v>24</v>
      </c>
      <c r="U9" s="1" t="s">
        <v>25</v>
      </c>
    </row>
    <row r="10" spans="1:21" ht="13.2" x14ac:dyDescent="0.25">
      <c r="A10" s="2">
        <v>45055.892162013886</v>
      </c>
      <c r="B10" s="1" t="s">
        <v>41</v>
      </c>
      <c r="C10" s="1" t="s">
        <v>16</v>
      </c>
      <c r="D10" s="1" t="s">
        <v>26</v>
      </c>
      <c r="E10" s="1" t="s">
        <v>18</v>
      </c>
      <c r="F10" s="1">
        <v>1</v>
      </c>
      <c r="G10" s="1" t="s">
        <v>19</v>
      </c>
      <c r="H10" s="1" t="s">
        <v>20</v>
      </c>
      <c r="I10" s="1" t="s">
        <v>21</v>
      </c>
      <c r="J10" s="1">
        <v>1</v>
      </c>
      <c r="K10" s="1" t="s">
        <v>19</v>
      </c>
      <c r="L10" s="1" t="s">
        <v>20</v>
      </c>
      <c r="M10" s="1" t="s">
        <v>21</v>
      </c>
      <c r="N10" s="1">
        <v>1</v>
      </c>
      <c r="O10" s="1" t="s">
        <v>19</v>
      </c>
      <c r="P10" s="1" t="s">
        <v>20</v>
      </c>
      <c r="Q10" s="1" t="s">
        <v>21</v>
      </c>
      <c r="R10" s="1" t="s">
        <v>22</v>
      </c>
      <c r="S10" s="1" t="s">
        <v>24</v>
      </c>
      <c r="T10" s="1" t="s">
        <v>24</v>
      </c>
      <c r="U10" s="1" t="s">
        <v>25</v>
      </c>
    </row>
    <row r="11" spans="1:21" ht="13.2" x14ac:dyDescent="0.25">
      <c r="A11" s="2">
        <v>45055.894099756944</v>
      </c>
      <c r="B11" s="1" t="s">
        <v>15</v>
      </c>
      <c r="C11" s="1" t="s">
        <v>16</v>
      </c>
      <c r="D11" s="1" t="s">
        <v>26</v>
      </c>
      <c r="E11" s="1" t="s">
        <v>18</v>
      </c>
      <c r="F11" s="1">
        <v>1</v>
      </c>
      <c r="G11" s="1" t="s">
        <v>19</v>
      </c>
      <c r="H11" s="1" t="s">
        <v>20</v>
      </c>
      <c r="I11" s="1" t="s">
        <v>21</v>
      </c>
      <c r="J11" s="1">
        <v>1</v>
      </c>
      <c r="K11" s="1" t="s">
        <v>19</v>
      </c>
      <c r="L11" s="1" t="s">
        <v>20</v>
      </c>
      <c r="M11" s="1" t="s">
        <v>21</v>
      </c>
      <c r="N11" s="1">
        <v>1</v>
      </c>
      <c r="O11" s="1" t="s">
        <v>19</v>
      </c>
      <c r="P11" s="1" t="s">
        <v>20</v>
      </c>
      <c r="Q11" s="1" t="s">
        <v>21</v>
      </c>
      <c r="R11" s="1" t="s">
        <v>22</v>
      </c>
      <c r="S11" s="1" t="s">
        <v>24</v>
      </c>
      <c r="T11" s="1" t="s">
        <v>24</v>
      </c>
      <c r="U11" s="1" t="s">
        <v>25</v>
      </c>
    </row>
    <row r="12" spans="1:21" ht="13.2" x14ac:dyDescent="0.25">
      <c r="A12" s="2">
        <v>45055.896181122684</v>
      </c>
      <c r="B12" s="1" t="s">
        <v>15</v>
      </c>
      <c r="C12" s="1" t="s">
        <v>16</v>
      </c>
      <c r="D12" s="1" t="s">
        <v>26</v>
      </c>
      <c r="E12" s="1" t="s">
        <v>18</v>
      </c>
      <c r="F12" s="1">
        <v>2</v>
      </c>
      <c r="G12" s="1" t="s">
        <v>35</v>
      </c>
      <c r="H12" s="1" t="s">
        <v>20</v>
      </c>
      <c r="I12" s="1" t="s">
        <v>21</v>
      </c>
      <c r="J12" s="1">
        <v>1</v>
      </c>
      <c r="K12" s="1" t="s">
        <v>19</v>
      </c>
      <c r="L12" s="1" t="s">
        <v>20</v>
      </c>
      <c r="M12" s="1" t="s">
        <v>21</v>
      </c>
      <c r="N12" s="1">
        <v>3</v>
      </c>
      <c r="O12" s="1" t="s">
        <v>19</v>
      </c>
      <c r="P12" s="1" t="s">
        <v>20</v>
      </c>
      <c r="Q12" s="1" t="s">
        <v>21</v>
      </c>
      <c r="R12" s="1" t="s">
        <v>22</v>
      </c>
      <c r="S12" s="1" t="s">
        <v>23</v>
      </c>
      <c r="T12" s="1" t="s">
        <v>23</v>
      </c>
      <c r="U12" s="1" t="s">
        <v>42</v>
      </c>
    </row>
    <row r="13" spans="1:21" ht="13.2" x14ac:dyDescent="0.25">
      <c r="A13" s="2">
        <v>45055.898824039352</v>
      </c>
      <c r="B13" s="1" t="s">
        <v>15</v>
      </c>
      <c r="C13" s="1" t="s">
        <v>16</v>
      </c>
      <c r="D13" s="1" t="s">
        <v>34</v>
      </c>
      <c r="E13" s="1" t="s">
        <v>18</v>
      </c>
      <c r="F13" s="1">
        <v>3</v>
      </c>
      <c r="G13" s="1" t="s">
        <v>19</v>
      </c>
      <c r="H13" s="1" t="s">
        <v>20</v>
      </c>
      <c r="I13" s="1" t="s">
        <v>21</v>
      </c>
      <c r="J13" s="1">
        <v>1</v>
      </c>
      <c r="K13" s="1" t="s">
        <v>19</v>
      </c>
      <c r="L13" s="1" t="s">
        <v>20</v>
      </c>
      <c r="M13" s="1" t="s">
        <v>21</v>
      </c>
      <c r="N13" s="1">
        <v>4</v>
      </c>
      <c r="O13" s="1" t="s">
        <v>27</v>
      </c>
      <c r="P13" s="1" t="s">
        <v>29</v>
      </c>
      <c r="Q13" s="1" t="s">
        <v>30</v>
      </c>
      <c r="R13" s="1" t="s">
        <v>31</v>
      </c>
      <c r="S13" s="1" t="s">
        <v>32</v>
      </c>
      <c r="T13" s="1" t="s">
        <v>32</v>
      </c>
      <c r="U13" s="1" t="s">
        <v>39</v>
      </c>
    </row>
    <row r="14" spans="1:21" ht="13.2" x14ac:dyDescent="0.25">
      <c r="A14" s="2">
        <v>45055.923953229169</v>
      </c>
      <c r="B14" s="1" t="s">
        <v>15</v>
      </c>
      <c r="C14" s="1" t="s">
        <v>16</v>
      </c>
      <c r="D14" s="1" t="s">
        <v>34</v>
      </c>
      <c r="E14" s="1" t="s">
        <v>18</v>
      </c>
      <c r="F14" s="1">
        <v>2</v>
      </c>
      <c r="G14" s="1" t="s">
        <v>19</v>
      </c>
      <c r="H14" s="1" t="s">
        <v>20</v>
      </c>
      <c r="I14" s="1" t="s">
        <v>21</v>
      </c>
      <c r="J14" s="1">
        <v>2</v>
      </c>
      <c r="K14" s="1" t="s">
        <v>19</v>
      </c>
      <c r="L14" s="1" t="s">
        <v>20</v>
      </c>
      <c r="M14" s="1" t="s">
        <v>21</v>
      </c>
      <c r="N14" s="1">
        <v>2</v>
      </c>
      <c r="O14" s="1" t="s">
        <v>19</v>
      </c>
      <c r="P14" s="1" t="s">
        <v>20</v>
      </c>
      <c r="Q14" s="1" t="s">
        <v>21</v>
      </c>
      <c r="R14" s="1" t="s">
        <v>31</v>
      </c>
      <c r="S14" s="1" t="s">
        <v>32</v>
      </c>
      <c r="T14" s="1" t="s">
        <v>23</v>
      </c>
      <c r="U14" s="1" t="s">
        <v>38</v>
      </c>
    </row>
    <row r="15" spans="1:21" ht="13.2" x14ac:dyDescent="0.25">
      <c r="A15" s="2">
        <v>45055.934936261576</v>
      </c>
      <c r="B15" s="1" t="s">
        <v>15</v>
      </c>
      <c r="C15" s="1" t="s">
        <v>16</v>
      </c>
      <c r="D15" s="1" t="s">
        <v>34</v>
      </c>
      <c r="E15" s="1" t="s">
        <v>18</v>
      </c>
      <c r="F15" s="1">
        <v>2</v>
      </c>
      <c r="G15" s="1" t="s">
        <v>35</v>
      </c>
      <c r="H15" s="1" t="s">
        <v>20</v>
      </c>
      <c r="I15" s="1" t="s">
        <v>35</v>
      </c>
      <c r="J15" s="1">
        <v>2</v>
      </c>
      <c r="K15" s="1" t="s">
        <v>35</v>
      </c>
      <c r="L15" s="1" t="s">
        <v>20</v>
      </c>
      <c r="M15" s="1" t="s">
        <v>35</v>
      </c>
      <c r="N15" s="1">
        <v>3</v>
      </c>
      <c r="O15" s="1" t="s">
        <v>19</v>
      </c>
      <c r="P15" s="1" t="s">
        <v>20</v>
      </c>
      <c r="Q15" s="1" t="s">
        <v>30</v>
      </c>
      <c r="R15" s="1" t="s">
        <v>31</v>
      </c>
      <c r="S15" s="1" t="s">
        <v>32</v>
      </c>
      <c r="T15" s="1" t="s">
        <v>32</v>
      </c>
      <c r="U15" s="1" t="s">
        <v>43</v>
      </c>
    </row>
    <row r="16" spans="1:21" ht="13.2" x14ac:dyDescent="0.25">
      <c r="A16" s="2">
        <v>45055.943333726857</v>
      </c>
      <c r="B16" s="1" t="s">
        <v>15</v>
      </c>
      <c r="C16" s="1" t="s">
        <v>16</v>
      </c>
      <c r="D16" s="1" t="s">
        <v>26</v>
      </c>
      <c r="E16" s="1" t="s">
        <v>18</v>
      </c>
      <c r="F16" s="1">
        <v>1</v>
      </c>
      <c r="G16" s="1" t="s">
        <v>19</v>
      </c>
      <c r="H16" s="1" t="s">
        <v>20</v>
      </c>
      <c r="I16" s="1" t="s">
        <v>21</v>
      </c>
      <c r="J16" s="1">
        <v>1</v>
      </c>
      <c r="K16" s="1" t="s">
        <v>19</v>
      </c>
      <c r="L16" s="1" t="s">
        <v>20</v>
      </c>
      <c r="M16" s="1" t="s">
        <v>21</v>
      </c>
      <c r="N16" s="1">
        <v>5</v>
      </c>
      <c r="O16" s="1" t="s">
        <v>27</v>
      </c>
      <c r="P16" s="1" t="s">
        <v>29</v>
      </c>
      <c r="Q16" s="1" t="s">
        <v>30</v>
      </c>
      <c r="R16" s="1" t="s">
        <v>31</v>
      </c>
      <c r="S16" s="1" t="s">
        <v>32</v>
      </c>
      <c r="T16" s="1" t="s">
        <v>32</v>
      </c>
      <c r="U16" s="1" t="s">
        <v>36</v>
      </c>
    </row>
    <row r="17" spans="1:21" ht="13.2" x14ac:dyDescent="0.25">
      <c r="A17" s="2">
        <v>45055.944584803241</v>
      </c>
      <c r="B17" s="1" t="s">
        <v>41</v>
      </c>
      <c r="C17" s="1" t="s">
        <v>16</v>
      </c>
      <c r="D17" s="1" t="s">
        <v>26</v>
      </c>
      <c r="E17" s="1" t="s">
        <v>18</v>
      </c>
      <c r="F17" s="1">
        <v>2</v>
      </c>
      <c r="G17" s="1" t="s">
        <v>19</v>
      </c>
      <c r="H17" s="1" t="s">
        <v>20</v>
      </c>
      <c r="I17" s="1" t="s">
        <v>21</v>
      </c>
      <c r="J17" s="1">
        <v>1</v>
      </c>
      <c r="K17" s="1" t="s">
        <v>19</v>
      </c>
      <c r="L17" s="1" t="s">
        <v>20</v>
      </c>
      <c r="M17" s="1" t="s">
        <v>21</v>
      </c>
      <c r="N17" s="1">
        <v>5</v>
      </c>
      <c r="O17" s="1" t="s">
        <v>27</v>
      </c>
      <c r="P17" s="1" t="s">
        <v>29</v>
      </c>
      <c r="Q17" s="1" t="s">
        <v>30</v>
      </c>
      <c r="R17" s="1" t="s">
        <v>31</v>
      </c>
      <c r="S17" s="1" t="s">
        <v>32</v>
      </c>
      <c r="T17" s="1" t="s">
        <v>32</v>
      </c>
      <c r="U17" s="1" t="s">
        <v>38</v>
      </c>
    </row>
    <row r="18" spans="1:21" ht="13.2" x14ac:dyDescent="0.25">
      <c r="A18" s="2">
        <v>45055.94568045139</v>
      </c>
      <c r="B18" s="1" t="s">
        <v>41</v>
      </c>
      <c r="C18" s="1" t="s">
        <v>44</v>
      </c>
      <c r="D18" s="1" t="s">
        <v>26</v>
      </c>
      <c r="E18" s="1" t="s">
        <v>18</v>
      </c>
      <c r="F18" s="1">
        <v>1</v>
      </c>
      <c r="G18" s="1" t="s">
        <v>19</v>
      </c>
      <c r="H18" s="1" t="s">
        <v>20</v>
      </c>
      <c r="I18" s="1" t="s">
        <v>21</v>
      </c>
      <c r="J18" s="1">
        <v>1</v>
      </c>
      <c r="K18" s="1" t="s">
        <v>19</v>
      </c>
      <c r="L18" s="1" t="s">
        <v>20</v>
      </c>
      <c r="M18" s="1" t="s">
        <v>21</v>
      </c>
      <c r="N18" s="1">
        <v>4</v>
      </c>
      <c r="O18" s="1" t="s">
        <v>27</v>
      </c>
      <c r="P18" s="1" t="s">
        <v>29</v>
      </c>
      <c r="Q18" s="1" t="s">
        <v>30</v>
      </c>
      <c r="R18" s="1" t="s">
        <v>31</v>
      </c>
      <c r="S18" s="1" t="s">
        <v>45</v>
      </c>
      <c r="T18" s="1" t="s">
        <v>32</v>
      </c>
      <c r="U18" s="1" t="s">
        <v>46</v>
      </c>
    </row>
    <row r="19" spans="1:21" ht="13.2" x14ac:dyDescent="0.25">
      <c r="A19" s="2">
        <v>45055.960953668982</v>
      </c>
      <c r="B19" s="1" t="s">
        <v>41</v>
      </c>
      <c r="C19" s="1" t="s">
        <v>16</v>
      </c>
      <c r="D19" s="1" t="s">
        <v>17</v>
      </c>
      <c r="E19" s="1" t="s">
        <v>18</v>
      </c>
      <c r="F19" s="1">
        <v>1</v>
      </c>
      <c r="G19" s="1" t="s">
        <v>19</v>
      </c>
      <c r="H19" s="1" t="s">
        <v>20</v>
      </c>
      <c r="I19" s="1" t="s">
        <v>21</v>
      </c>
      <c r="J19" s="1">
        <v>1</v>
      </c>
      <c r="K19" s="1" t="s">
        <v>19</v>
      </c>
      <c r="L19" s="1" t="s">
        <v>20</v>
      </c>
      <c r="M19" s="1" t="s">
        <v>21</v>
      </c>
      <c r="N19" s="1">
        <v>1</v>
      </c>
      <c r="O19" s="1" t="s">
        <v>19</v>
      </c>
      <c r="P19" s="1" t="s">
        <v>20</v>
      </c>
      <c r="Q19" s="1" t="s">
        <v>21</v>
      </c>
      <c r="R19" s="1" t="s">
        <v>22</v>
      </c>
      <c r="S19" s="1" t="s">
        <v>24</v>
      </c>
      <c r="T19" s="1" t="s">
        <v>24</v>
      </c>
      <c r="U19" s="1" t="s">
        <v>25</v>
      </c>
    </row>
    <row r="20" spans="1:21" ht="13.2" x14ac:dyDescent="0.25">
      <c r="A20" s="2">
        <v>45055.981544606482</v>
      </c>
      <c r="B20" s="1" t="s">
        <v>15</v>
      </c>
      <c r="C20" s="1" t="s">
        <v>16</v>
      </c>
      <c r="D20" s="1" t="s">
        <v>17</v>
      </c>
      <c r="E20" s="1" t="s">
        <v>18</v>
      </c>
      <c r="F20" s="1">
        <v>2</v>
      </c>
      <c r="G20" s="1" t="s">
        <v>35</v>
      </c>
      <c r="H20" s="1" t="s">
        <v>20</v>
      </c>
      <c r="I20" s="1" t="s">
        <v>30</v>
      </c>
      <c r="J20" s="1">
        <v>2</v>
      </c>
      <c r="K20" s="1" t="s">
        <v>19</v>
      </c>
      <c r="L20" s="1" t="s">
        <v>20</v>
      </c>
      <c r="M20" s="1" t="s">
        <v>21</v>
      </c>
      <c r="N20" s="1">
        <v>4</v>
      </c>
      <c r="O20" s="1" t="s">
        <v>27</v>
      </c>
      <c r="P20" s="1" t="s">
        <v>29</v>
      </c>
      <c r="Q20" s="1" t="s">
        <v>30</v>
      </c>
      <c r="R20" s="1" t="s">
        <v>35</v>
      </c>
      <c r="S20" s="1" t="s">
        <v>23</v>
      </c>
      <c r="T20" s="1" t="s">
        <v>32</v>
      </c>
      <c r="U20" s="1" t="s">
        <v>38</v>
      </c>
    </row>
    <row r="21" spans="1:21" ht="13.2" x14ac:dyDescent="0.25">
      <c r="A21" s="2">
        <v>45055.984768437498</v>
      </c>
      <c r="B21" s="1" t="s">
        <v>15</v>
      </c>
      <c r="C21" s="1" t="s">
        <v>16</v>
      </c>
      <c r="D21" s="1" t="s">
        <v>17</v>
      </c>
      <c r="E21" s="1" t="s">
        <v>18</v>
      </c>
      <c r="F21" s="1">
        <v>3</v>
      </c>
      <c r="G21" s="1" t="s">
        <v>19</v>
      </c>
      <c r="H21" s="1" t="s">
        <v>20</v>
      </c>
      <c r="I21" s="1" t="s">
        <v>30</v>
      </c>
      <c r="J21" s="1">
        <v>3</v>
      </c>
      <c r="K21" s="1" t="s">
        <v>19</v>
      </c>
      <c r="L21" s="1" t="s">
        <v>20</v>
      </c>
      <c r="M21" s="1" t="s">
        <v>21</v>
      </c>
      <c r="N21" s="1">
        <v>4</v>
      </c>
      <c r="O21" s="1" t="s">
        <v>27</v>
      </c>
      <c r="P21" s="1" t="s">
        <v>20</v>
      </c>
      <c r="Q21" s="1" t="s">
        <v>30</v>
      </c>
      <c r="R21" s="1" t="s">
        <v>22</v>
      </c>
      <c r="S21" s="1" t="s">
        <v>23</v>
      </c>
      <c r="T21" s="1" t="s">
        <v>23</v>
      </c>
      <c r="U21" s="1" t="s">
        <v>38</v>
      </c>
    </row>
    <row r="22" spans="1:21" ht="13.2" x14ac:dyDescent="0.25">
      <c r="A22" s="2">
        <v>45055.995264780096</v>
      </c>
      <c r="B22" s="1" t="s">
        <v>41</v>
      </c>
      <c r="C22" s="1" t="s">
        <v>16</v>
      </c>
      <c r="D22" s="1" t="s">
        <v>26</v>
      </c>
      <c r="E22" s="1" t="s">
        <v>18</v>
      </c>
      <c r="F22" s="1">
        <v>2</v>
      </c>
      <c r="G22" s="1" t="s">
        <v>35</v>
      </c>
      <c r="H22" s="1" t="s">
        <v>20</v>
      </c>
      <c r="I22" s="1" t="s">
        <v>21</v>
      </c>
      <c r="J22" s="1">
        <v>2</v>
      </c>
      <c r="K22" s="1" t="s">
        <v>19</v>
      </c>
      <c r="L22" s="1" t="s">
        <v>20</v>
      </c>
      <c r="M22" s="1" t="s">
        <v>35</v>
      </c>
      <c r="N22" s="1">
        <v>3</v>
      </c>
      <c r="O22" s="1" t="s">
        <v>35</v>
      </c>
      <c r="P22" s="1" t="s">
        <v>20</v>
      </c>
      <c r="Q22" s="1" t="s">
        <v>21</v>
      </c>
      <c r="R22" s="1" t="s">
        <v>22</v>
      </c>
      <c r="S22" s="1" t="s">
        <v>23</v>
      </c>
      <c r="T22" s="1" t="s">
        <v>23</v>
      </c>
      <c r="U22" s="1" t="s">
        <v>47</v>
      </c>
    </row>
    <row r="23" spans="1:21" ht="13.2" x14ac:dyDescent="0.25">
      <c r="A23" s="2">
        <v>45056.021392418981</v>
      </c>
      <c r="B23" s="1" t="s">
        <v>15</v>
      </c>
      <c r="C23" s="1" t="s">
        <v>16</v>
      </c>
      <c r="D23" s="1" t="s">
        <v>26</v>
      </c>
      <c r="E23" s="1" t="s">
        <v>18</v>
      </c>
      <c r="F23" s="1">
        <v>2</v>
      </c>
      <c r="G23" s="1" t="s">
        <v>19</v>
      </c>
      <c r="H23" s="1" t="s">
        <v>20</v>
      </c>
      <c r="I23" s="1" t="s">
        <v>21</v>
      </c>
      <c r="J23" s="1">
        <v>1</v>
      </c>
      <c r="K23" s="1" t="s">
        <v>19</v>
      </c>
      <c r="L23" s="1" t="s">
        <v>20</v>
      </c>
      <c r="M23" s="1" t="s">
        <v>21</v>
      </c>
      <c r="N23" s="1">
        <v>1</v>
      </c>
      <c r="O23" s="1" t="s">
        <v>19</v>
      </c>
      <c r="P23" s="1" t="s">
        <v>20</v>
      </c>
      <c r="Q23" s="1" t="s">
        <v>21</v>
      </c>
      <c r="R23" s="1" t="s">
        <v>22</v>
      </c>
      <c r="S23" s="1" t="s">
        <v>23</v>
      </c>
      <c r="T23" s="1" t="s">
        <v>24</v>
      </c>
      <c r="U23" s="1" t="s">
        <v>25</v>
      </c>
    </row>
    <row r="24" spans="1:21" ht="13.2" x14ac:dyDescent="0.25">
      <c r="A24" s="2">
        <v>45056.071504444444</v>
      </c>
      <c r="B24" s="1" t="s">
        <v>41</v>
      </c>
      <c r="C24" s="1" t="s">
        <v>16</v>
      </c>
      <c r="D24" s="1" t="s">
        <v>34</v>
      </c>
      <c r="E24" s="1" t="s">
        <v>18</v>
      </c>
      <c r="F24" s="1">
        <v>3</v>
      </c>
      <c r="G24" s="1" t="s">
        <v>19</v>
      </c>
      <c r="H24" s="1" t="s">
        <v>35</v>
      </c>
      <c r="I24" s="1" t="s">
        <v>30</v>
      </c>
      <c r="J24" s="1">
        <v>2</v>
      </c>
      <c r="K24" s="1" t="s">
        <v>19</v>
      </c>
      <c r="L24" s="1" t="s">
        <v>20</v>
      </c>
      <c r="M24" s="1" t="s">
        <v>30</v>
      </c>
      <c r="N24" s="1">
        <v>4</v>
      </c>
      <c r="O24" s="1" t="s">
        <v>27</v>
      </c>
      <c r="P24" s="1" t="s">
        <v>35</v>
      </c>
      <c r="Q24" s="1" t="s">
        <v>30</v>
      </c>
      <c r="R24" s="1" t="s">
        <v>31</v>
      </c>
      <c r="S24" s="1" t="s">
        <v>32</v>
      </c>
      <c r="T24" s="1" t="s">
        <v>32</v>
      </c>
      <c r="U24" s="1" t="s">
        <v>33</v>
      </c>
    </row>
    <row r="25" spans="1:21" ht="13.2" x14ac:dyDescent="0.25">
      <c r="A25" s="2">
        <v>45056.074040532403</v>
      </c>
      <c r="B25" s="1" t="s">
        <v>15</v>
      </c>
      <c r="C25" s="1" t="s">
        <v>16</v>
      </c>
      <c r="D25" s="1" t="s">
        <v>34</v>
      </c>
      <c r="E25" s="1" t="s">
        <v>18</v>
      </c>
      <c r="F25" s="1">
        <v>3</v>
      </c>
      <c r="G25" s="1" t="s">
        <v>27</v>
      </c>
      <c r="H25" s="1" t="s">
        <v>28</v>
      </c>
      <c r="I25" s="1" t="s">
        <v>35</v>
      </c>
      <c r="J25" s="1">
        <v>4</v>
      </c>
      <c r="K25" s="1" t="s">
        <v>27</v>
      </c>
      <c r="L25" s="1" t="s">
        <v>35</v>
      </c>
      <c r="M25" s="1" t="s">
        <v>35</v>
      </c>
      <c r="N25" s="1">
        <v>4</v>
      </c>
      <c r="O25" s="1" t="s">
        <v>27</v>
      </c>
      <c r="P25" s="1" t="s">
        <v>35</v>
      </c>
      <c r="Q25" s="1" t="s">
        <v>35</v>
      </c>
      <c r="R25" s="1" t="s">
        <v>31</v>
      </c>
      <c r="S25" s="1" t="s">
        <v>23</v>
      </c>
      <c r="T25" s="1" t="s">
        <v>32</v>
      </c>
      <c r="U25" s="1" t="s">
        <v>39</v>
      </c>
    </row>
    <row r="26" spans="1:21" ht="13.2" x14ac:dyDescent="0.25">
      <c r="A26" s="2">
        <v>45056.076755324073</v>
      </c>
      <c r="B26" s="1" t="s">
        <v>15</v>
      </c>
      <c r="C26" s="1" t="s">
        <v>16</v>
      </c>
      <c r="D26" s="1" t="s">
        <v>17</v>
      </c>
      <c r="E26" s="1" t="s">
        <v>18</v>
      </c>
      <c r="F26" s="1">
        <v>1</v>
      </c>
      <c r="G26" s="1" t="s">
        <v>19</v>
      </c>
      <c r="H26" s="1" t="s">
        <v>20</v>
      </c>
      <c r="I26" s="1" t="s">
        <v>21</v>
      </c>
      <c r="J26" s="1">
        <v>1</v>
      </c>
      <c r="K26" s="1" t="s">
        <v>19</v>
      </c>
      <c r="L26" s="1" t="s">
        <v>20</v>
      </c>
      <c r="M26" s="1" t="s">
        <v>21</v>
      </c>
      <c r="N26" s="1">
        <v>2</v>
      </c>
      <c r="O26" s="1" t="s">
        <v>19</v>
      </c>
      <c r="P26" s="1" t="s">
        <v>20</v>
      </c>
      <c r="Q26" s="1" t="s">
        <v>21</v>
      </c>
      <c r="R26" s="1" t="s">
        <v>22</v>
      </c>
      <c r="S26" s="1" t="s">
        <v>24</v>
      </c>
      <c r="T26" s="1" t="s">
        <v>23</v>
      </c>
      <c r="U26" s="1" t="s">
        <v>48</v>
      </c>
    </row>
    <row r="27" spans="1:21" ht="13.2" x14ac:dyDescent="0.25">
      <c r="A27" s="2">
        <v>45056.331773321755</v>
      </c>
      <c r="B27" s="1" t="s">
        <v>15</v>
      </c>
      <c r="C27" s="1" t="s">
        <v>16</v>
      </c>
      <c r="D27" s="1" t="s">
        <v>26</v>
      </c>
      <c r="E27" s="1" t="s">
        <v>18</v>
      </c>
      <c r="F27" s="1">
        <v>3</v>
      </c>
      <c r="G27" s="1" t="s">
        <v>19</v>
      </c>
      <c r="H27" s="1" t="s">
        <v>20</v>
      </c>
      <c r="I27" s="1" t="s">
        <v>30</v>
      </c>
      <c r="J27" s="1">
        <v>4</v>
      </c>
      <c r="K27" s="1" t="s">
        <v>27</v>
      </c>
      <c r="L27" s="1" t="s">
        <v>28</v>
      </c>
      <c r="M27" s="1" t="s">
        <v>30</v>
      </c>
      <c r="N27" s="1">
        <v>5</v>
      </c>
      <c r="O27" s="1" t="s">
        <v>27</v>
      </c>
      <c r="P27" s="1" t="s">
        <v>29</v>
      </c>
      <c r="Q27" s="1" t="s">
        <v>30</v>
      </c>
      <c r="R27" s="1" t="s">
        <v>35</v>
      </c>
      <c r="S27" s="1" t="s">
        <v>23</v>
      </c>
      <c r="T27" s="1" t="s">
        <v>32</v>
      </c>
      <c r="U27" s="1" t="s">
        <v>38</v>
      </c>
    </row>
    <row r="28" spans="1:21" ht="13.2" x14ac:dyDescent="0.25">
      <c r="A28" s="2">
        <v>45056.457799050928</v>
      </c>
      <c r="B28" s="1" t="s">
        <v>15</v>
      </c>
      <c r="C28" s="1" t="s">
        <v>16</v>
      </c>
      <c r="D28" s="1" t="s">
        <v>26</v>
      </c>
      <c r="E28" s="1" t="s">
        <v>18</v>
      </c>
      <c r="F28" s="1">
        <v>1</v>
      </c>
      <c r="G28" s="1" t="s">
        <v>19</v>
      </c>
      <c r="H28" s="1" t="s">
        <v>20</v>
      </c>
      <c r="I28" s="1" t="s">
        <v>21</v>
      </c>
      <c r="J28" s="1">
        <v>1</v>
      </c>
      <c r="K28" s="1" t="s">
        <v>19</v>
      </c>
      <c r="L28" s="1" t="s">
        <v>20</v>
      </c>
      <c r="M28" s="1" t="s">
        <v>21</v>
      </c>
      <c r="N28" s="1">
        <v>5</v>
      </c>
      <c r="O28" s="1" t="s">
        <v>27</v>
      </c>
      <c r="P28" s="1" t="s">
        <v>29</v>
      </c>
      <c r="Q28" s="1" t="s">
        <v>30</v>
      </c>
      <c r="R28" s="1" t="s">
        <v>22</v>
      </c>
      <c r="S28" s="1" t="s">
        <v>23</v>
      </c>
      <c r="T28" s="1" t="s">
        <v>23</v>
      </c>
      <c r="U28" s="1" t="s">
        <v>38</v>
      </c>
    </row>
    <row r="29" spans="1:21" ht="13.2" x14ac:dyDescent="0.25">
      <c r="A29" s="2">
        <v>45056.461094456019</v>
      </c>
      <c r="B29" s="1" t="s">
        <v>41</v>
      </c>
      <c r="C29" s="1" t="s">
        <v>16</v>
      </c>
      <c r="D29" s="1" t="s">
        <v>26</v>
      </c>
      <c r="E29" s="1" t="s">
        <v>18</v>
      </c>
      <c r="F29" s="1">
        <v>1</v>
      </c>
      <c r="G29" s="1" t="s">
        <v>19</v>
      </c>
      <c r="H29" s="1" t="s">
        <v>20</v>
      </c>
      <c r="I29" s="1" t="s">
        <v>21</v>
      </c>
      <c r="J29" s="1">
        <v>1</v>
      </c>
      <c r="K29" s="1" t="s">
        <v>19</v>
      </c>
      <c r="L29" s="1" t="s">
        <v>20</v>
      </c>
      <c r="M29" s="1" t="s">
        <v>21</v>
      </c>
      <c r="N29" s="1">
        <v>5</v>
      </c>
      <c r="O29" s="1" t="s">
        <v>27</v>
      </c>
      <c r="P29" s="1" t="s">
        <v>29</v>
      </c>
      <c r="Q29" s="1" t="s">
        <v>30</v>
      </c>
      <c r="R29" s="1" t="s">
        <v>22</v>
      </c>
      <c r="S29" s="1" t="s">
        <v>23</v>
      </c>
      <c r="T29" s="1" t="s">
        <v>23</v>
      </c>
      <c r="U29" s="1" t="s">
        <v>38</v>
      </c>
    </row>
    <row r="30" spans="1:21" ht="13.2" x14ac:dyDescent="0.25">
      <c r="A30" s="2">
        <v>45056.462250937504</v>
      </c>
      <c r="B30" s="1" t="s">
        <v>15</v>
      </c>
      <c r="C30" s="1" t="s">
        <v>44</v>
      </c>
      <c r="D30" s="1" t="s">
        <v>26</v>
      </c>
      <c r="E30" s="1" t="s">
        <v>18</v>
      </c>
      <c r="F30" s="1">
        <v>1</v>
      </c>
      <c r="G30" s="1" t="s">
        <v>19</v>
      </c>
      <c r="H30" s="1" t="s">
        <v>20</v>
      </c>
      <c r="I30" s="1" t="s">
        <v>21</v>
      </c>
      <c r="J30" s="1">
        <v>1</v>
      </c>
      <c r="K30" s="1" t="s">
        <v>19</v>
      </c>
      <c r="L30" s="1" t="s">
        <v>20</v>
      </c>
      <c r="M30" s="1" t="s">
        <v>21</v>
      </c>
      <c r="N30" s="1">
        <v>5</v>
      </c>
      <c r="O30" s="1" t="s">
        <v>27</v>
      </c>
      <c r="P30" s="1" t="s">
        <v>29</v>
      </c>
      <c r="Q30" s="1" t="s">
        <v>30</v>
      </c>
      <c r="R30" s="1" t="s">
        <v>31</v>
      </c>
      <c r="S30" s="1" t="s">
        <v>45</v>
      </c>
      <c r="T30" s="1" t="s">
        <v>45</v>
      </c>
      <c r="U30" s="1" t="s">
        <v>36</v>
      </c>
    </row>
    <row r="31" spans="1:21" ht="13.2" x14ac:dyDescent="0.25">
      <c r="A31" s="2">
        <v>45056.462933587958</v>
      </c>
      <c r="B31" s="1" t="s">
        <v>15</v>
      </c>
      <c r="C31" s="1" t="s">
        <v>16</v>
      </c>
      <c r="D31" s="1" t="s">
        <v>26</v>
      </c>
      <c r="E31" s="1" t="s">
        <v>18</v>
      </c>
      <c r="F31" s="1">
        <v>1</v>
      </c>
      <c r="G31" s="1" t="s">
        <v>19</v>
      </c>
      <c r="H31" s="1" t="s">
        <v>20</v>
      </c>
      <c r="I31" s="1" t="s">
        <v>21</v>
      </c>
      <c r="J31" s="1">
        <v>1</v>
      </c>
      <c r="K31" s="1" t="s">
        <v>19</v>
      </c>
      <c r="L31" s="1" t="s">
        <v>20</v>
      </c>
      <c r="M31" s="1" t="s">
        <v>21</v>
      </c>
      <c r="N31" s="1">
        <v>4</v>
      </c>
      <c r="O31" s="1" t="s">
        <v>27</v>
      </c>
      <c r="P31" s="1" t="s">
        <v>29</v>
      </c>
      <c r="Q31" s="1" t="s">
        <v>30</v>
      </c>
      <c r="R31" s="1" t="s">
        <v>31</v>
      </c>
      <c r="S31" s="1" t="s">
        <v>45</v>
      </c>
      <c r="T31" s="1" t="s">
        <v>32</v>
      </c>
      <c r="U31" s="1" t="s">
        <v>46</v>
      </c>
    </row>
    <row r="32" spans="1:21" ht="13.2" x14ac:dyDescent="0.25">
      <c r="A32" s="2">
        <v>45056.471516423611</v>
      </c>
      <c r="B32" s="1" t="s">
        <v>15</v>
      </c>
      <c r="C32" s="1" t="s">
        <v>16</v>
      </c>
      <c r="D32" s="1" t="s">
        <v>17</v>
      </c>
      <c r="E32" s="1" t="s">
        <v>18</v>
      </c>
      <c r="F32" s="1">
        <v>1</v>
      </c>
      <c r="G32" s="1" t="s">
        <v>19</v>
      </c>
      <c r="H32" s="1" t="s">
        <v>20</v>
      </c>
      <c r="I32" s="1" t="s">
        <v>21</v>
      </c>
      <c r="J32" s="1">
        <v>1</v>
      </c>
      <c r="K32" s="1" t="s">
        <v>19</v>
      </c>
      <c r="L32" s="1" t="s">
        <v>20</v>
      </c>
      <c r="M32" s="1" t="s">
        <v>21</v>
      </c>
      <c r="N32" s="1">
        <v>1</v>
      </c>
      <c r="O32" s="1" t="s">
        <v>19</v>
      </c>
      <c r="P32" s="1" t="s">
        <v>20</v>
      </c>
      <c r="Q32" s="1" t="s">
        <v>21</v>
      </c>
      <c r="R32" s="1" t="s">
        <v>22</v>
      </c>
      <c r="S32" s="1" t="s">
        <v>35</v>
      </c>
      <c r="T32" s="1" t="s">
        <v>23</v>
      </c>
      <c r="U32" s="1" t="s">
        <v>25</v>
      </c>
    </row>
    <row r="33" spans="1:21" ht="13.2" x14ac:dyDescent="0.25">
      <c r="A33" s="2">
        <v>45056.486111990744</v>
      </c>
      <c r="B33" s="1" t="s">
        <v>15</v>
      </c>
      <c r="C33" s="1" t="s">
        <v>16</v>
      </c>
      <c r="D33" s="1" t="s">
        <v>34</v>
      </c>
      <c r="E33" s="1" t="s">
        <v>18</v>
      </c>
      <c r="F33" s="1">
        <v>2</v>
      </c>
      <c r="G33" s="1" t="s">
        <v>19</v>
      </c>
      <c r="H33" s="1" t="s">
        <v>20</v>
      </c>
      <c r="I33" s="1" t="s">
        <v>30</v>
      </c>
      <c r="J33" s="1">
        <v>2</v>
      </c>
      <c r="K33" s="1" t="s">
        <v>19</v>
      </c>
      <c r="L33" s="1" t="s">
        <v>20</v>
      </c>
      <c r="M33" s="1" t="s">
        <v>30</v>
      </c>
      <c r="N33" s="1">
        <v>3</v>
      </c>
      <c r="O33" s="1" t="s">
        <v>19</v>
      </c>
      <c r="P33" s="1" t="s">
        <v>20</v>
      </c>
      <c r="Q33" s="1" t="s">
        <v>30</v>
      </c>
      <c r="R33" s="1" t="s">
        <v>35</v>
      </c>
      <c r="S33" s="1" t="s">
        <v>23</v>
      </c>
      <c r="T33" s="1" t="s">
        <v>23</v>
      </c>
      <c r="U33" s="1" t="s">
        <v>38</v>
      </c>
    </row>
    <row r="34" spans="1:21" ht="13.2" x14ac:dyDescent="0.25">
      <c r="A34" s="2">
        <v>45056.949634606484</v>
      </c>
      <c r="B34" s="1" t="s">
        <v>15</v>
      </c>
      <c r="C34" s="1" t="s">
        <v>16</v>
      </c>
      <c r="D34" s="1" t="s">
        <v>17</v>
      </c>
      <c r="E34" s="1" t="s">
        <v>18</v>
      </c>
      <c r="F34" s="1">
        <v>2</v>
      </c>
      <c r="G34" s="1" t="s">
        <v>19</v>
      </c>
      <c r="H34" s="1" t="s">
        <v>20</v>
      </c>
      <c r="I34" s="1" t="s">
        <v>21</v>
      </c>
      <c r="J34" s="1">
        <v>2</v>
      </c>
      <c r="K34" s="1" t="s">
        <v>19</v>
      </c>
      <c r="L34" s="1" t="s">
        <v>20</v>
      </c>
      <c r="M34" s="1" t="s">
        <v>21</v>
      </c>
      <c r="N34" s="1">
        <v>3</v>
      </c>
      <c r="O34" s="1" t="s">
        <v>19</v>
      </c>
      <c r="P34" s="1" t="s">
        <v>20</v>
      </c>
      <c r="Q34" s="1" t="s">
        <v>21</v>
      </c>
      <c r="R34" s="1" t="s">
        <v>31</v>
      </c>
      <c r="S34" s="1" t="s">
        <v>35</v>
      </c>
      <c r="T34" s="1" t="s">
        <v>23</v>
      </c>
      <c r="U34" s="1" t="s">
        <v>25</v>
      </c>
    </row>
    <row r="35" spans="1:21" ht="13.2" x14ac:dyDescent="0.25">
      <c r="A35" s="2">
        <v>45057.054970902776</v>
      </c>
      <c r="B35" s="1" t="s">
        <v>15</v>
      </c>
      <c r="C35" s="1" t="s">
        <v>16</v>
      </c>
      <c r="D35" s="1" t="s">
        <v>26</v>
      </c>
      <c r="E35" s="1" t="s">
        <v>18</v>
      </c>
      <c r="F35" s="1">
        <v>2</v>
      </c>
      <c r="G35" s="1" t="s">
        <v>19</v>
      </c>
      <c r="H35" s="1" t="s">
        <v>20</v>
      </c>
      <c r="I35" s="1" t="s">
        <v>21</v>
      </c>
      <c r="J35" s="1">
        <v>2</v>
      </c>
      <c r="K35" s="1" t="s">
        <v>19</v>
      </c>
      <c r="L35" s="1" t="s">
        <v>20</v>
      </c>
      <c r="M35" s="1" t="s">
        <v>21</v>
      </c>
      <c r="N35" s="1">
        <v>4</v>
      </c>
      <c r="O35" s="1" t="s">
        <v>27</v>
      </c>
      <c r="P35" s="1" t="s">
        <v>29</v>
      </c>
      <c r="Q35" s="1" t="s">
        <v>30</v>
      </c>
      <c r="R35" s="1" t="s">
        <v>31</v>
      </c>
      <c r="S35" s="1" t="s">
        <v>32</v>
      </c>
      <c r="T35" s="1" t="s">
        <v>24</v>
      </c>
      <c r="U35" s="1" t="s">
        <v>36</v>
      </c>
    </row>
    <row r="36" spans="1:21" ht="13.2" x14ac:dyDescent="0.25">
      <c r="A36" s="2">
        <v>45057.060906493054</v>
      </c>
      <c r="B36" s="1" t="s">
        <v>15</v>
      </c>
      <c r="C36" s="1" t="s">
        <v>16</v>
      </c>
      <c r="D36" s="1" t="s">
        <v>17</v>
      </c>
      <c r="E36" s="1" t="s">
        <v>18</v>
      </c>
      <c r="F36" s="1">
        <v>2</v>
      </c>
      <c r="G36" s="1" t="s">
        <v>19</v>
      </c>
      <c r="H36" s="1" t="s">
        <v>20</v>
      </c>
      <c r="I36" s="1" t="s">
        <v>21</v>
      </c>
      <c r="J36" s="1">
        <v>1</v>
      </c>
      <c r="K36" s="1" t="s">
        <v>19</v>
      </c>
      <c r="L36" s="1" t="s">
        <v>20</v>
      </c>
      <c r="M36" s="1" t="s">
        <v>21</v>
      </c>
      <c r="N36" s="1">
        <v>5</v>
      </c>
      <c r="O36" s="1" t="s">
        <v>27</v>
      </c>
      <c r="P36" s="1" t="s">
        <v>29</v>
      </c>
      <c r="Q36" s="1" t="s">
        <v>30</v>
      </c>
      <c r="R36" s="1" t="s">
        <v>22</v>
      </c>
      <c r="S36" s="1" t="s">
        <v>23</v>
      </c>
      <c r="T36" s="1" t="s">
        <v>23</v>
      </c>
      <c r="U36" s="1" t="s">
        <v>46</v>
      </c>
    </row>
    <row r="37" spans="1:21" ht="13.2" x14ac:dyDescent="0.25">
      <c r="A37" s="2">
        <v>45057.063995925928</v>
      </c>
      <c r="B37" s="1" t="s">
        <v>15</v>
      </c>
      <c r="C37" s="1" t="s">
        <v>49</v>
      </c>
      <c r="D37" s="1" t="s">
        <v>34</v>
      </c>
      <c r="E37" s="1" t="s">
        <v>18</v>
      </c>
      <c r="F37" s="1">
        <v>3</v>
      </c>
      <c r="G37" s="1" t="s">
        <v>19</v>
      </c>
      <c r="H37" s="1" t="s">
        <v>20</v>
      </c>
      <c r="I37" s="1" t="s">
        <v>35</v>
      </c>
      <c r="J37" s="1">
        <v>3</v>
      </c>
      <c r="K37" s="1" t="s">
        <v>19</v>
      </c>
      <c r="L37" s="1" t="s">
        <v>20</v>
      </c>
      <c r="M37" s="1" t="s">
        <v>21</v>
      </c>
      <c r="N37" s="1">
        <v>5</v>
      </c>
      <c r="O37" s="1" t="s">
        <v>27</v>
      </c>
      <c r="P37" s="1" t="s">
        <v>20</v>
      </c>
      <c r="Q37" s="1" t="s">
        <v>30</v>
      </c>
      <c r="R37" s="1" t="s">
        <v>35</v>
      </c>
      <c r="S37" s="1" t="s">
        <v>23</v>
      </c>
      <c r="T37" s="1" t="s">
        <v>35</v>
      </c>
      <c r="U37" s="1" t="s">
        <v>37</v>
      </c>
    </row>
    <row r="38" spans="1:21" ht="13.2" x14ac:dyDescent="0.25">
      <c r="A38" s="2">
        <v>45057.064050787041</v>
      </c>
      <c r="B38" s="1" t="s">
        <v>15</v>
      </c>
      <c r="C38" s="1" t="s">
        <v>16</v>
      </c>
      <c r="D38" s="1" t="s">
        <v>34</v>
      </c>
      <c r="E38" s="1" t="s">
        <v>18</v>
      </c>
      <c r="F38" s="1">
        <v>4</v>
      </c>
      <c r="G38" s="1" t="s">
        <v>27</v>
      </c>
      <c r="H38" s="1" t="s">
        <v>28</v>
      </c>
      <c r="I38" s="1" t="s">
        <v>30</v>
      </c>
      <c r="J38" s="1">
        <v>4</v>
      </c>
      <c r="K38" s="1" t="s">
        <v>27</v>
      </c>
      <c r="L38" s="1" t="s">
        <v>28</v>
      </c>
      <c r="M38" s="1" t="s">
        <v>30</v>
      </c>
      <c r="N38" s="1">
        <v>4</v>
      </c>
      <c r="O38" s="1" t="s">
        <v>27</v>
      </c>
      <c r="P38" s="1" t="s">
        <v>29</v>
      </c>
      <c r="Q38" s="1" t="s">
        <v>30</v>
      </c>
      <c r="R38" s="1" t="s">
        <v>31</v>
      </c>
      <c r="S38" s="1" t="s">
        <v>32</v>
      </c>
      <c r="T38" s="1" t="s">
        <v>32</v>
      </c>
      <c r="U38" s="1" t="s">
        <v>50</v>
      </c>
    </row>
    <row r="39" spans="1:21" ht="13.2" x14ac:dyDescent="0.25">
      <c r="A39" s="2">
        <v>45057.379293067133</v>
      </c>
      <c r="B39" s="1" t="s">
        <v>15</v>
      </c>
      <c r="C39" s="1" t="s">
        <v>16</v>
      </c>
      <c r="D39" s="1" t="s">
        <v>34</v>
      </c>
      <c r="E39" s="1" t="s">
        <v>18</v>
      </c>
      <c r="F39" s="1">
        <v>3</v>
      </c>
      <c r="G39" s="1" t="s">
        <v>19</v>
      </c>
      <c r="H39" s="1" t="s">
        <v>20</v>
      </c>
      <c r="I39" s="1" t="s">
        <v>21</v>
      </c>
      <c r="J39" s="1">
        <v>4</v>
      </c>
      <c r="K39" s="1" t="s">
        <v>27</v>
      </c>
      <c r="L39" s="1" t="s">
        <v>20</v>
      </c>
      <c r="M39" s="1" t="s">
        <v>30</v>
      </c>
      <c r="N39" s="1">
        <v>4</v>
      </c>
      <c r="O39" s="1" t="s">
        <v>27</v>
      </c>
      <c r="P39" s="1" t="s">
        <v>20</v>
      </c>
      <c r="Q39" s="1" t="s">
        <v>30</v>
      </c>
      <c r="R39" s="1" t="s">
        <v>22</v>
      </c>
      <c r="S39" s="1" t="s">
        <v>23</v>
      </c>
      <c r="T39" s="1" t="s">
        <v>32</v>
      </c>
      <c r="U39" s="1" t="s">
        <v>51</v>
      </c>
    </row>
    <row r="40" spans="1:21" ht="13.2" x14ac:dyDescent="0.25">
      <c r="A40" s="2">
        <v>45057.664404525465</v>
      </c>
      <c r="B40" s="1" t="s">
        <v>15</v>
      </c>
      <c r="C40" s="1" t="s">
        <v>16</v>
      </c>
      <c r="D40" s="1" t="s">
        <v>17</v>
      </c>
      <c r="E40" s="1" t="s">
        <v>18</v>
      </c>
      <c r="F40" s="1">
        <v>1</v>
      </c>
      <c r="G40" s="1" t="s">
        <v>19</v>
      </c>
      <c r="H40" s="1" t="s">
        <v>20</v>
      </c>
      <c r="I40" s="1" t="s">
        <v>21</v>
      </c>
      <c r="J40" s="1">
        <v>3</v>
      </c>
      <c r="K40" s="1" t="s">
        <v>35</v>
      </c>
      <c r="L40" s="1" t="s">
        <v>35</v>
      </c>
      <c r="M40" s="1" t="s">
        <v>21</v>
      </c>
      <c r="N40" s="1">
        <v>3</v>
      </c>
      <c r="O40" s="1" t="s">
        <v>27</v>
      </c>
      <c r="P40" s="1" t="s">
        <v>29</v>
      </c>
      <c r="Q40" s="1" t="s">
        <v>21</v>
      </c>
      <c r="R40" s="1" t="s">
        <v>22</v>
      </c>
      <c r="S40" s="1" t="s">
        <v>24</v>
      </c>
      <c r="T40" s="1" t="s">
        <v>23</v>
      </c>
      <c r="U40" s="1" t="s">
        <v>38</v>
      </c>
    </row>
    <row r="41" spans="1:21" ht="13.2" x14ac:dyDescent="0.25">
      <c r="A41" s="2">
        <v>45057.763084942126</v>
      </c>
      <c r="B41" s="1" t="s">
        <v>15</v>
      </c>
      <c r="C41" s="1" t="s">
        <v>49</v>
      </c>
      <c r="D41" s="1" t="s">
        <v>17</v>
      </c>
      <c r="E41" s="1" t="s">
        <v>18</v>
      </c>
      <c r="F41" s="1">
        <v>1</v>
      </c>
      <c r="G41" s="1" t="s">
        <v>19</v>
      </c>
      <c r="H41" s="1" t="s">
        <v>20</v>
      </c>
      <c r="I41" s="1" t="s">
        <v>30</v>
      </c>
      <c r="J41" s="1">
        <v>1</v>
      </c>
      <c r="K41" s="1" t="s">
        <v>19</v>
      </c>
      <c r="L41" s="1" t="s">
        <v>20</v>
      </c>
      <c r="M41" s="1" t="s">
        <v>21</v>
      </c>
      <c r="N41" s="1">
        <v>1</v>
      </c>
      <c r="O41" s="1" t="s">
        <v>19</v>
      </c>
      <c r="P41" s="1" t="s">
        <v>20</v>
      </c>
      <c r="Q41" s="1" t="s">
        <v>21</v>
      </c>
      <c r="R41" s="1" t="s">
        <v>22</v>
      </c>
      <c r="S41" s="1" t="s">
        <v>24</v>
      </c>
      <c r="T41" s="1" t="s">
        <v>24</v>
      </c>
      <c r="U41" s="1" t="s">
        <v>25</v>
      </c>
    </row>
    <row r="42" spans="1:21" ht="13.2" x14ac:dyDescent="0.25">
      <c r="A42" s="2">
        <v>45057.941599594909</v>
      </c>
      <c r="B42" s="1" t="s">
        <v>15</v>
      </c>
      <c r="C42" s="1" t="s">
        <v>52</v>
      </c>
      <c r="D42" s="1" t="s">
        <v>34</v>
      </c>
      <c r="E42" s="1" t="s">
        <v>18</v>
      </c>
      <c r="F42" s="1">
        <v>3</v>
      </c>
      <c r="G42" s="1" t="s">
        <v>35</v>
      </c>
      <c r="H42" s="1" t="s">
        <v>35</v>
      </c>
      <c r="I42" s="1" t="s">
        <v>21</v>
      </c>
      <c r="J42" s="1">
        <v>2</v>
      </c>
      <c r="K42" s="1" t="s">
        <v>19</v>
      </c>
      <c r="L42" s="1" t="s">
        <v>20</v>
      </c>
      <c r="M42" s="1" t="s">
        <v>21</v>
      </c>
      <c r="N42" s="1">
        <v>3</v>
      </c>
      <c r="O42" s="1" t="s">
        <v>27</v>
      </c>
      <c r="P42" s="1" t="s">
        <v>35</v>
      </c>
      <c r="Q42" s="1" t="s">
        <v>21</v>
      </c>
      <c r="R42" s="1" t="s">
        <v>31</v>
      </c>
      <c r="S42" s="1" t="s">
        <v>23</v>
      </c>
      <c r="T42" s="1" t="s">
        <v>32</v>
      </c>
      <c r="U42" s="1" t="s">
        <v>33</v>
      </c>
    </row>
    <row r="43" spans="1:21" ht="13.2" x14ac:dyDescent="0.25">
      <c r="A43" s="2">
        <v>45058.320063310181</v>
      </c>
      <c r="B43" s="1" t="s">
        <v>41</v>
      </c>
      <c r="C43" s="1" t="s">
        <v>53</v>
      </c>
      <c r="D43" s="1" t="s">
        <v>17</v>
      </c>
      <c r="E43" s="1" t="s">
        <v>18</v>
      </c>
      <c r="F43" s="1">
        <v>3</v>
      </c>
      <c r="G43" s="1" t="s">
        <v>35</v>
      </c>
      <c r="H43" s="1" t="s">
        <v>35</v>
      </c>
      <c r="I43" s="1" t="s">
        <v>30</v>
      </c>
      <c r="J43" s="1">
        <v>3</v>
      </c>
      <c r="K43" s="1" t="s">
        <v>35</v>
      </c>
      <c r="L43" s="1" t="s">
        <v>35</v>
      </c>
      <c r="M43" s="1" t="s">
        <v>30</v>
      </c>
      <c r="N43" s="1">
        <v>4</v>
      </c>
      <c r="O43" s="1" t="s">
        <v>27</v>
      </c>
      <c r="P43" s="1" t="s">
        <v>29</v>
      </c>
      <c r="Q43" s="1" t="s">
        <v>30</v>
      </c>
      <c r="R43" s="1" t="s">
        <v>22</v>
      </c>
      <c r="S43" s="1" t="s">
        <v>23</v>
      </c>
      <c r="T43" s="1" t="s">
        <v>35</v>
      </c>
      <c r="U43" s="1" t="s">
        <v>39</v>
      </c>
    </row>
    <row r="44" spans="1:21" ht="13.2" x14ac:dyDescent="0.25">
      <c r="A44" s="2">
        <v>45058.506210081017</v>
      </c>
      <c r="B44" s="1" t="s">
        <v>15</v>
      </c>
      <c r="C44" s="1" t="s">
        <v>16</v>
      </c>
      <c r="D44" s="1" t="s">
        <v>17</v>
      </c>
      <c r="E44" s="1" t="s">
        <v>18</v>
      </c>
      <c r="F44" s="1">
        <v>2</v>
      </c>
      <c r="G44" s="1" t="s">
        <v>19</v>
      </c>
      <c r="H44" s="1" t="s">
        <v>20</v>
      </c>
      <c r="I44" s="1" t="s">
        <v>21</v>
      </c>
      <c r="J44" s="1">
        <v>1</v>
      </c>
      <c r="K44" s="1" t="s">
        <v>19</v>
      </c>
      <c r="L44" s="1" t="s">
        <v>20</v>
      </c>
      <c r="M44" s="1" t="s">
        <v>21</v>
      </c>
      <c r="N44" s="1">
        <v>4</v>
      </c>
      <c r="O44" s="1" t="s">
        <v>27</v>
      </c>
      <c r="P44" s="1" t="s">
        <v>29</v>
      </c>
      <c r="Q44" s="1" t="s">
        <v>30</v>
      </c>
      <c r="R44" s="1" t="s">
        <v>31</v>
      </c>
      <c r="S44" s="1" t="s">
        <v>45</v>
      </c>
      <c r="T44" s="1" t="s">
        <v>45</v>
      </c>
      <c r="U44" s="1" t="s">
        <v>36</v>
      </c>
    </row>
    <row r="45" spans="1:21" ht="13.2" x14ac:dyDescent="0.25">
      <c r="A45" s="2">
        <v>45058.513232060184</v>
      </c>
      <c r="B45" s="1" t="s">
        <v>15</v>
      </c>
      <c r="C45" s="1" t="s">
        <v>16</v>
      </c>
      <c r="D45" s="1" t="s">
        <v>34</v>
      </c>
      <c r="E45" s="1" t="s">
        <v>18</v>
      </c>
      <c r="F45" s="1">
        <v>3</v>
      </c>
      <c r="G45" s="1" t="s">
        <v>27</v>
      </c>
      <c r="H45" s="1" t="s">
        <v>28</v>
      </c>
      <c r="I45" s="1" t="s">
        <v>30</v>
      </c>
      <c r="J45" s="1">
        <v>4</v>
      </c>
      <c r="K45" s="1" t="s">
        <v>27</v>
      </c>
      <c r="L45" s="1" t="s">
        <v>28</v>
      </c>
      <c r="M45" s="1" t="s">
        <v>21</v>
      </c>
      <c r="N45" s="1">
        <v>4</v>
      </c>
      <c r="O45" s="1" t="s">
        <v>27</v>
      </c>
      <c r="P45" s="1" t="s">
        <v>29</v>
      </c>
      <c r="Q45" s="1" t="s">
        <v>30</v>
      </c>
      <c r="R45" s="1" t="s">
        <v>31</v>
      </c>
      <c r="S45" s="1" t="s">
        <v>45</v>
      </c>
      <c r="T45" s="1" t="s">
        <v>32</v>
      </c>
      <c r="U45" s="1" t="s">
        <v>36</v>
      </c>
    </row>
    <row r="46" spans="1:21" ht="13.2" x14ac:dyDescent="0.25">
      <c r="A46" s="2">
        <v>45058.517312743061</v>
      </c>
      <c r="B46" s="1" t="s">
        <v>15</v>
      </c>
      <c r="C46" s="1" t="s">
        <v>16</v>
      </c>
      <c r="D46" s="1" t="s">
        <v>34</v>
      </c>
      <c r="E46" s="1" t="s">
        <v>18</v>
      </c>
      <c r="F46" s="1">
        <v>3</v>
      </c>
      <c r="G46" s="1" t="s">
        <v>27</v>
      </c>
      <c r="H46" s="1" t="s">
        <v>20</v>
      </c>
      <c r="I46" s="1" t="s">
        <v>21</v>
      </c>
      <c r="J46" s="1">
        <v>2</v>
      </c>
      <c r="K46" s="1" t="s">
        <v>19</v>
      </c>
      <c r="L46" s="1" t="s">
        <v>20</v>
      </c>
      <c r="M46" s="1" t="s">
        <v>21</v>
      </c>
      <c r="N46" s="1">
        <v>4</v>
      </c>
      <c r="O46" s="1" t="s">
        <v>27</v>
      </c>
      <c r="P46" s="1" t="s">
        <v>20</v>
      </c>
      <c r="Q46" s="1" t="s">
        <v>21</v>
      </c>
      <c r="R46" s="1" t="s">
        <v>31</v>
      </c>
      <c r="S46" s="1" t="s">
        <v>23</v>
      </c>
      <c r="T46" s="1" t="s">
        <v>32</v>
      </c>
      <c r="U46" s="1" t="s">
        <v>38</v>
      </c>
    </row>
    <row r="47" spans="1:21" ht="13.2" x14ac:dyDescent="0.25">
      <c r="A47" s="2">
        <v>45058.523218831018</v>
      </c>
      <c r="B47" s="1" t="s">
        <v>15</v>
      </c>
      <c r="C47" s="1" t="s">
        <v>16</v>
      </c>
      <c r="D47" s="1" t="s">
        <v>34</v>
      </c>
      <c r="E47" s="1" t="s">
        <v>18</v>
      </c>
      <c r="F47" s="1">
        <v>1</v>
      </c>
      <c r="G47" s="1" t="s">
        <v>19</v>
      </c>
      <c r="H47" s="1" t="s">
        <v>20</v>
      </c>
      <c r="I47" s="1" t="s">
        <v>30</v>
      </c>
      <c r="J47" s="1">
        <v>3</v>
      </c>
      <c r="K47" s="1" t="s">
        <v>19</v>
      </c>
      <c r="L47" s="1" t="s">
        <v>20</v>
      </c>
      <c r="M47" s="1" t="s">
        <v>30</v>
      </c>
      <c r="N47" s="1">
        <v>1</v>
      </c>
      <c r="O47" s="1" t="s">
        <v>19</v>
      </c>
      <c r="P47" s="1" t="s">
        <v>20</v>
      </c>
      <c r="Q47" s="1" t="s">
        <v>30</v>
      </c>
      <c r="R47" s="1" t="s">
        <v>22</v>
      </c>
      <c r="S47" s="1" t="s">
        <v>32</v>
      </c>
      <c r="T47" s="1" t="s">
        <v>23</v>
      </c>
      <c r="U47" s="1" t="s">
        <v>54</v>
      </c>
    </row>
    <row r="48" spans="1:21" ht="13.2" x14ac:dyDescent="0.25">
      <c r="A48" s="2">
        <v>45058.525248749997</v>
      </c>
      <c r="B48" s="1" t="s">
        <v>15</v>
      </c>
      <c r="C48" s="1" t="s">
        <v>16</v>
      </c>
      <c r="D48" s="1" t="s">
        <v>34</v>
      </c>
      <c r="E48" s="1" t="s">
        <v>18</v>
      </c>
      <c r="F48" s="1">
        <v>2</v>
      </c>
      <c r="G48" s="1" t="s">
        <v>19</v>
      </c>
      <c r="H48" s="1" t="s">
        <v>20</v>
      </c>
      <c r="I48" s="1" t="s">
        <v>30</v>
      </c>
      <c r="J48" s="1">
        <v>3</v>
      </c>
      <c r="K48" s="1" t="s">
        <v>27</v>
      </c>
      <c r="L48" s="1" t="s">
        <v>20</v>
      </c>
      <c r="M48" s="1" t="s">
        <v>30</v>
      </c>
      <c r="N48" s="1">
        <v>3</v>
      </c>
      <c r="O48" s="1" t="s">
        <v>35</v>
      </c>
      <c r="P48" s="1" t="s">
        <v>20</v>
      </c>
      <c r="Q48" s="1" t="s">
        <v>30</v>
      </c>
      <c r="R48" s="1" t="s">
        <v>31</v>
      </c>
      <c r="S48" s="1" t="s">
        <v>32</v>
      </c>
      <c r="T48" s="1" t="s">
        <v>32</v>
      </c>
      <c r="U48" s="1" t="s">
        <v>50</v>
      </c>
    </row>
    <row r="49" spans="1:21" ht="13.2" x14ac:dyDescent="0.25">
      <c r="A49" s="2">
        <v>45058.526116018518</v>
      </c>
      <c r="B49" s="1" t="s">
        <v>41</v>
      </c>
      <c r="C49" s="1" t="s">
        <v>16</v>
      </c>
      <c r="D49" s="1" t="s">
        <v>17</v>
      </c>
      <c r="E49" s="1" t="s">
        <v>18</v>
      </c>
      <c r="F49" s="1">
        <v>3</v>
      </c>
      <c r="G49" s="1" t="s">
        <v>19</v>
      </c>
      <c r="H49" s="1" t="s">
        <v>20</v>
      </c>
      <c r="I49" s="1" t="s">
        <v>21</v>
      </c>
      <c r="J49" s="1">
        <v>2</v>
      </c>
      <c r="K49" s="1" t="s">
        <v>19</v>
      </c>
      <c r="L49" s="1" t="s">
        <v>20</v>
      </c>
      <c r="M49" s="1" t="s">
        <v>21</v>
      </c>
      <c r="N49" s="1">
        <v>4</v>
      </c>
      <c r="O49" s="1" t="s">
        <v>19</v>
      </c>
      <c r="P49" s="1" t="s">
        <v>20</v>
      </c>
      <c r="Q49" s="1" t="s">
        <v>21</v>
      </c>
      <c r="R49" s="1" t="s">
        <v>31</v>
      </c>
      <c r="S49" s="1" t="s">
        <v>23</v>
      </c>
      <c r="T49" s="1" t="s">
        <v>23</v>
      </c>
      <c r="U49" s="1" t="s">
        <v>25</v>
      </c>
    </row>
    <row r="50" spans="1:21" ht="13.2" x14ac:dyDescent="0.25">
      <c r="A50" s="2">
        <v>45058.526235370373</v>
      </c>
      <c r="B50" s="1" t="s">
        <v>15</v>
      </c>
      <c r="C50" s="1" t="s">
        <v>16</v>
      </c>
      <c r="D50" s="1" t="s">
        <v>26</v>
      </c>
      <c r="E50" s="1" t="s">
        <v>18</v>
      </c>
      <c r="F50" s="1">
        <v>1</v>
      </c>
      <c r="G50" s="1" t="s">
        <v>19</v>
      </c>
      <c r="H50" s="1" t="s">
        <v>20</v>
      </c>
      <c r="I50" s="1" t="s">
        <v>21</v>
      </c>
      <c r="J50" s="1">
        <v>1</v>
      </c>
      <c r="K50" s="1" t="s">
        <v>19</v>
      </c>
      <c r="L50" s="1" t="s">
        <v>20</v>
      </c>
      <c r="M50" s="1" t="s">
        <v>21</v>
      </c>
      <c r="N50" s="1">
        <v>1</v>
      </c>
      <c r="O50" s="1" t="s">
        <v>19</v>
      </c>
      <c r="P50" s="1" t="s">
        <v>20</v>
      </c>
      <c r="Q50" s="1" t="s">
        <v>21</v>
      </c>
      <c r="R50" s="1" t="s">
        <v>22</v>
      </c>
      <c r="S50" s="1" t="s">
        <v>23</v>
      </c>
      <c r="T50" s="1" t="s">
        <v>24</v>
      </c>
      <c r="U50" s="1" t="s">
        <v>25</v>
      </c>
    </row>
    <row r="51" spans="1:21" ht="13.2" x14ac:dyDescent="0.25">
      <c r="A51" s="2">
        <v>45058.529195613424</v>
      </c>
      <c r="B51" s="1" t="s">
        <v>15</v>
      </c>
      <c r="C51" s="1" t="s">
        <v>16</v>
      </c>
      <c r="D51" s="1" t="s">
        <v>34</v>
      </c>
      <c r="E51" s="1" t="s">
        <v>18</v>
      </c>
      <c r="F51" s="1">
        <v>4</v>
      </c>
      <c r="G51" s="1" t="s">
        <v>35</v>
      </c>
      <c r="H51" s="1" t="s">
        <v>28</v>
      </c>
      <c r="I51" s="1" t="s">
        <v>30</v>
      </c>
      <c r="J51" s="1">
        <v>4</v>
      </c>
      <c r="K51" s="1" t="s">
        <v>35</v>
      </c>
      <c r="L51" s="1" t="s">
        <v>28</v>
      </c>
      <c r="M51" s="1" t="s">
        <v>30</v>
      </c>
      <c r="N51" s="1">
        <v>5</v>
      </c>
      <c r="O51" s="1" t="s">
        <v>27</v>
      </c>
      <c r="P51" s="1" t="s">
        <v>29</v>
      </c>
      <c r="Q51" s="1" t="s">
        <v>30</v>
      </c>
      <c r="R51" s="1" t="s">
        <v>35</v>
      </c>
      <c r="S51" s="1" t="s">
        <v>32</v>
      </c>
      <c r="T51" s="1" t="s">
        <v>32</v>
      </c>
      <c r="U51" s="1" t="s">
        <v>46</v>
      </c>
    </row>
    <row r="52" spans="1:21" ht="13.2" x14ac:dyDescent="0.25">
      <c r="A52" s="2">
        <v>45058.539317175921</v>
      </c>
      <c r="B52" s="1" t="s">
        <v>41</v>
      </c>
      <c r="C52" s="1" t="s">
        <v>16</v>
      </c>
      <c r="D52" s="1" t="s">
        <v>34</v>
      </c>
      <c r="E52" s="1" t="s">
        <v>18</v>
      </c>
      <c r="F52" s="1">
        <v>5</v>
      </c>
      <c r="G52" s="1" t="s">
        <v>27</v>
      </c>
      <c r="H52" s="1" t="s">
        <v>20</v>
      </c>
      <c r="I52" s="1" t="s">
        <v>30</v>
      </c>
      <c r="J52" s="1">
        <v>1</v>
      </c>
      <c r="K52" s="1" t="s">
        <v>27</v>
      </c>
      <c r="L52" s="1" t="s">
        <v>20</v>
      </c>
      <c r="M52" s="1" t="s">
        <v>30</v>
      </c>
      <c r="N52" s="1">
        <v>5</v>
      </c>
      <c r="O52" s="1" t="s">
        <v>27</v>
      </c>
      <c r="P52" s="1" t="s">
        <v>29</v>
      </c>
      <c r="Q52" s="1" t="s">
        <v>30</v>
      </c>
      <c r="R52" s="1" t="s">
        <v>22</v>
      </c>
      <c r="S52" s="1" t="s">
        <v>24</v>
      </c>
      <c r="T52" s="1" t="s">
        <v>24</v>
      </c>
      <c r="U52" s="1" t="s">
        <v>40</v>
      </c>
    </row>
    <row r="53" spans="1:21" ht="13.2" x14ac:dyDescent="0.25">
      <c r="A53" s="2">
        <v>45058.572981053236</v>
      </c>
      <c r="B53" s="1" t="s">
        <v>15</v>
      </c>
      <c r="C53" s="1" t="s">
        <v>16</v>
      </c>
      <c r="D53" s="1" t="s">
        <v>34</v>
      </c>
      <c r="E53" s="1" t="s">
        <v>18</v>
      </c>
      <c r="F53" s="1">
        <v>2</v>
      </c>
      <c r="G53" s="1" t="s">
        <v>19</v>
      </c>
      <c r="H53" s="1" t="s">
        <v>20</v>
      </c>
      <c r="I53" s="1" t="s">
        <v>30</v>
      </c>
      <c r="J53" s="1">
        <v>4</v>
      </c>
      <c r="K53" s="1" t="s">
        <v>27</v>
      </c>
      <c r="L53" s="1" t="s">
        <v>28</v>
      </c>
      <c r="M53" s="1" t="s">
        <v>30</v>
      </c>
      <c r="N53" s="1">
        <v>3</v>
      </c>
      <c r="O53" s="1" t="s">
        <v>27</v>
      </c>
      <c r="P53" s="1" t="s">
        <v>20</v>
      </c>
      <c r="Q53" s="1" t="s">
        <v>30</v>
      </c>
      <c r="R53" s="1" t="s">
        <v>35</v>
      </c>
      <c r="S53" s="1" t="s">
        <v>35</v>
      </c>
      <c r="T53" s="1" t="s">
        <v>32</v>
      </c>
      <c r="U53" s="1" t="s">
        <v>33</v>
      </c>
    </row>
    <row r="54" spans="1:21" ht="13.2" x14ac:dyDescent="0.25">
      <c r="A54" s="2">
        <v>45058.653549756942</v>
      </c>
      <c r="B54" s="1" t="s">
        <v>15</v>
      </c>
      <c r="C54" s="1" t="s">
        <v>16</v>
      </c>
      <c r="D54" s="1" t="s">
        <v>34</v>
      </c>
      <c r="E54" s="1" t="s">
        <v>18</v>
      </c>
      <c r="F54" s="1">
        <v>4</v>
      </c>
      <c r="G54" s="1" t="s">
        <v>27</v>
      </c>
      <c r="H54" s="1" t="s">
        <v>28</v>
      </c>
      <c r="I54" s="1" t="s">
        <v>21</v>
      </c>
      <c r="J54" s="1">
        <v>2</v>
      </c>
      <c r="K54" s="1" t="s">
        <v>19</v>
      </c>
      <c r="L54" s="1" t="s">
        <v>20</v>
      </c>
      <c r="M54" s="1" t="s">
        <v>21</v>
      </c>
      <c r="N54" s="1">
        <v>2</v>
      </c>
      <c r="O54" s="1" t="s">
        <v>19</v>
      </c>
      <c r="P54" s="1" t="s">
        <v>20</v>
      </c>
      <c r="Q54" s="1" t="s">
        <v>21</v>
      </c>
      <c r="R54" s="1" t="s">
        <v>31</v>
      </c>
      <c r="S54" s="1" t="s">
        <v>32</v>
      </c>
      <c r="T54" s="1" t="s">
        <v>23</v>
      </c>
      <c r="U54" s="1" t="s">
        <v>40</v>
      </c>
    </row>
    <row r="55" spans="1:21" ht="13.2" x14ac:dyDescent="0.25">
      <c r="A55" s="2">
        <v>45058.676804212962</v>
      </c>
      <c r="B55" s="1" t="s">
        <v>41</v>
      </c>
      <c r="C55" s="1" t="s">
        <v>16</v>
      </c>
      <c r="D55" s="1" t="s">
        <v>17</v>
      </c>
      <c r="E55" s="1" t="s">
        <v>18</v>
      </c>
      <c r="F55" s="1">
        <v>1</v>
      </c>
      <c r="G55" s="1" t="s">
        <v>19</v>
      </c>
      <c r="H55" s="1" t="s">
        <v>20</v>
      </c>
      <c r="I55" s="1" t="s">
        <v>21</v>
      </c>
      <c r="J55" s="1">
        <v>1</v>
      </c>
      <c r="K55" s="1" t="s">
        <v>19</v>
      </c>
      <c r="L55" s="1" t="s">
        <v>20</v>
      </c>
      <c r="M55" s="1" t="s">
        <v>21</v>
      </c>
      <c r="N55" s="1">
        <v>1</v>
      </c>
      <c r="O55" s="1" t="s">
        <v>35</v>
      </c>
      <c r="P55" s="1" t="s">
        <v>35</v>
      </c>
      <c r="Q55" s="1" t="s">
        <v>35</v>
      </c>
      <c r="R55" s="1" t="s">
        <v>22</v>
      </c>
      <c r="S55" s="1" t="s">
        <v>24</v>
      </c>
      <c r="T55" s="1" t="s">
        <v>24</v>
      </c>
      <c r="U55" s="1" t="s">
        <v>35</v>
      </c>
    </row>
    <row r="56" spans="1:21" ht="13.2" x14ac:dyDescent="0.25">
      <c r="A56" s="2">
        <v>45058.715293252317</v>
      </c>
      <c r="B56" s="1" t="s">
        <v>15</v>
      </c>
      <c r="C56" s="1" t="s">
        <v>16</v>
      </c>
      <c r="D56" s="1" t="s">
        <v>17</v>
      </c>
      <c r="E56" s="1" t="s">
        <v>18</v>
      </c>
      <c r="F56" s="1">
        <v>3</v>
      </c>
      <c r="G56" s="1" t="s">
        <v>35</v>
      </c>
      <c r="H56" s="1" t="s">
        <v>28</v>
      </c>
      <c r="I56" s="1" t="s">
        <v>30</v>
      </c>
      <c r="J56" s="1">
        <v>3</v>
      </c>
      <c r="K56" s="1" t="s">
        <v>35</v>
      </c>
      <c r="L56" s="1" t="s">
        <v>28</v>
      </c>
      <c r="M56" s="1" t="s">
        <v>30</v>
      </c>
      <c r="N56" s="1">
        <v>4</v>
      </c>
      <c r="O56" s="1" t="s">
        <v>27</v>
      </c>
      <c r="P56" s="1" t="s">
        <v>29</v>
      </c>
      <c r="Q56" s="1" t="s">
        <v>30</v>
      </c>
      <c r="R56" s="1" t="s">
        <v>31</v>
      </c>
      <c r="S56" s="1" t="s">
        <v>35</v>
      </c>
      <c r="T56" s="1" t="s">
        <v>35</v>
      </c>
      <c r="U56" s="1" t="s">
        <v>39</v>
      </c>
    </row>
    <row r="57" spans="1:21" ht="13.2" x14ac:dyDescent="0.25">
      <c r="A57" s="2">
        <v>45058.822004120375</v>
      </c>
      <c r="B57" s="1" t="s">
        <v>15</v>
      </c>
      <c r="C57" s="1" t="s">
        <v>16</v>
      </c>
      <c r="D57" s="1" t="s">
        <v>34</v>
      </c>
      <c r="E57" s="1" t="s">
        <v>18</v>
      </c>
      <c r="F57" s="1">
        <v>2</v>
      </c>
      <c r="G57" s="1" t="s">
        <v>35</v>
      </c>
      <c r="H57" s="1" t="s">
        <v>35</v>
      </c>
      <c r="I57" s="1" t="s">
        <v>30</v>
      </c>
      <c r="J57" s="1">
        <v>4</v>
      </c>
      <c r="K57" s="1" t="s">
        <v>35</v>
      </c>
      <c r="L57" s="1" t="s">
        <v>35</v>
      </c>
      <c r="M57" s="1" t="s">
        <v>30</v>
      </c>
      <c r="N57" s="1">
        <v>3</v>
      </c>
      <c r="O57" s="1" t="s">
        <v>35</v>
      </c>
      <c r="P57" s="1" t="s">
        <v>35</v>
      </c>
      <c r="Q57" s="1" t="s">
        <v>35</v>
      </c>
      <c r="R57" s="1" t="s">
        <v>31</v>
      </c>
      <c r="S57" s="1" t="s">
        <v>35</v>
      </c>
      <c r="T57" s="1" t="s">
        <v>32</v>
      </c>
      <c r="U57" s="1" t="s">
        <v>55</v>
      </c>
    </row>
    <row r="58" spans="1:21" ht="13.2" x14ac:dyDescent="0.25">
      <c r="A58" s="2">
        <v>45058.844717905093</v>
      </c>
      <c r="B58" s="1" t="s">
        <v>15</v>
      </c>
      <c r="C58" s="1" t="s">
        <v>16</v>
      </c>
      <c r="D58" s="1" t="s">
        <v>26</v>
      </c>
      <c r="E58" s="1" t="s">
        <v>18</v>
      </c>
      <c r="F58" s="1">
        <v>3</v>
      </c>
      <c r="G58" s="1" t="s">
        <v>35</v>
      </c>
      <c r="H58" s="1" t="s">
        <v>35</v>
      </c>
      <c r="I58" s="1" t="s">
        <v>35</v>
      </c>
      <c r="J58" s="1">
        <v>3</v>
      </c>
      <c r="K58" s="1" t="s">
        <v>35</v>
      </c>
      <c r="L58" s="1" t="s">
        <v>35</v>
      </c>
      <c r="M58" s="1" t="s">
        <v>35</v>
      </c>
      <c r="N58" s="1">
        <v>3</v>
      </c>
      <c r="O58" s="1" t="s">
        <v>35</v>
      </c>
      <c r="P58" s="1" t="s">
        <v>35</v>
      </c>
      <c r="Q58" s="1" t="s">
        <v>35</v>
      </c>
      <c r="R58" s="1" t="s">
        <v>31</v>
      </c>
      <c r="S58" s="1" t="s">
        <v>32</v>
      </c>
      <c r="T58" s="1" t="s">
        <v>23</v>
      </c>
      <c r="U58" s="1" t="s">
        <v>51</v>
      </c>
    </row>
    <row r="59" spans="1:21" ht="13.2" x14ac:dyDescent="0.25">
      <c r="A59" s="2">
        <v>45058.85560221065</v>
      </c>
      <c r="B59" s="1" t="s">
        <v>15</v>
      </c>
      <c r="C59" s="1" t="s">
        <v>16</v>
      </c>
      <c r="D59" s="1" t="s">
        <v>34</v>
      </c>
      <c r="E59" s="1" t="s">
        <v>18</v>
      </c>
      <c r="F59" s="1">
        <v>3</v>
      </c>
      <c r="G59" s="1" t="s">
        <v>35</v>
      </c>
      <c r="H59" s="1" t="s">
        <v>35</v>
      </c>
      <c r="I59" s="1" t="s">
        <v>30</v>
      </c>
      <c r="J59" s="1">
        <v>3</v>
      </c>
      <c r="K59" s="1" t="s">
        <v>35</v>
      </c>
      <c r="L59" s="1" t="s">
        <v>35</v>
      </c>
      <c r="M59" s="1" t="s">
        <v>30</v>
      </c>
      <c r="N59" s="1">
        <v>4</v>
      </c>
      <c r="O59" s="1" t="s">
        <v>27</v>
      </c>
      <c r="P59" s="1" t="s">
        <v>35</v>
      </c>
      <c r="Q59" s="1" t="s">
        <v>30</v>
      </c>
      <c r="R59" s="1" t="s">
        <v>31</v>
      </c>
      <c r="S59" s="1" t="s">
        <v>35</v>
      </c>
      <c r="T59" s="1" t="s">
        <v>35</v>
      </c>
      <c r="U59" s="1" t="s">
        <v>46</v>
      </c>
    </row>
    <row r="60" spans="1:21" ht="13.2" x14ac:dyDescent="0.25">
      <c r="A60" s="2">
        <v>45058.912947164354</v>
      </c>
      <c r="B60" s="1" t="s">
        <v>15</v>
      </c>
      <c r="C60" s="1" t="s">
        <v>16</v>
      </c>
      <c r="D60" s="1" t="s">
        <v>17</v>
      </c>
      <c r="E60" s="1" t="s">
        <v>18</v>
      </c>
      <c r="F60" s="1">
        <v>2</v>
      </c>
      <c r="G60" s="1" t="s">
        <v>19</v>
      </c>
      <c r="H60" s="1" t="s">
        <v>20</v>
      </c>
      <c r="I60" s="1" t="s">
        <v>21</v>
      </c>
      <c r="J60" s="1">
        <v>1</v>
      </c>
      <c r="K60" s="1" t="s">
        <v>19</v>
      </c>
      <c r="L60" s="1" t="s">
        <v>20</v>
      </c>
      <c r="M60" s="1" t="s">
        <v>21</v>
      </c>
      <c r="N60" s="1">
        <v>5</v>
      </c>
      <c r="O60" s="1" t="s">
        <v>27</v>
      </c>
      <c r="P60" s="1" t="s">
        <v>29</v>
      </c>
      <c r="Q60" s="1" t="s">
        <v>30</v>
      </c>
      <c r="R60" s="1" t="s">
        <v>31</v>
      </c>
      <c r="S60" s="1" t="s">
        <v>45</v>
      </c>
      <c r="T60" s="1" t="s">
        <v>45</v>
      </c>
      <c r="U60" s="1" t="s">
        <v>50</v>
      </c>
    </row>
    <row r="61" spans="1:21" ht="13.2" x14ac:dyDescent="0.25">
      <c r="A61" s="2">
        <v>45058.91370863426</v>
      </c>
      <c r="B61" s="1" t="s">
        <v>41</v>
      </c>
      <c r="C61" s="1" t="s">
        <v>16</v>
      </c>
      <c r="D61" s="1" t="s">
        <v>26</v>
      </c>
      <c r="E61" s="1" t="s">
        <v>18</v>
      </c>
      <c r="F61" s="1">
        <v>1</v>
      </c>
      <c r="G61" s="1" t="s">
        <v>19</v>
      </c>
      <c r="H61" s="1" t="s">
        <v>20</v>
      </c>
      <c r="I61" s="1" t="s">
        <v>21</v>
      </c>
      <c r="J61" s="1">
        <v>2</v>
      </c>
      <c r="K61" s="1" t="s">
        <v>19</v>
      </c>
      <c r="L61" s="1" t="s">
        <v>20</v>
      </c>
      <c r="M61" s="1" t="s">
        <v>21</v>
      </c>
      <c r="N61" s="1">
        <v>4</v>
      </c>
      <c r="O61" s="1" t="s">
        <v>27</v>
      </c>
      <c r="P61" s="1" t="s">
        <v>29</v>
      </c>
      <c r="Q61" s="1" t="s">
        <v>30</v>
      </c>
      <c r="R61" s="1" t="s">
        <v>31</v>
      </c>
      <c r="S61" s="1" t="s">
        <v>45</v>
      </c>
      <c r="T61" s="1" t="s">
        <v>32</v>
      </c>
      <c r="U61" s="1" t="s">
        <v>38</v>
      </c>
    </row>
    <row r="62" spans="1:21" ht="13.2" x14ac:dyDescent="0.25">
      <c r="A62" s="2">
        <v>45058.914681504626</v>
      </c>
      <c r="B62" s="1" t="s">
        <v>41</v>
      </c>
      <c r="C62" s="1" t="s">
        <v>16</v>
      </c>
      <c r="D62" s="1" t="s">
        <v>26</v>
      </c>
      <c r="E62" s="1" t="s">
        <v>18</v>
      </c>
      <c r="F62" s="1">
        <v>1</v>
      </c>
      <c r="G62" s="1" t="s">
        <v>19</v>
      </c>
      <c r="H62" s="1" t="s">
        <v>20</v>
      </c>
      <c r="I62" s="1" t="s">
        <v>30</v>
      </c>
      <c r="J62" s="1">
        <v>3</v>
      </c>
      <c r="K62" s="1" t="s">
        <v>35</v>
      </c>
      <c r="L62" s="1" t="s">
        <v>20</v>
      </c>
      <c r="M62" s="1" t="s">
        <v>30</v>
      </c>
      <c r="N62" s="1">
        <v>4</v>
      </c>
      <c r="O62" s="1" t="s">
        <v>27</v>
      </c>
      <c r="P62" s="1" t="s">
        <v>35</v>
      </c>
      <c r="Q62" s="1" t="s">
        <v>30</v>
      </c>
      <c r="R62" s="1" t="s">
        <v>22</v>
      </c>
      <c r="S62" s="1" t="s">
        <v>32</v>
      </c>
      <c r="T62" s="1" t="s">
        <v>35</v>
      </c>
      <c r="U62" s="1" t="s">
        <v>38</v>
      </c>
    </row>
    <row r="63" spans="1:21" ht="13.2" x14ac:dyDescent="0.25">
      <c r="A63" s="2">
        <v>45058.952038009258</v>
      </c>
      <c r="B63" s="1" t="s">
        <v>41</v>
      </c>
      <c r="C63" s="1" t="s">
        <v>16</v>
      </c>
      <c r="D63" s="1" t="s">
        <v>34</v>
      </c>
      <c r="E63" s="1" t="s">
        <v>18</v>
      </c>
      <c r="F63" s="1">
        <v>2</v>
      </c>
      <c r="G63" s="1" t="s">
        <v>19</v>
      </c>
      <c r="H63" s="1" t="s">
        <v>20</v>
      </c>
      <c r="I63" s="1" t="s">
        <v>21</v>
      </c>
      <c r="J63" s="1">
        <v>3</v>
      </c>
      <c r="K63" s="1" t="s">
        <v>19</v>
      </c>
      <c r="L63" s="1" t="s">
        <v>20</v>
      </c>
      <c r="M63" s="1" t="s">
        <v>21</v>
      </c>
      <c r="N63" s="1">
        <v>4</v>
      </c>
      <c r="O63" s="1" t="s">
        <v>27</v>
      </c>
      <c r="P63" s="1" t="s">
        <v>20</v>
      </c>
      <c r="Q63" s="1" t="s">
        <v>30</v>
      </c>
      <c r="R63" s="1" t="s">
        <v>22</v>
      </c>
      <c r="S63" s="1" t="s">
        <v>23</v>
      </c>
      <c r="T63" s="1" t="s">
        <v>23</v>
      </c>
      <c r="U63" s="1" t="s">
        <v>39</v>
      </c>
    </row>
    <row r="64" spans="1:21" ht="13.2" x14ac:dyDescent="0.25">
      <c r="A64" s="2">
        <v>45059.09884471065</v>
      </c>
      <c r="B64" s="1" t="s">
        <v>41</v>
      </c>
      <c r="C64" s="1" t="s">
        <v>16</v>
      </c>
      <c r="D64" s="1" t="s">
        <v>26</v>
      </c>
      <c r="E64" s="1" t="s">
        <v>18</v>
      </c>
      <c r="F64" s="1">
        <v>1</v>
      </c>
      <c r="G64" s="1" t="s">
        <v>19</v>
      </c>
      <c r="H64" s="1" t="s">
        <v>20</v>
      </c>
      <c r="I64" s="1" t="s">
        <v>35</v>
      </c>
      <c r="J64" s="1">
        <v>1</v>
      </c>
      <c r="K64" s="1" t="s">
        <v>19</v>
      </c>
      <c r="L64" s="1" t="s">
        <v>20</v>
      </c>
      <c r="M64" s="1" t="s">
        <v>21</v>
      </c>
      <c r="N64" s="1">
        <v>1</v>
      </c>
      <c r="O64" s="1" t="s">
        <v>19</v>
      </c>
      <c r="P64" s="1" t="s">
        <v>20</v>
      </c>
      <c r="Q64" s="1" t="s">
        <v>21</v>
      </c>
      <c r="R64" s="1" t="s">
        <v>22</v>
      </c>
      <c r="S64" s="1" t="s">
        <v>35</v>
      </c>
      <c r="T64" s="1" t="s">
        <v>24</v>
      </c>
      <c r="U64" s="1" t="s">
        <v>25</v>
      </c>
    </row>
    <row r="65" spans="1:21" ht="13.2" x14ac:dyDescent="0.25">
      <c r="A65" s="2">
        <v>45059.12574023148</v>
      </c>
      <c r="B65" s="1" t="s">
        <v>15</v>
      </c>
      <c r="C65" s="1" t="s">
        <v>16</v>
      </c>
      <c r="D65" s="1" t="s">
        <v>26</v>
      </c>
      <c r="E65" s="1" t="s">
        <v>18</v>
      </c>
      <c r="F65" s="1">
        <v>2</v>
      </c>
      <c r="G65" s="1" t="s">
        <v>19</v>
      </c>
      <c r="H65" s="1" t="s">
        <v>20</v>
      </c>
      <c r="I65" s="1" t="s">
        <v>21</v>
      </c>
      <c r="J65" s="1">
        <v>2</v>
      </c>
      <c r="K65" s="1" t="s">
        <v>19</v>
      </c>
      <c r="L65" s="1" t="s">
        <v>20</v>
      </c>
      <c r="M65" s="1" t="s">
        <v>21</v>
      </c>
      <c r="N65" s="1">
        <v>1</v>
      </c>
      <c r="O65" s="1" t="s">
        <v>19</v>
      </c>
      <c r="P65" s="1" t="s">
        <v>20</v>
      </c>
      <c r="Q65" s="1" t="s">
        <v>21</v>
      </c>
      <c r="R65" s="1" t="s">
        <v>22</v>
      </c>
      <c r="S65" s="1" t="s">
        <v>23</v>
      </c>
      <c r="T65" s="1" t="s">
        <v>23</v>
      </c>
      <c r="U65" s="1" t="s">
        <v>25</v>
      </c>
    </row>
    <row r="66" spans="1:21" ht="13.2" x14ac:dyDescent="0.25">
      <c r="A66" s="2">
        <v>45059.444935312495</v>
      </c>
      <c r="B66" s="1" t="s">
        <v>15</v>
      </c>
      <c r="C66" s="1" t="s">
        <v>16</v>
      </c>
      <c r="D66" s="1" t="s">
        <v>34</v>
      </c>
      <c r="E66" s="1" t="s">
        <v>18</v>
      </c>
      <c r="F66" s="1">
        <v>3</v>
      </c>
      <c r="G66" s="1" t="s">
        <v>19</v>
      </c>
      <c r="H66" s="1" t="s">
        <v>20</v>
      </c>
      <c r="I66" s="1" t="s">
        <v>21</v>
      </c>
      <c r="J66" s="1">
        <v>3</v>
      </c>
      <c r="K66" s="1" t="s">
        <v>19</v>
      </c>
      <c r="L66" s="1" t="s">
        <v>20</v>
      </c>
      <c r="M66" s="1" t="s">
        <v>21</v>
      </c>
      <c r="N66" s="1">
        <v>4</v>
      </c>
      <c r="O66" s="1" t="s">
        <v>19</v>
      </c>
      <c r="P66" s="1" t="s">
        <v>20</v>
      </c>
      <c r="Q66" s="1" t="s">
        <v>21</v>
      </c>
      <c r="R66" s="1" t="s">
        <v>22</v>
      </c>
      <c r="S66" s="1" t="s">
        <v>23</v>
      </c>
      <c r="T66" s="1" t="s">
        <v>23</v>
      </c>
      <c r="U66" s="1" t="s">
        <v>37</v>
      </c>
    </row>
    <row r="67" spans="1:21" ht="13.2" x14ac:dyDescent="0.25">
      <c r="A67" s="2">
        <v>45059.452613518515</v>
      </c>
      <c r="B67" s="1" t="s">
        <v>15</v>
      </c>
      <c r="C67" s="1" t="s">
        <v>16</v>
      </c>
      <c r="D67" s="1" t="s">
        <v>26</v>
      </c>
      <c r="E67" s="1" t="s">
        <v>18</v>
      </c>
      <c r="F67" s="1">
        <v>2</v>
      </c>
      <c r="G67" s="1" t="s">
        <v>19</v>
      </c>
      <c r="H67" s="1" t="s">
        <v>20</v>
      </c>
      <c r="I67" s="1" t="s">
        <v>21</v>
      </c>
      <c r="J67" s="1">
        <v>3</v>
      </c>
      <c r="K67" s="1" t="s">
        <v>19</v>
      </c>
      <c r="L67" s="1" t="s">
        <v>20</v>
      </c>
      <c r="M67" s="1" t="s">
        <v>21</v>
      </c>
      <c r="N67" s="1">
        <v>2</v>
      </c>
      <c r="O67" s="1" t="s">
        <v>19</v>
      </c>
      <c r="P67" s="1" t="s">
        <v>20</v>
      </c>
      <c r="Q67" s="1" t="s">
        <v>21</v>
      </c>
      <c r="R67" s="1" t="s">
        <v>22</v>
      </c>
      <c r="S67" s="1" t="s">
        <v>24</v>
      </c>
      <c r="T67" s="1" t="s">
        <v>24</v>
      </c>
      <c r="U67" s="1" t="s">
        <v>25</v>
      </c>
    </row>
    <row r="68" spans="1:21" ht="13.2" x14ac:dyDescent="0.25">
      <c r="A68" s="2">
        <v>45059.667690497685</v>
      </c>
      <c r="B68" s="1" t="s">
        <v>15</v>
      </c>
      <c r="C68" s="1" t="s">
        <v>44</v>
      </c>
      <c r="D68" s="1" t="s">
        <v>34</v>
      </c>
      <c r="E68" s="1" t="s">
        <v>18</v>
      </c>
      <c r="F68" s="1">
        <v>2</v>
      </c>
      <c r="G68" s="1" t="s">
        <v>35</v>
      </c>
      <c r="H68" s="1" t="s">
        <v>28</v>
      </c>
      <c r="I68" s="1" t="s">
        <v>30</v>
      </c>
      <c r="J68" s="1">
        <v>5</v>
      </c>
      <c r="K68" s="1" t="s">
        <v>27</v>
      </c>
      <c r="L68" s="1" t="s">
        <v>28</v>
      </c>
      <c r="M68" s="1" t="s">
        <v>30</v>
      </c>
      <c r="N68" s="1">
        <v>1</v>
      </c>
      <c r="O68" s="1" t="s">
        <v>19</v>
      </c>
      <c r="P68" s="1" t="s">
        <v>20</v>
      </c>
      <c r="Q68" s="1" t="s">
        <v>30</v>
      </c>
      <c r="R68" s="1" t="s">
        <v>35</v>
      </c>
      <c r="S68" s="1" t="s">
        <v>45</v>
      </c>
      <c r="T68" s="1" t="s">
        <v>23</v>
      </c>
      <c r="U68" s="1" t="s">
        <v>56</v>
      </c>
    </row>
    <row r="69" spans="1:21" ht="13.2" x14ac:dyDescent="0.25">
      <c r="A69" s="2">
        <v>45060.714818344903</v>
      </c>
      <c r="B69" s="1" t="s">
        <v>15</v>
      </c>
      <c r="C69" s="1" t="s">
        <v>16</v>
      </c>
      <c r="D69" s="1" t="s">
        <v>26</v>
      </c>
      <c r="E69" s="1" t="s">
        <v>18</v>
      </c>
      <c r="F69" s="1">
        <v>2</v>
      </c>
      <c r="G69" s="1" t="s">
        <v>19</v>
      </c>
      <c r="H69" s="1" t="s">
        <v>20</v>
      </c>
      <c r="I69" s="1" t="s">
        <v>21</v>
      </c>
      <c r="J69" s="1">
        <v>2</v>
      </c>
      <c r="K69" s="1" t="s">
        <v>19</v>
      </c>
      <c r="L69" s="1" t="s">
        <v>20</v>
      </c>
      <c r="M69" s="1" t="s">
        <v>21</v>
      </c>
      <c r="N69" s="1">
        <v>3</v>
      </c>
      <c r="O69" s="1" t="s">
        <v>19</v>
      </c>
      <c r="P69" s="1" t="s">
        <v>20</v>
      </c>
      <c r="Q69" s="1" t="s">
        <v>21</v>
      </c>
      <c r="R69" s="1" t="s">
        <v>22</v>
      </c>
      <c r="S69" s="1" t="s">
        <v>23</v>
      </c>
      <c r="T69" s="1" t="s">
        <v>23</v>
      </c>
      <c r="U69" s="1" t="s">
        <v>25</v>
      </c>
    </row>
    <row r="70" spans="1:21" ht="13.2" x14ac:dyDescent="0.25">
      <c r="A70" s="2">
        <v>45061.462539537039</v>
      </c>
      <c r="B70" s="1" t="s">
        <v>15</v>
      </c>
      <c r="C70" s="1" t="s">
        <v>16</v>
      </c>
      <c r="D70" s="1" t="s">
        <v>26</v>
      </c>
      <c r="E70" s="1" t="s">
        <v>18</v>
      </c>
      <c r="F70" s="1">
        <v>1</v>
      </c>
      <c r="G70" s="1" t="s">
        <v>19</v>
      </c>
      <c r="H70" s="1" t="s">
        <v>20</v>
      </c>
      <c r="I70" s="1" t="s">
        <v>21</v>
      </c>
      <c r="J70" s="1">
        <v>1</v>
      </c>
      <c r="K70" s="1" t="s">
        <v>19</v>
      </c>
      <c r="L70" s="1" t="s">
        <v>20</v>
      </c>
      <c r="M70" s="1" t="s">
        <v>21</v>
      </c>
      <c r="N70" s="1">
        <v>4</v>
      </c>
      <c r="O70" s="1" t="s">
        <v>27</v>
      </c>
      <c r="P70" s="1" t="s">
        <v>29</v>
      </c>
      <c r="Q70" s="1" t="s">
        <v>30</v>
      </c>
      <c r="R70" s="1" t="s">
        <v>31</v>
      </c>
      <c r="S70" s="1" t="s">
        <v>45</v>
      </c>
      <c r="T70" s="1" t="s">
        <v>32</v>
      </c>
      <c r="U70" s="1" t="s">
        <v>38</v>
      </c>
    </row>
    <row r="71" spans="1:21" ht="13.2" x14ac:dyDescent="0.25">
      <c r="A71" s="2">
        <v>45061.463239467594</v>
      </c>
      <c r="B71" s="1" t="s">
        <v>41</v>
      </c>
      <c r="C71" s="1" t="s">
        <v>16</v>
      </c>
      <c r="D71" s="1" t="s">
        <v>26</v>
      </c>
      <c r="E71" s="1" t="s">
        <v>18</v>
      </c>
      <c r="F71" s="1">
        <v>1</v>
      </c>
      <c r="G71" s="1" t="s">
        <v>19</v>
      </c>
      <c r="H71" s="1" t="s">
        <v>20</v>
      </c>
      <c r="I71" s="1" t="s">
        <v>21</v>
      </c>
      <c r="J71" s="1">
        <v>2</v>
      </c>
      <c r="K71" s="1" t="s">
        <v>19</v>
      </c>
      <c r="L71" s="1" t="s">
        <v>20</v>
      </c>
      <c r="M71" s="1" t="s">
        <v>21</v>
      </c>
      <c r="N71" s="1">
        <v>4</v>
      </c>
      <c r="O71" s="1" t="s">
        <v>27</v>
      </c>
      <c r="P71" s="1" t="s">
        <v>29</v>
      </c>
      <c r="Q71" s="1" t="s">
        <v>30</v>
      </c>
      <c r="R71" s="1" t="s">
        <v>31</v>
      </c>
      <c r="S71" s="1" t="s">
        <v>32</v>
      </c>
      <c r="T71" s="1" t="s">
        <v>32</v>
      </c>
      <c r="U71" s="1" t="s">
        <v>37</v>
      </c>
    </row>
    <row r="72" spans="1:21" ht="18" customHeight="1" x14ac:dyDescent="0.25">
      <c r="A72" s="2">
        <v>45061.524439189816</v>
      </c>
      <c r="B72" s="1" t="s">
        <v>41</v>
      </c>
      <c r="C72" s="1" t="s">
        <v>16</v>
      </c>
      <c r="D72" s="1" t="s">
        <v>17</v>
      </c>
      <c r="E72" s="1" t="s">
        <v>18</v>
      </c>
      <c r="F72" s="1">
        <v>3</v>
      </c>
      <c r="G72" s="1" t="s">
        <v>35</v>
      </c>
      <c r="H72" s="1" t="s">
        <v>20</v>
      </c>
      <c r="I72" s="1" t="s">
        <v>30</v>
      </c>
      <c r="J72" s="1">
        <v>3</v>
      </c>
      <c r="K72" s="1" t="s">
        <v>35</v>
      </c>
      <c r="L72" s="1" t="s">
        <v>20</v>
      </c>
      <c r="M72" s="1" t="s">
        <v>35</v>
      </c>
      <c r="N72" s="1">
        <v>3</v>
      </c>
      <c r="O72" s="1" t="s">
        <v>19</v>
      </c>
      <c r="P72" s="1" t="s">
        <v>20</v>
      </c>
      <c r="Q72" s="1" t="s">
        <v>30</v>
      </c>
      <c r="R72" s="1" t="s">
        <v>35</v>
      </c>
      <c r="S72" s="1" t="s">
        <v>23</v>
      </c>
      <c r="T72" s="1" t="s">
        <v>35</v>
      </c>
      <c r="U72" s="1" t="s">
        <v>40</v>
      </c>
    </row>
    <row r="73" spans="1:21" ht="13.2" x14ac:dyDescent="0.25">
      <c r="A73" s="2">
        <v>45061.862232326384</v>
      </c>
      <c r="B73" s="1" t="s">
        <v>15</v>
      </c>
      <c r="C73" s="1" t="s">
        <v>16</v>
      </c>
      <c r="D73" s="1" t="s">
        <v>17</v>
      </c>
      <c r="E73" s="1" t="s">
        <v>18</v>
      </c>
      <c r="F73" s="1">
        <v>3</v>
      </c>
      <c r="G73" s="1" t="s">
        <v>35</v>
      </c>
      <c r="H73" s="1" t="s">
        <v>35</v>
      </c>
      <c r="I73" s="1" t="s">
        <v>30</v>
      </c>
      <c r="J73" s="1">
        <v>4</v>
      </c>
      <c r="K73" s="1" t="s">
        <v>27</v>
      </c>
      <c r="L73" s="1" t="s">
        <v>28</v>
      </c>
      <c r="M73" s="1" t="s">
        <v>30</v>
      </c>
      <c r="N73" s="1">
        <v>4</v>
      </c>
      <c r="O73" s="1" t="s">
        <v>27</v>
      </c>
      <c r="P73" s="1" t="s">
        <v>35</v>
      </c>
      <c r="Q73" s="1" t="s">
        <v>30</v>
      </c>
      <c r="R73" s="1" t="s">
        <v>31</v>
      </c>
      <c r="S73" s="1" t="s">
        <v>32</v>
      </c>
      <c r="T73" s="1" t="s">
        <v>32</v>
      </c>
      <c r="U73" s="1" t="s">
        <v>46</v>
      </c>
    </row>
    <row r="74" spans="1:21" ht="13.2" x14ac:dyDescent="0.25">
      <c r="A74" s="2">
        <v>45062.436045844908</v>
      </c>
      <c r="B74" s="1" t="s">
        <v>15</v>
      </c>
      <c r="C74" s="1" t="s">
        <v>16</v>
      </c>
      <c r="D74" s="1" t="s">
        <v>17</v>
      </c>
      <c r="E74" s="1" t="s">
        <v>18</v>
      </c>
      <c r="F74" s="1">
        <v>3</v>
      </c>
      <c r="G74" s="1" t="s">
        <v>35</v>
      </c>
      <c r="H74" s="1" t="s">
        <v>20</v>
      </c>
      <c r="I74" s="1" t="s">
        <v>30</v>
      </c>
      <c r="J74" s="1">
        <v>3</v>
      </c>
      <c r="K74" s="1" t="s">
        <v>35</v>
      </c>
      <c r="L74" s="1" t="s">
        <v>20</v>
      </c>
      <c r="M74" s="1" t="s">
        <v>30</v>
      </c>
      <c r="N74" s="1">
        <v>3</v>
      </c>
      <c r="O74" s="1" t="s">
        <v>35</v>
      </c>
      <c r="P74" s="1" t="s">
        <v>20</v>
      </c>
      <c r="Q74" s="1" t="s">
        <v>30</v>
      </c>
      <c r="R74" s="1" t="s">
        <v>31</v>
      </c>
      <c r="S74" s="1" t="s">
        <v>35</v>
      </c>
      <c r="T74" s="1" t="s">
        <v>35</v>
      </c>
      <c r="U74" s="1" t="s">
        <v>35</v>
      </c>
    </row>
    <row r="75" spans="1:21" ht="13.2" x14ac:dyDescent="0.25">
      <c r="A75" s="2">
        <v>45063.005352094908</v>
      </c>
      <c r="B75" s="1" t="s">
        <v>41</v>
      </c>
      <c r="C75" s="1" t="s">
        <v>16</v>
      </c>
      <c r="D75" s="1" t="s">
        <v>26</v>
      </c>
      <c r="E75" s="1" t="s">
        <v>18</v>
      </c>
      <c r="F75" s="1">
        <v>4</v>
      </c>
      <c r="G75" s="1" t="s">
        <v>19</v>
      </c>
      <c r="H75" s="1" t="s">
        <v>20</v>
      </c>
      <c r="I75" s="1" t="s">
        <v>30</v>
      </c>
      <c r="J75" s="1">
        <v>4</v>
      </c>
      <c r="K75" s="1" t="s">
        <v>19</v>
      </c>
      <c r="L75" s="1" t="s">
        <v>20</v>
      </c>
      <c r="M75" s="1" t="s">
        <v>30</v>
      </c>
      <c r="N75" s="1">
        <v>4</v>
      </c>
      <c r="O75" s="1" t="s">
        <v>27</v>
      </c>
      <c r="P75" s="1" t="s">
        <v>20</v>
      </c>
      <c r="Q75" s="1" t="s">
        <v>30</v>
      </c>
      <c r="R75" s="1" t="s">
        <v>22</v>
      </c>
      <c r="S75" s="1" t="s">
        <v>23</v>
      </c>
      <c r="T75" s="1" t="s">
        <v>35</v>
      </c>
      <c r="U75" s="1" t="s">
        <v>35</v>
      </c>
    </row>
    <row r="76" spans="1:21" ht="13.2" x14ac:dyDescent="0.25">
      <c r="A76" s="2">
        <v>45063.10257747685</v>
      </c>
      <c r="B76" s="1" t="s">
        <v>15</v>
      </c>
      <c r="C76" s="1" t="s">
        <v>16</v>
      </c>
      <c r="D76" s="1" t="s">
        <v>26</v>
      </c>
      <c r="E76" s="1" t="s">
        <v>18</v>
      </c>
      <c r="F76" s="1">
        <v>1</v>
      </c>
      <c r="G76" s="1" t="s">
        <v>19</v>
      </c>
      <c r="H76" s="1" t="s">
        <v>20</v>
      </c>
      <c r="I76" s="1" t="s">
        <v>21</v>
      </c>
      <c r="J76" s="1">
        <v>1</v>
      </c>
      <c r="K76" s="1" t="s">
        <v>19</v>
      </c>
      <c r="L76" s="1" t="s">
        <v>20</v>
      </c>
      <c r="M76" s="1" t="s">
        <v>21</v>
      </c>
      <c r="N76" s="1">
        <v>5</v>
      </c>
      <c r="O76" s="1" t="s">
        <v>27</v>
      </c>
      <c r="P76" s="1" t="s">
        <v>29</v>
      </c>
      <c r="Q76" s="1" t="s">
        <v>30</v>
      </c>
      <c r="R76" s="1" t="s">
        <v>31</v>
      </c>
      <c r="S76" s="1" t="s">
        <v>32</v>
      </c>
      <c r="T76" s="1" t="s">
        <v>32</v>
      </c>
      <c r="U76" s="1" t="s">
        <v>38</v>
      </c>
    </row>
    <row r="77" spans="1:21" ht="13.2" x14ac:dyDescent="0.25">
      <c r="A77" s="2">
        <v>45063.103188310182</v>
      </c>
      <c r="B77" s="1" t="s">
        <v>41</v>
      </c>
      <c r="C77" s="1" t="s">
        <v>16</v>
      </c>
      <c r="D77" s="1" t="s">
        <v>26</v>
      </c>
      <c r="E77" s="1" t="s">
        <v>18</v>
      </c>
      <c r="F77" s="1">
        <v>2</v>
      </c>
      <c r="G77" s="1" t="s">
        <v>19</v>
      </c>
      <c r="H77" s="1" t="s">
        <v>20</v>
      </c>
      <c r="I77" s="1" t="s">
        <v>21</v>
      </c>
      <c r="J77" s="1">
        <v>1</v>
      </c>
      <c r="K77" s="1" t="s">
        <v>19</v>
      </c>
      <c r="L77" s="1" t="s">
        <v>20</v>
      </c>
      <c r="M77" s="1" t="s">
        <v>21</v>
      </c>
      <c r="N77" s="1">
        <v>5</v>
      </c>
      <c r="O77" s="1" t="s">
        <v>27</v>
      </c>
      <c r="P77" s="1" t="s">
        <v>29</v>
      </c>
      <c r="Q77" s="1" t="s">
        <v>30</v>
      </c>
      <c r="R77" s="1" t="s">
        <v>31</v>
      </c>
      <c r="S77" s="1" t="s">
        <v>32</v>
      </c>
      <c r="T77" s="1" t="s">
        <v>32</v>
      </c>
      <c r="U77" s="1" t="s">
        <v>37</v>
      </c>
    </row>
    <row r="78" spans="1:21" ht="13.2" x14ac:dyDescent="0.25">
      <c r="A78" s="2">
        <v>45063.104484467593</v>
      </c>
      <c r="B78" s="1" t="s">
        <v>15</v>
      </c>
      <c r="C78" s="1" t="s">
        <v>44</v>
      </c>
      <c r="D78" s="1" t="s">
        <v>26</v>
      </c>
      <c r="E78" s="1" t="s">
        <v>18</v>
      </c>
      <c r="F78" s="1">
        <v>1</v>
      </c>
      <c r="G78" s="1" t="s">
        <v>19</v>
      </c>
      <c r="H78" s="1" t="s">
        <v>20</v>
      </c>
      <c r="I78" s="1" t="s">
        <v>21</v>
      </c>
      <c r="J78" s="1">
        <v>1</v>
      </c>
      <c r="K78" s="1" t="s">
        <v>19</v>
      </c>
      <c r="L78" s="1" t="s">
        <v>20</v>
      </c>
      <c r="M78" s="1" t="s">
        <v>21</v>
      </c>
      <c r="N78" s="1">
        <v>5</v>
      </c>
      <c r="O78" s="1" t="s">
        <v>27</v>
      </c>
      <c r="P78" s="1" t="s">
        <v>29</v>
      </c>
      <c r="Q78" s="1" t="s">
        <v>30</v>
      </c>
      <c r="R78" s="1" t="s">
        <v>31</v>
      </c>
      <c r="S78" s="1" t="s">
        <v>32</v>
      </c>
      <c r="T78" s="1" t="s">
        <v>32</v>
      </c>
      <c r="U78" s="1" t="s">
        <v>36</v>
      </c>
    </row>
    <row r="79" spans="1:21" ht="13.2" x14ac:dyDescent="0.25">
      <c r="A79" s="2">
        <v>45063.106698703705</v>
      </c>
      <c r="B79" s="1" t="s">
        <v>41</v>
      </c>
      <c r="C79" s="1" t="s">
        <v>44</v>
      </c>
      <c r="D79" s="1" t="s">
        <v>26</v>
      </c>
      <c r="E79" s="1" t="s">
        <v>18</v>
      </c>
      <c r="F79" s="1">
        <v>2</v>
      </c>
      <c r="G79" s="1" t="s">
        <v>19</v>
      </c>
      <c r="H79" s="1" t="s">
        <v>20</v>
      </c>
      <c r="I79" s="1" t="s">
        <v>21</v>
      </c>
      <c r="J79" s="1">
        <v>1</v>
      </c>
      <c r="K79" s="1" t="s">
        <v>19</v>
      </c>
      <c r="L79" s="1" t="s">
        <v>20</v>
      </c>
      <c r="M79" s="1" t="s">
        <v>21</v>
      </c>
      <c r="N79" s="1">
        <v>4</v>
      </c>
      <c r="O79" s="1" t="s">
        <v>27</v>
      </c>
      <c r="P79" s="1" t="s">
        <v>29</v>
      </c>
      <c r="Q79" s="1" t="s">
        <v>30</v>
      </c>
      <c r="R79" s="1" t="s">
        <v>31</v>
      </c>
      <c r="S79" s="1" t="s">
        <v>32</v>
      </c>
      <c r="T79" s="1" t="s">
        <v>32</v>
      </c>
      <c r="U79" s="1" t="s">
        <v>46</v>
      </c>
    </row>
    <row r="80" spans="1:21" ht="13.2" x14ac:dyDescent="0.25">
      <c r="A80" s="2">
        <v>45063.874312129628</v>
      </c>
      <c r="B80" s="1" t="s">
        <v>15</v>
      </c>
      <c r="C80" s="1" t="s">
        <v>16</v>
      </c>
      <c r="D80" s="1" t="s">
        <v>26</v>
      </c>
      <c r="E80" s="1" t="s">
        <v>18</v>
      </c>
      <c r="F80" s="1">
        <v>3</v>
      </c>
      <c r="G80" s="1" t="s">
        <v>19</v>
      </c>
      <c r="H80" s="1" t="s">
        <v>20</v>
      </c>
      <c r="I80" s="1" t="s">
        <v>30</v>
      </c>
      <c r="J80" s="1">
        <v>4</v>
      </c>
      <c r="K80" s="1" t="s">
        <v>27</v>
      </c>
      <c r="L80" s="1" t="s">
        <v>35</v>
      </c>
      <c r="M80" s="1" t="s">
        <v>30</v>
      </c>
      <c r="N80" s="1">
        <v>3</v>
      </c>
      <c r="O80" s="1" t="s">
        <v>27</v>
      </c>
      <c r="P80" s="1" t="s">
        <v>20</v>
      </c>
      <c r="Q80" s="1" t="s">
        <v>30</v>
      </c>
      <c r="R80" s="1" t="s">
        <v>31</v>
      </c>
      <c r="S80" s="1" t="s">
        <v>32</v>
      </c>
      <c r="T80" s="1" t="s">
        <v>35</v>
      </c>
      <c r="U80" s="1" t="s">
        <v>57</v>
      </c>
    </row>
    <row r="81" spans="1:21" ht="13.2" x14ac:dyDescent="0.25">
      <c r="A81" s="2">
        <v>45064.435349791667</v>
      </c>
      <c r="B81" s="1" t="s">
        <v>15</v>
      </c>
      <c r="C81" s="1" t="s">
        <v>16</v>
      </c>
      <c r="D81" s="1" t="s">
        <v>34</v>
      </c>
      <c r="E81" s="1" t="s">
        <v>18</v>
      </c>
      <c r="F81" s="1">
        <v>3</v>
      </c>
      <c r="G81" s="1" t="s">
        <v>27</v>
      </c>
      <c r="H81" s="1" t="s">
        <v>28</v>
      </c>
      <c r="I81" s="1" t="s">
        <v>30</v>
      </c>
      <c r="J81" s="1">
        <v>2</v>
      </c>
      <c r="K81" s="1" t="s">
        <v>35</v>
      </c>
      <c r="L81" s="1" t="s">
        <v>20</v>
      </c>
      <c r="M81" s="1" t="s">
        <v>21</v>
      </c>
      <c r="N81" s="1">
        <v>3</v>
      </c>
      <c r="O81" s="1" t="s">
        <v>35</v>
      </c>
      <c r="P81" s="1" t="s">
        <v>20</v>
      </c>
      <c r="Q81" s="1" t="s">
        <v>21</v>
      </c>
      <c r="R81" s="1" t="s">
        <v>22</v>
      </c>
      <c r="S81" s="1" t="s">
        <v>24</v>
      </c>
      <c r="T81" s="1" t="s">
        <v>32</v>
      </c>
      <c r="U81" s="1" t="s">
        <v>56</v>
      </c>
    </row>
    <row r="82" spans="1:21" ht="13.2" x14ac:dyDescent="0.25">
      <c r="A82" s="2">
        <v>45064.801020416664</v>
      </c>
      <c r="B82" s="1" t="s">
        <v>15</v>
      </c>
      <c r="C82" s="1" t="s">
        <v>16</v>
      </c>
      <c r="D82" s="1" t="s">
        <v>26</v>
      </c>
      <c r="E82" s="1" t="s">
        <v>18</v>
      </c>
      <c r="F82" s="1">
        <v>1</v>
      </c>
      <c r="G82" s="1" t="s">
        <v>19</v>
      </c>
      <c r="H82" s="1" t="s">
        <v>20</v>
      </c>
      <c r="I82" s="1" t="s">
        <v>21</v>
      </c>
      <c r="J82" s="1">
        <v>1</v>
      </c>
      <c r="K82" s="1" t="s">
        <v>19</v>
      </c>
      <c r="L82" s="1" t="s">
        <v>20</v>
      </c>
      <c r="M82" s="1" t="s">
        <v>21</v>
      </c>
      <c r="N82" s="1">
        <v>5</v>
      </c>
      <c r="O82" s="1" t="s">
        <v>27</v>
      </c>
      <c r="P82" s="1" t="s">
        <v>29</v>
      </c>
      <c r="Q82" s="1" t="s">
        <v>30</v>
      </c>
      <c r="R82" s="1" t="s">
        <v>31</v>
      </c>
      <c r="S82" s="1" t="s">
        <v>32</v>
      </c>
      <c r="T82" s="1" t="s">
        <v>45</v>
      </c>
      <c r="U82" s="1" t="s">
        <v>38</v>
      </c>
    </row>
    <row r="83" spans="1:21" ht="13.2" x14ac:dyDescent="0.25">
      <c r="A83" s="2">
        <v>45064.802915532404</v>
      </c>
      <c r="B83" s="1" t="s">
        <v>41</v>
      </c>
      <c r="C83" s="1" t="s">
        <v>16</v>
      </c>
      <c r="D83" s="1" t="s">
        <v>26</v>
      </c>
      <c r="E83" s="1" t="s">
        <v>18</v>
      </c>
      <c r="F83" s="1">
        <v>2</v>
      </c>
      <c r="G83" s="1" t="s">
        <v>19</v>
      </c>
      <c r="H83" s="1" t="s">
        <v>20</v>
      </c>
      <c r="I83" s="1" t="s">
        <v>21</v>
      </c>
      <c r="J83" s="1">
        <v>1</v>
      </c>
      <c r="K83" s="1" t="s">
        <v>19</v>
      </c>
      <c r="L83" s="1" t="s">
        <v>20</v>
      </c>
      <c r="M83" s="1" t="s">
        <v>21</v>
      </c>
      <c r="N83" s="1">
        <v>4</v>
      </c>
      <c r="O83" s="1" t="s">
        <v>27</v>
      </c>
      <c r="P83" s="1" t="s">
        <v>29</v>
      </c>
      <c r="Q83" s="1" t="s">
        <v>30</v>
      </c>
      <c r="R83" s="1" t="s">
        <v>31</v>
      </c>
      <c r="S83" s="1" t="s">
        <v>32</v>
      </c>
      <c r="T83" s="1" t="s">
        <v>32</v>
      </c>
      <c r="U83" s="1" t="s">
        <v>36</v>
      </c>
    </row>
    <row r="84" spans="1:21" ht="13.2" x14ac:dyDescent="0.25">
      <c r="A84" s="2">
        <v>45064.805370509261</v>
      </c>
      <c r="B84" s="1" t="s">
        <v>15</v>
      </c>
      <c r="C84" s="1" t="s">
        <v>16</v>
      </c>
      <c r="D84" s="1" t="s">
        <v>26</v>
      </c>
      <c r="E84" s="1" t="s">
        <v>18</v>
      </c>
      <c r="F84" s="1">
        <v>1</v>
      </c>
      <c r="G84" s="1" t="s">
        <v>19</v>
      </c>
      <c r="H84" s="1" t="s">
        <v>20</v>
      </c>
      <c r="I84" s="1" t="s">
        <v>21</v>
      </c>
      <c r="J84" s="1">
        <v>1</v>
      </c>
      <c r="K84" s="1" t="s">
        <v>19</v>
      </c>
      <c r="L84" s="1" t="s">
        <v>20</v>
      </c>
      <c r="M84" s="1" t="s">
        <v>21</v>
      </c>
      <c r="N84" s="1">
        <v>5</v>
      </c>
      <c r="O84" s="1" t="s">
        <v>27</v>
      </c>
      <c r="P84" s="1" t="s">
        <v>29</v>
      </c>
      <c r="Q84" s="1" t="s">
        <v>30</v>
      </c>
      <c r="R84" s="1" t="s">
        <v>31</v>
      </c>
      <c r="S84" s="1" t="s">
        <v>45</v>
      </c>
      <c r="T84" s="1" t="s">
        <v>45</v>
      </c>
      <c r="U84" s="1" t="s">
        <v>38</v>
      </c>
    </row>
    <row r="85" spans="1:21" ht="13.2" x14ac:dyDescent="0.25">
      <c r="A85" s="2">
        <v>45064.818544467591</v>
      </c>
      <c r="B85" s="1" t="s">
        <v>41</v>
      </c>
      <c r="C85" s="1" t="s">
        <v>16</v>
      </c>
      <c r="D85" s="1" t="s">
        <v>26</v>
      </c>
      <c r="E85" s="1" t="s">
        <v>18</v>
      </c>
      <c r="F85" s="1">
        <v>2</v>
      </c>
      <c r="G85" s="1" t="s">
        <v>19</v>
      </c>
      <c r="H85" s="1" t="s">
        <v>20</v>
      </c>
      <c r="I85" s="1" t="s">
        <v>21</v>
      </c>
      <c r="J85" s="1">
        <v>2</v>
      </c>
      <c r="K85" s="1" t="s">
        <v>19</v>
      </c>
      <c r="L85" s="1" t="s">
        <v>20</v>
      </c>
      <c r="M85" s="1" t="s">
        <v>21</v>
      </c>
      <c r="N85" s="1">
        <v>4</v>
      </c>
      <c r="O85" s="1" t="s">
        <v>19</v>
      </c>
      <c r="P85" s="1" t="s">
        <v>20</v>
      </c>
      <c r="Q85" s="1" t="s">
        <v>21</v>
      </c>
      <c r="R85" s="1" t="s">
        <v>31</v>
      </c>
      <c r="S85" s="1" t="s">
        <v>23</v>
      </c>
      <c r="T85" s="1" t="s">
        <v>23</v>
      </c>
      <c r="U85" s="1" t="s">
        <v>58</v>
      </c>
    </row>
    <row r="86" spans="1:21" ht="13.2" x14ac:dyDescent="0.25">
      <c r="A86" s="2">
        <v>45064.818621238424</v>
      </c>
      <c r="B86" s="1" t="s">
        <v>15</v>
      </c>
      <c r="C86" s="1" t="s">
        <v>16</v>
      </c>
      <c r="D86" s="1" t="s">
        <v>17</v>
      </c>
      <c r="E86" s="1" t="s">
        <v>18</v>
      </c>
      <c r="F86" s="1">
        <v>1</v>
      </c>
      <c r="G86" s="1" t="s">
        <v>19</v>
      </c>
      <c r="H86" s="1" t="s">
        <v>20</v>
      </c>
      <c r="I86" s="1" t="s">
        <v>21</v>
      </c>
      <c r="J86" s="1">
        <v>1</v>
      </c>
      <c r="K86" s="1" t="s">
        <v>19</v>
      </c>
      <c r="L86" s="1" t="s">
        <v>20</v>
      </c>
      <c r="M86" s="1" t="s">
        <v>21</v>
      </c>
      <c r="N86" s="1">
        <v>4</v>
      </c>
      <c r="O86" s="1" t="s">
        <v>27</v>
      </c>
      <c r="P86" s="1" t="s">
        <v>29</v>
      </c>
      <c r="Q86" s="1" t="s">
        <v>30</v>
      </c>
      <c r="R86" s="1" t="s">
        <v>31</v>
      </c>
      <c r="S86" s="1" t="s">
        <v>32</v>
      </c>
      <c r="T86" s="1" t="s">
        <v>32</v>
      </c>
      <c r="U86" s="1" t="s">
        <v>38</v>
      </c>
    </row>
    <row r="87" spans="1:21" ht="13.2" x14ac:dyDescent="0.25">
      <c r="A87" s="2">
        <v>45064.823609988423</v>
      </c>
      <c r="B87" s="1" t="s">
        <v>41</v>
      </c>
      <c r="C87" s="1" t="s">
        <v>16</v>
      </c>
      <c r="D87" s="1" t="s">
        <v>26</v>
      </c>
      <c r="E87" s="1" t="s">
        <v>18</v>
      </c>
      <c r="F87" s="1">
        <v>1</v>
      </c>
      <c r="G87" s="1" t="s">
        <v>19</v>
      </c>
      <c r="H87" s="1" t="s">
        <v>20</v>
      </c>
      <c r="I87" s="1" t="s">
        <v>21</v>
      </c>
      <c r="J87" s="1">
        <v>1</v>
      </c>
      <c r="K87" s="1" t="s">
        <v>19</v>
      </c>
      <c r="L87" s="1" t="s">
        <v>20</v>
      </c>
      <c r="M87" s="1" t="s">
        <v>21</v>
      </c>
      <c r="N87" s="1">
        <v>1</v>
      </c>
      <c r="O87" s="1" t="s">
        <v>19</v>
      </c>
      <c r="P87" s="1" t="s">
        <v>20</v>
      </c>
      <c r="Q87" s="1" t="s">
        <v>21</v>
      </c>
      <c r="R87" s="1" t="s">
        <v>22</v>
      </c>
      <c r="S87" s="1" t="s">
        <v>24</v>
      </c>
      <c r="T87" s="1" t="s">
        <v>24</v>
      </c>
      <c r="U87" s="1" t="s">
        <v>25</v>
      </c>
    </row>
    <row r="88" spans="1:21" ht="13.2" x14ac:dyDescent="0.25">
      <c r="A88" s="2">
        <v>45064.824381805556</v>
      </c>
      <c r="B88" s="1" t="s">
        <v>15</v>
      </c>
      <c r="C88" s="1" t="s">
        <v>16</v>
      </c>
      <c r="D88" s="1" t="s">
        <v>26</v>
      </c>
      <c r="E88" s="1" t="s">
        <v>18</v>
      </c>
      <c r="F88" s="1">
        <v>3</v>
      </c>
      <c r="G88" s="1" t="s">
        <v>35</v>
      </c>
      <c r="H88" s="1" t="s">
        <v>20</v>
      </c>
      <c r="I88" s="1" t="s">
        <v>35</v>
      </c>
      <c r="J88" s="1">
        <v>3</v>
      </c>
      <c r="K88" s="1" t="s">
        <v>19</v>
      </c>
      <c r="L88" s="1" t="s">
        <v>35</v>
      </c>
      <c r="M88" s="1" t="s">
        <v>35</v>
      </c>
      <c r="N88" s="1">
        <v>3</v>
      </c>
      <c r="O88" s="1" t="s">
        <v>19</v>
      </c>
      <c r="P88" s="1" t="s">
        <v>35</v>
      </c>
      <c r="Q88" s="1" t="s">
        <v>35</v>
      </c>
      <c r="R88" s="1" t="s">
        <v>31</v>
      </c>
      <c r="S88" s="1" t="s">
        <v>32</v>
      </c>
      <c r="T88" s="1" t="s">
        <v>35</v>
      </c>
      <c r="U88" s="1" t="s">
        <v>40</v>
      </c>
    </row>
    <row r="89" spans="1:21" ht="13.2" x14ac:dyDescent="0.25">
      <c r="A89" s="2">
        <v>45064.824572916667</v>
      </c>
      <c r="B89" s="1" t="s">
        <v>41</v>
      </c>
      <c r="C89" s="1" t="s">
        <v>16</v>
      </c>
      <c r="D89" s="1" t="s">
        <v>17</v>
      </c>
      <c r="E89" s="1" t="s">
        <v>18</v>
      </c>
      <c r="F89" s="1">
        <v>1</v>
      </c>
      <c r="G89" s="1" t="s">
        <v>19</v>
      </c>
      <c r="H89" s="1" t="s">
        <v>20</v>
      </c>
      <c r="I89" s="1" t="s">
        <v>30</v>
      </c>
      <c r="J89" s="1">
        <v>3</v>
      </c>
      <c r="K89" s="1" t="s">
        <v>19</v>
      </c>
      <c r="L89" s="1" t="s">
        <v>20</v>
      </c>
      <c r="M89" s="1" t="s">
        <v>30</v>
      </c>
      <c r="N89" s="1">
        <v>4</v>
      </c>
      <c r="O89" s="1" t="s">
        <v>27</v>
      </c>
      <c r="P89" s="1" t="s">
        <v>29</v>
      </c>
      <c r="Q89" s="1" t="s">
        <v>30</v>
      </c>
      <c r="R89" s="1" t="s">
        <v>22</v>
      </c>
      <c r="S89" s="1" t="s">
        <v>24</v>
      </c>
      <c r="T89" s="1" t="s">
        <v>24</v>
      </c>
      <c r="U89" s="1" t="s">
        <v>40</v>
      </c>
    </row>
    <row r="90" spans="1:21" ht="13.2" x14ac:dyDescent="0.25">
      <c r="A90" s="2">
        <v>45064.825001215278</v>
      </c>
      <c r="B90" s="1" t="s">
        <v>41</v>
      </c>
      <c r="C90" s="1" t="s">
        <v>16</v>
      </c>
      <c r="D90" s="1" t="s">
        <v>17</v>
      </c>
      <c r="E90" s="1" t="s">
        <v>18</v>
      </c>
      <c r="F90" s="1">
        <v>1</v>
      </c>
      <c r="G90" s="1" t="s">
        <v>19</v>
      </c>
      <c r="H90" s="1" t="s">
        <v>20</v>
      </c>
      <c r="I90" s="1" t="s">
        <v>21</v>
      </c>
      <c r="J90" s="1">
        <v>1</v>
      </c>
      <c r="K90" s="1" t="s">
        <v>19</v>
      </c>
      <c r="L90" s="1" t="s">
        <v>20</v>
      </c>
      <c r="M90" s="1" t="s">
        <v>21</v>
      </c>
      <c r="N90" s="1">
        <v>1</v>
      </c>
      <c r="O90" s="1" t="s">
        <v>19</v>
      </c>
      <c r="P90" s="1" t="s">
        <v>20</v>
      </c>
      <c r="Q90" s="1" t="s">
        <v>21</v>
      </c>
      <c r="R90" s="1" t="s">
        <v>22</v>
      </c>
      <c r="S90" s="1" t="s">
        <v>24</v>
      </c>
      <c r="T90" s="1" t="s">
        <v>24</v>
      </c>
      <c r="U90" s="1" t="s">
        <v>25</v>
      </c>
    </row>
    <row r="91" spans="1:21" ht="13.2" x14ac:dyDescent="0.25">
      <c r="A91" s="2">
        <v>45064.825605891208</v>
      </c>
      <c r="B91" s="1" t="s">
        <v>41</v>
      </c>
      <c r="C91" s="1" t="s">
        <v>16</v>
      </c>
      <c r="D91" s="1" t="s">
        <v>17</v>
      </c>
      <c r="E91" s="1" t="s">
        <v>18</v>
      </c>
      <c r="F91" s="1">
        <v>3</v>
      </c>
      <c r="G91" s="1" t="s">
        <v>19</v>
      </c>
      <c r="H91" s="1" t="s">
        <v>35</v>
      </c>
      <c r="I91" s="1" t="s">
        <v>35</v>
      </c>
      <c r="J91" s="1">
        <v>3</v>
      </c>
      <c r="K91" s="1" t="s">
        <v>19</v>
      </c>
      <c r="L91" s="1" t="s">
        <v>35</v>
      </c>
      <c r="M91" s="1" t="s">
        <v>35</v>
      </c>
      <c r="N91" s="1">
        <v>4</v>
      </c>
      <c r="O91" s="1" t="s">
        <v>27</v>
      </c>
      <c r="P91" s="1" t="s">
        <v>20</v>
      </c>
      <c r="Q91" s="1" t="s">
        <v>35</v>
      </c>
      <c r="R91" s="1" t="s">
        <v>31</v>
      </c>
      <c r="S91" s="1" t="s">
        <v>23</v>
      </c>
      <c r="T91" s="1" t="s">
        <v>23</v>
      </c>
      <c r="U91" s="1" t="s">
        <v>38</v>
      </c>
    </row>
    <row r="92" spans="1:21" ht="13.2" x14ac:dyDescent="0.25">
      <c r="A92" s="2">
        <v>45064.849195416667</v>
      </c>
      <c r="B92" s="1" t="s">
        <v>41</v>
      </c>
      <c r="C92" s="1" t="s">
        <v>16</v>
      </c>
      <c r="D92" s="1" t="s">
        <v>26</v>
      </c>
      <c r="E92" s="1" t="s">
        <v>18</v>
      </c>
      <c r="F92" s="1">
        <v>2</v>
      </c>
      <c r="G92" s="1" t="s">
        <v>19</v>
      </c>
      <c r="H92" s="1" t="s">
        <v>20</v>
      </c>
      <c r="I92" s="1" t="s">
        <v>35</v>
      </c>
      <c r="J92" s="1">
        <v>1</v>
      </c>
      <c r="K92" s="1" t="s">
        <v>19</v>
      </c>
      <c r="L92" s="1" t="s">
        <v>20</v>
      </c>
      <c r="M92" s="1" t="s">
        <v>35</v>
      </c>
      <c r="N92" s="1">
        <v>3</v>
      </c>
      <c r="O92" s="1" t="s">
        <v>35</v>
      </c>
      <c r="P92" s="1" t="s">
        <v>20</v>
      </c>
      <c r="Q92" s="1" t="s">
        <v>35</v>
      </c>
      <c r="R92" s="1" t="s">
        <v>22</v>
      </c>
      <c r="S92" s="1" t="s">
        <v>23</v>
      </c>
      <c r="T92" s="1" t="s">
        <v>35</v>
      </c>
      <c r="U92" s="1" t="s">
        <v>38</v>
      </c>
    </row>
    <row r="93" spans="1:21" ht="13.2" x14ac:dyDescent="0.25">
      <c r="A93" s="2">
        <v>45064.894067858797</v>
      </c>
      <c r="B93" s="1" t="s">
        <v>41</v>
      </c>
      <c r="C93" s="1" t="s">
        <v>16</v>
      </c>
      <c r="D93" s="1" t="s">
        <v>26</v>
      </c>
      <c r="E93" s="1" t="s">
        <v>18</v>
      </c>
      <c r="F93" s="1">
        <v>1</v>
      </c>
      <c r="G93" s="1" t="s">
        <v>19</v>
      </c>
      <c r="H93" s="1" t="s">
        <v>20</v>
      </c>
      <c r="I93" s="1" t="s">
        <v>21</v>
      </c>
      <c r="J93" s="1">
        <v>1</v>
      </c>
      <c r="K93" s="1" t="s">
        <v>19</v>
      </c>
      <c r="L93" s="1" t="s">
        <v>20</v>
      </c>
      <c r="M93" s="1" t="s">
        <v>21</v>
      </c>
      <c r="N93" s="1">
        <v>1</v>
      </c>
      <c r="O93" s="1" t="s">
        <v>19</v>
      </c>
      <c r="P93" s="1" t="s">
        <v>20</v>
      </c>
      <c r="Q93" s="1" t="s">
        <v>21</v>
      </c>
      <c r="R93" s="1" t="s">
        <v>22</v>
      </c>
      <c r="S93" s="1" t="s">
        <v>24</v>
      </c>
      <c r="T93" s="1" t="s">
        <v>24</v>
      </c>
      <c r="U93" s="1" t="s">
        <v>25</v>
      </c>
    </row>
    <row r="94" spans="1:21" ht="13.2" x14ac:dyDescent="0.25">
      <c r="A94" s="2">
        <v>45065.451046099537</v>
      </c>
      <c r="B94" s="1" t="s">
        <v>15</v>
      </c>
      <c r="C94" s="1" t="s">
        <v>16</v>
      </c>
      <c r="D94" s="1" t="s">
        <v>17</v>
      </c>
      <c r="E94" s="1" t="s">
        <v>18</v>
      </c>
      <c r="F94" s="1">
        <v>2</v>
      </c>
      <c r="G94" s="1" t="s">
        <v>35</v>
      </c>
      <c r="H94" s="1" t="s">
        <v>20</v>
      </c>
      <c r="I94" s="1" t="s">
        <v>30</v>
      </c>
      <c r="J94" s="1">
        <v>2</v>
      </c>
      <c r="K94" s="1" t="s">
        <v>35</v>
      </c>
      <c r="L94" s="1" t="s">
        <v>35</v>
      </c>
      <c r="M94" s="1" t="s">
        <v>30</v>
      </c>
      <c r="N94" s="1">
        <v>3</v>
      </c>
      <c r="O94" s="1" t="s">
        <v>27</v>
      </c>
      <c r="P94" s="1" t="s">
        <v>35</v>
      </c>
      <c r="Q94" s="1" t="s">
        <v>30</v>
      </c>
      <c r="R94" s="1" t="s">
        <v>31</v>
      </c>
      <c r="S94" s="1" t="s">
        <v>32</v>
      </c>
      <c r="T94" s="1" t="s">
        <v>35</v>
      </c>
      <c r="U94" s="1" t="s">
        <v>39</v>
      </c>
    </row>
    <row r="95" spans="1:21" ht="13.2" x14ac:dyDescent="0.25">
      <c r="A95" s="2">
        <v>45065.67015258102</v>
      </c>
      <c r="B95" s="1" t="s">
        <v>15</v>
      </c>
      <c r="C95" s="1" t="s">
        <v>16</v>
      </c>
      <c r="D95" s="1" t="s">
        <v>26</v>
      </c>
      <c r="E95" s="1" t="s">
        <v>18</v>
      </c>
      <c r="F95" s="1">
        <v>2</v>
      </c>
      <c r="G95" s="1" t="s">
        <v>19</v>
      </c>
      <c r="H95" s="1" t="s">
        <v>20</v>
      </c>
      <c r="I95" s="1" t="s">
        <v>21</v>
      </c>
      <c r="J95" s="1">
        <v>2</v>
      </c>
      <c r="K95" s="1" t="s">
        <v>19</v>
      </c>
      <c r="L95" s="1" t="s">
        <v>20</v>
      </c>
      <c r="M95" s="1" t="s">
        <v>21</v>
      </c>
      <c r="N95" s="1">
        <v>5</v>
      </c>
      <c r="O95" s="1" t="s">
        <v>27</v>
      </c>
      <c r="P95" s="1" t="s">
        <v>29</v>
      </c>
      <c r="Q95" s="1" t="s">
        <v>30</v>
      </c>
      <c r="R95" s="1" t="s">
        <v>31</v>
      </c>
      <c r="S95" s="1" t="s">
        <v>32</v>
      </c>
      <c r="T95" s="1" t="s">
        <v>32</v>
      </c>
      <c r="U95" s="1" t="s">
        <v>37</v>
      </c>
    </row>
    <row r="96" spans="1:21" ht="13.2" x14ac:dyDescent="0.25">
      <c r="A96" s="2">
        <v>45065.670713541665</v>
      </c>
      <c r="B96" s="1" t="s">
        <v>41</v>
      </c>
      <c r="C96" s="1" t="s">
        <v>16</v>
      </c>
      <c r="D96" s="1" t="s">
        <v>34</v>
      </c>
      <c r="E96" s="1" t="s">
        <v>18</v>
      </c>
      <c r="F96" s="1">
        <v>2</v>
      </c>
      <c r="G96" s="1" t="s">
        <v>19</v>
      </c>
      <c r="H96" s="1" t="s">
        <v>20</v>
      </c>
      <c r="I96" s="1" t="s">
        <v>21</v>
      </c>
      <c r="J96" s="1">
        <v>1</v>
      </c>
      <c r="K96" s="1" t="s">
        <v>19</v>
      </c>
      <c r="L96" s="1" t="s">
        <v>20</v>
      </c>
      <c r="M96" s="1" t="s">
        <v>21</v>
      </c>
      <c r="N96" s="1">
        <v>5</v>
      </c>
      <c r="O96" s="1" t="s">
        <v>27</v>
      </c>
      <c r="P96" s="1" t="s">
        <v>29</v>
      </c>
      <c r="Q96" s="1" t="s">
        <v>30</v>
      </c>
      <c r="R96" s="1" t="s">
        <v>31</v>
      </c>
      <c r="S96" s="1" t="s">
        <v>45</v>
      </c>
      <c r="T96" s="1" t="s">
        <v>32</v>
      </c>
      <c r="U96" s="1" t="s">
        <v>39</v>
      </c>
    </row>
    <row r="97" spans="1:27" ht="13.2" x14ac:dyDescent="0.25">
      <c r="A97" s="2">
        <v>45065.671987997688</v>
      </c>
      <c r="B97" s="1" t="s">
        <v>15</v>
      </c>
      <c r="C97" s="1" t="s">
        <v>16</v>
      </c>
      <c r="D97" s="1" t="s">
        <v>17</v>
      </c>
      <c r="E97" s="1" t="s">
        <v>18</v>
      </c>
      <c r="F97" s="1">
        <v>1</v>
      </c>
      <c r="G97" s="1" t="s">
        <v>19</v>
      </c>
      <c r="H97" s="1" t="s">
        <v>20</v>
      </c>
      <c r="I97" s="1" t="s">
        <v>21</v>
      </c>
      <c r="J97" s="1">
        <v>2</v>
      </c>
      <c r="K97" s="1" t="s">
        <v>19</v>
      </c>
      <c r="L97" s="1" t="s">
        <v>20</v>
      </c>
      <c r="M97" s="1" t="s">
        <v>21</v>
      </c>
      <c r="N97" s="1">
        <v>4</v>
      </c>
      <c r="O97" s="1" t="s">
        <v>27</v>
      </c>
      <c r="P97" s="1" t="s">
        <v>29</v>
      </c>
      <c r="Q97" s="1" t="s">
        <v>30</v>
      </c>
      <c r="R97" s="1" t="s">
        <v>31</v>
      </c>
      <c r="S97" s="1" t="s">
        <v>32</v>
      </c>
      <c r="T97" s="1" t="s">
        <v>32</v>
      </c>
      <c r="U97" s="1" t="s">
        <v>38</v>
      </c>
    </row>
    <row r="98" spans="1:27" ht="13.2" x14ac:dyDescent="0.25">
      <c r="A98" s="2">
        <v>45065.672647256943</v>
      </c>
      <c r="B98" s="1" t="s">
        <v>41</v>
      </c>
      <c r="C98" s="1" t="s">
        <v>44</v>
      </c>
      <c r="D98" s="1" t="s">
        <v>26</v>
      </c>
      <c r="E98" s="1" t="s">
        <v>18</v>
      </c>
      <c r="F98" s="1">
        <v>1</v>
      </c>
      <c r="G98" s="1" t="s">
        <v>19</v>
      </c>
      <c r="H98" s="1" t="s">
        <v>20</v>
      </c>
      <c r="I98" s="1" t="s">
        <v>21</v>
      </c>
      <c r="J98" s="1">
        <v>1</v>
      </c>
      <c r="K98" s="1" t="s">
        <v>19</v>
      </c>
      <c r="L98" s="1" t="s">
        <v>20</v>
      </c>
      <c r="M98" s="1" t="s">
        <v>21</v>
      </c>
      <c r="N98" s="1">
        <v>4</v>
      </c>
      <c r="O98" s="1" t="s">
        <v>27</v>
      </c>
      <c r="P98" s="1" t="s">
        <v>29</v>
      </c>
      <c r="Q98" s="1" t="s">
        <v>30</v>
      </c>
      <c r="R98" s="1" t="s">
        <v>31</v>
      </c>
      <c r="S98" s="1" t="s">
        <v>32</v>
      </c>
      <c r="T98" s="1" t="s">
        <v>32</v>
      </c>
      <c r="U98" s="1" t="s">
        <v>37</v>
      </c>
    </row>
    <row r="99" spans="1:27" ht="13.2" x14ac:dyDescent="0.25">
      <c r="A99" s="2">
        <v>45065.673284895835</v>
      </c>
      <c r="B99" s="1" t="s">
        <v>15</v>
      </c>
      <c r="C99" s="1" t="s">
        <v>16</v>
      </c>
      <c r="D99" s="1" t="s">
        <v>26</v>
      </c>
      <c r="E99" s="1" t="s">
        <v>18</v>
      </c>
      <c r="F99" s="1">
        <v>2</v>
      </c>
      <c r="G99" s="1" t="s">
        <v>19</v>
      </c>
      <c r="H99" s="1" t="s">
        <v>20</v>
      </c>
      <c r="I99" s="1" t="s">
        <v>21</v>
      </c>
      <c r="J99" s="1">
        <v>1</v>
      </c>
      <c r="K99" s="1" t="s">
        <v>19</v>
      </c>
      <c r="L99" s="1" t="s">
        <v>20</v>
      </c>
      <c r="M99" s="1" t="s">
        <v>21</v>
      </c>
      <c r="N99" s="1">
        <v>4</v>
      </c>
      <c r="O99" s="1" t="s">
        <v>27</v>
      </c>
      <c r="P99" s="1" t="s">
        <v>29</v>
      </c>
      <c r="Q99" s="1" t="s">
        <v>30</v>
      </c>
      <c r="R99" s="1" t="s">
        <v>31</v>
      </c>
      <c r="S99" s="1" t="s">
        <v>45</v>
      </c>
      <c r="T99" s="1" t="s">
        <v>32</v>
      </c>
      <c r="U99" s="1" t="s">
        <v>38</v>
      </c>
    </row>
    <row r="100" spans="1:27" ht="13.2" x14ac:dyDescent="0.25">
      <c r="A100" s="2">
        <v>45065.674208969911</v>
      </c>
      <c r="B100" s="1" t="s">
        <v>15</v>
      </c>
      <c r="C100" s="1" t="s">
        <v>16</v>
      </c>
      <c r="D100" s="1" t="s">
        <v>17</v>
      </c>
      <c r="E100" s="1" t="s">
        <v>18</v>
      </c>
      <c r="F100" s="1">
        <v>2</v>
      </c>
      <c r="G100" s="1" t="s">
        <v>19</v>
      </c>
      <c r="H100" s="1" t="s">
        <v>20</v>
      </c>
      <c r="I100" s="1" t="s">
        <v>21</v>
      </c>
      <c r="J100" s="1">
        <v>1</v>
      </c>
      <c r="K100" s="1" t="s">
        <v>19</v>
      </c>
      <c r="L100" s="1" t="s">
        <v>20</v>
      </c>
      <c r="M100" s="1" t="s">
        <v>21</v>
      </c>
      <c r="N100" s="1">
        <v>5</v>
      </c>
      <c r="O100" s="1" t="s">
        <v>27</v>
      </c>
      <c r="P100" s="1" t="s">
        <v>29</v>
      </c>
      <c r="Q100" s="1" t="s">
        <v>30</v>
      </c>
      <c r="R100" s="1" t="s">
        <v>31</v>
      </c>
      <c r="S100" s="1" t="s">
        <v>45</v>
      </c>
      <c r="T100" s="1" t="s">
        <v>45</v>
      </c>
      <c r="U100" s="1" t="s">
        <v>38</v>
      </c>
    </row>
    <row r="101" spans="1:27" ht="13.2" x14ac:dyDescent="0.25">
      <c r="A101" s="2">
        <v>45065.735596423612</v>
      </c>
      <c r="B101" s="1" t="s">
        <v>41</v>
      </c>
      <c r="C101" s="1" t="s">
        <v>16</v>
      </c>
      <c r="D101" s="1" t="s">
        <v>26</v>
      </c>
      <c r="E101" s="1" t="s">
        <v>18</v>
      </c>
      <c r="F101" s="1">
        <v>1</v>
      </c>
      <c r="G101" s="1" t="s">
        <v>19</v>
      </c>
      <c r="H101" s="1" t="s">
        <v>20</v>
      </c>
      <c r="I101" s="1" t="s">
        <v>21</v>
      </c>
      <c r="J101" s="1">
        <v>2</v>
      </c>
      <c r="K101" s="1" t="s">
        <v>19</v>
      </c>
      <c r="L101" s="1" t="s">
        <v>20</v>
      </c>
      <c r="M101" s="1" t="s">
        <v>21</v>
      </c>
      <c r="N101" s="1">
        <v>4</v>
      </c>
      <c r="O101" s="1" t="s">
        <v>27</v>
      </c>
      <c r="P101" s="1" t="s">
        <v>29</v>
      </c>
      <c r="Q101" s="1" t="s">
        <v>30</v>
      </c>
      <c r="R101" s="1" t="s">
        <v>31</v>
      </c>
      <c r="S101" s="1" t="s">
        <v>32</v>
      </c>
      <c r="T101" s="1" t="s">
        <v>32</v>
      </c>
      <c r="U101" s="1" t="s">
        <v>38</v>
      </c>
    </row>
    <row r="102" spans="1:27" ht="13.2" x14ac:dyDescent="0.25">
      <c r="A102" s="2"/>
    </row>
    <row r="103" spans="1:27" ht="13.2" x14ac:dyDescent="0.25">
      <c r="A103" s="2"/>
    </row>
    <row r="104" spans="1:27" ht="13.2" x14ac:dyDescent="0.25">
      <c r="A104" s="2"/>
    </row>
    <row r="105" spans="1:27" ht="13.2" x14ac:dyDescent="0.25">
      <c r="A105" s="2"/>
    </row>
    <row r="106" spans="1:27" ht="13.2" x14ac:dyDescent="0.25">
      <c r="A106" s="2"/>
    </row>
    <row r="112" spans="1:27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8" spans="1:27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239" spans="1:27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306" spans="1:27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17F1-CC77-4ABC-BF81-5042B6CE31E4}">
  <dimension ref="B3:Q112"/>
  <sheetViews>
    <sheetView workbookViewId="0">
      <selection activeCell="H12" sqref="H12:J13"/>
    </sheetView>
  </sheetViews>
  <sheetFormatPr defaultRowHeight="13.2" x14ac:dyDescent="0.25"/>
  <cols>
    <col min="9" max="9" width="8.5546875" bestFit="1" customWidth="1"/>
    <col min="17" max="17" width="12.33203125" bestFit="1" customWidth="1"/>
  </cols>
  <sheetData>
    <row r="3" spans="2:17" x14ac:dyDescent="0.25">
      <c r="C3" s="10" t="s">
        <v>64</v>
      </c>
      <c r="D3" s="10"/>
      <c r="E3" s="10"/>
      <c r="F3" s="10"/>
      <c r="G3" s="8"/>
      <c r="L3" s="10" t="s">
        <v>68</v>
      </c>
      <c r="M3" s="12"/>
      <c r="N3" s="12"/>
    </row>
    <row r="4" spans="2:17" x14ac:dyDescent="0.25">
      <c r="B4" s="6" t="s">
        <v>61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 t="s">
        <v>63</v>
      </c>
      <c r="J4" s="6" t="s">
        <v>61</v>
      </c>
      <c r="K4" s="6">
        <v>1</v>
      </c>
      <c r="L4" s="6">
        <v>2</v>
      </c>
      <c r="M4" s="6">
        <v>3</v>
      </c>
      <c r="N4" s="6">
        <v>4</v>
      </c>
      <c r="O4" s="6">
        <v>5</v>
      </c>
    </row>
    <row r="5" spans="2:17" x14ac:dyDescent="0.25">
      <c r="B5" s="6" t="s">
        <v>62</v>
      </c>
      <c r="J5" s="6" t="s">
        <v>62</v>
      </c>
    </row>
    <row r="6" spans="2:17" x14ac:dyDescent="0.25">
      <c r="B6" s="7" t="s">
        <v>20</v>
      </c>
      <c r="C6">
        <f>COUNTIFS('Ответы на форму (1)'!$H$2:$H$101, Лист1!B6, 'Ответы на форму (1)'!$F$2:$F$101, Лист1!$C$4)</f>
        <v>35</v>
      </c>
      <c r="D6">
        <f>COUNTIFS('Ответы на форму (1)'!$H$2:$H$101, Лист1!B6, 'Ответы на форму (1)'!$F$2:$F$101, Лист1!$D$4)</f>
        <v>30</v>
      </c>
      <c r="E6">
        <f>COUNTIFS('Ответы на форму (1)'!$H$2:$H$101, Лист1!B6, 'Ответы на форму (1)'!$F$2:$F$101, Лист1!$E$4)</f>
        <v>14</v>
      </c>
      <c r="F6">
        <f>COUNTIFS('Ответы на форму (1)'!$H$2:$H$101, Лист1!$B$6, 'Ответы на форму (1)'!$F$2:$F$101, Лист1!F4)</f>
        <v>1</v>
      </c>
      <c r="G6">
        <f>COUNTIFS('Ответы на форму (1)'!$H$2:$H$101, Лист1!B6, 'Ответы на форму (1)'!$F$2:$F$101, Лист1!$G$4)</f>
        <v>1</v>
      </c>
      <c r="H6">
        <f>SUM(C6:G6)</f>
        <v>81</v>
      </c>
      <c r="J6" s="7" t="s">
        <v>20</v>
      </c>
      <c r="K6">
        <f>H6*$C$9/$H$9</f>
        <v>28.35</v>
      </c>
      <c r="L6">
        <f>H6*$D$9/$H$9</f>
        <v>25.92</v>
      </c>
      <c r="M6">
        <f>H6*$E$9/$H$9</f>
        <v>21.87</v>
      </c>
      <c r="N6">
        <f>H6*$F$9/$H$9</f>
        <v>4.05</v>
      </c>
      <c r="O6">
        <f>H6*$G$9/$H$9</f>
        <v>0.81</v>
      </c>
      <c r="Q6" s="6" t="s">
        <v>65</v>
      </c>
    </row>
    <row r="7" spans="2:17" x14ac:dyDescent="0.25">
      <c r="B7" s="7" t="s">
        <v>28</v>
      </c>
      <c r="C7">
        <f>COUNTIFS('Ответы на форму (1)'!$H$2:$H$101, Лист1!B7, 'Ответы на форму (1)'!$F$2:$F$101, Лист1!$C$4)</f>
        <v>0</v>
      </c>
      <c r="D7">
        <f>COUNTIFS('Ответы на форму (1)'!$H$2:$H$101, Лист1!B7, 'Ответы на форму (1)'!$F$2:$F$101, Лист1!$D$4)</f>
        <v>1</v>
      </c>
      <c r="E7">
        <f>COUNTIFS('Ответы на форму (1)'!$H$2:$H$101, Лист1!B7, 'Ответы на форму (1)'!$F$2:$F$101, Лист1!$E$4)</f>
        <v>5</v>
      </c>
      <c r="F7">
        <f>COUNTIFS('Ответы на форму (1)'!$H$2:$H$101, Лист1!B7, 'Ответы на форму (1)'!$F$2:$F$101, Лист1!$F$4)</f>
        <v>4</v>
      </c>
      <c r="G7">
        <f>COUNTIFS('Ответы на форму (1)'!$H$2:$H$101, Лист1!B7, 'Ответы на форму (1)'!$F$2:$F$101, Лист1!$G$4)</f>
        <v>0</v>
      </c>
      <c r="H7">
        <f t="shared" ref="H7:H8" si="0">SUM(C7:G7)</f>
        <v>10</v>
      </c>
      <c r="J7" s="7" t="s">
        <v>28</v>
      </c>
      <c r="K7">
        <f t="shared" ref="K7:K8" si="1">H7*$C$9/$H$9</f>
        <v>3.5</v>
      </c>
      <c r="L7">
        <f t="shared" ref="L7:L8" si="2">H7*$D$9/$H$9</f>
        <v>3.2</v>
      </c>
      <c r="M7">
        <f t="shared" ref="M7:M8" si="3">H7*$E$9/$H$9</f>
        <v>2.7</v>
      </c>
      <c r="N7">
        <f t="shared" ref="N7:N8" si="4">H7*$F$9/$H$9</f>
        <v>0.5</v>
      </c>
      <c r="O7">
        <f t="shared" ref="O7:O8" si="5">H7*$G$9/$H$9</f>
        <v>0.1</v>
      </c>
      <c r="Q7">
        <f>_xlfn.CHISQ.TEST(C6:G8,K6:O8)</f>
        <v>2.1243036033350815E-9</v>
      </c>
    </row>
    <row r="8" spans="2:17" x14ac:dyDescent="0.25">
      <c r="B8" s="7" t="s">
        <v>35</v>
      </c>
      <c r="C8">
        <f>COUNTIFS('Ответы на форму (1)'!$H$2:$H$101, Лист1!B8, 'Ответы на форму (1)'!$F$2:$F$101, Лист1!$C$4)</f>
        <v>0</v>
      </c>
      <c r="D8">
        <f>COUNTIFS('Ответы на форму (1)'!$H$2:$H$101, Лист1!B8, 'Ответы на форму (1)'!$F$2:$F$101, Лист1!$D$4)</f>
        <v>1</v>
      </c>
      <c r="E8">
        <f>COUNTIFS('Ответы на форму (1)'!$H$2:$H$101, Лист1!B8, 'Ответы на форму (1)'!$F$2:$F$101, Лист1!$E$4)</f>
        <v>8</v>
      </c>
      <c r="F8">
        <f>COUNTIFS('Ответы на форму (1)'!$H$2:$H$101, Лист1!B8, 'Ответы на форму (1)'!$F$2:$F$101, Лист1!$F$4)</f>
        <v>0</v>
      </c>
      <c r="G8">
        <f>COUNTIFS('Ответы на форму (1)'!$H$2:$H$101, Лист1!B8, 'Ответы на форму (1)'!$F$2:$F$101, Лист1!$G$4)</f>
        <v>0</v>
      </c>
      <c r="H8">
        <f t="shared" si="0"/>
        <v>9</v>
      </c>
      <c r="J8" s="7" t="s">
        <v>35</v>
      </c>
      <c r="K8">
        <f t="shared" si="1"/>
        <v>3.15</v>
      </c>
      <c r="L8">
        <f t="shared" si="2"/>
        <v>2.88</v>
      </c>
      <c r="M8">
        <f t="shared" si="3"/>
        <v>2.4300000000000002</v>
      </c>
      <c r="N8">
        <f t="shared" si="4"/>
        <v>0.45</v>
      </c>
      <c r="O8">
        <f t="shared" si="5"/>
        <v>0.09</v>
      </c>
    </row>
    <row r="9" spans="2:17" x14ac:dyDescent="0.25">
      <c r="B9" s="7" t="s">
        <v>63</v>
      </c>
      <c r="C9">
        <f>SUM(C6:C8)</f>
        <v>35</v>
      </c>
      <c r="D9">
        <f t="shared" ref="D9:F9" si="6">SUM(D6:D8)</f>
        <v>32</v>
      </c>
      <c r="E9">
        <f t="shared" si="6"/>
        <v>27</v>
      </c>
      <c r="F9">
        <f t="shared" si="6"/>
        <v>5</v>
      </c>
      <c r="G9">
        <f>SUM(G6:G8)</f>
        <v>1</v>
      </c>
      <c r="H9">
        <f>SUM(C6:G8)</f>
        <v>100</v>
      </c>
    </row>
    <row r="12" spans="2:17" x14ac:dyDescent="0.25">
      <c r="E12" s="11" t="s">
        <v>66</v>
      </c>
      <c r="F12" s="11"/>
      <c r="G12" s="9"/>
      <c r="H12" s="6" t="s">
        <v>67</v>
      </c>
      <c r="I12" s="6" t="s">
        <v>69</v>
      </c>
      <c r="J12" s="6" t="s">
        <v>70</v>
      </c>
    </row>
    <row r="13" spans="2:17" x14ac:dyDescent="0.25">
      <c r="B13" s="1" t="s">
        <v>20</v>
      </c>
      <c r="C13">
        <f>_xlfn.IFS(B13=$B$6, 1, B13=$B$8, 2, B13=$B$7, 3)</f>
        <v>1</v>
      </c>
      <c r="E13">
        <f>_xlfn.RANK.AVG(C13,$C$13:$C$112, 0)</f>
        <v>60</v>
      </c>
      <c r="F13">
        <f>_xlfn.RANK.AVG('Ответы на форму (1)'!F2, 'Ответы на форму (1)'!$F$2:$F$101, 0)</f>
        <v>83</v>
      </c>
      <c r="H13">
        <f>CORREL(E13:E112,F13:F112)</f>
        <v>0.54527603864285401</v>
      </c>
      <c r="I13">
        <v>100</v>
      </c>
      <c r="J13">
        <v>0.2</v>
      </c>
    </row>
    <row r="14" spans="2:17" x14ac:dyDescent="0.25">
      <c r="B14" s="1" t="s">
        <v>28</v>
      </c>
      <c r="C14">
        <f t="shared" ref="C14:C77" si="7">_xlfn.IFS(B14=$B$6, 1, B14=$B$8, 2, B14=$B$7, 3)</f>
        <v>3</v>
      </c>
      <c r="E14">
        <f t="shared" ref="E14:E77" si="8">_xlfn.RANK.AVG(C14,$C$13:$C$112, 0)</f>
        <v>5.5</v>
      </c>
      <c r="F14">
        <f>_xlfn.RANK.AVG('Ответы на форму (1)'!F3, 'Ответы на форму (1)'!$F$2:$F$101, 0)</f>
        <v>4</v>
      </c>
    </row>
    <row r="15" spans="2:17" x14ac:dyDescent="0.25">
      <c r="B15" s="1" t="s">
        <v>20</v>
      </c>
      <c r="C15">
        <f t="shared" si="7"/>
        <v>1</v>
      </c>
      <c r="E15">
        <f t="shared" si="8"/>
        <v>60</v>
      </c>
      <c r="F15">
        <f>_xlfn.RANK.AVG('Ответы на форму (1)'!F4, 'Ответы на форму (1)'!$F$2:$F$101, 0)</f>
        <v>49.5</v>
      </c>
    </row>
    <row r="16" spans="2:17" x14ac:dyDescent="0.25">
      <c r="B16" s="1" t="s">
        <v>28</v>
      </c>
      <c r="C16">
        <f t="shared" si="7"/>
        <v>3</v>
      </c>
      <c r="E16">
        <f t="shared" si="8"/>
        <v>5.5</v>
      </c>
      <c r="F16">
        <f>_xlfn.RANK.AVG('Ответы на форму (1)'!F5, 'Ответы на форму (1)'!$F$2:$F$101, 0)</f>
        <v>20</v>
      </c>
    </row>
    <row r="17" spans="2:6" x14ac:dyDescent="0.25">
      <c r="B17" s="1" t="s">
        <v>20</v>
      </c>
      <c r="C17">
        <f t="shared" si="7"/>
        <v>1</v>
      </c>
      <c r="E17">
        <f t="shared" si="8"/>
        <v>60</v>
      </c>
      <c r="F17">
        <f>_xlfn.RANK.AVG('Ответы на форму (1)'!F6, 'Ответы на форму (1)'!$F$2:$F$101, 0)</f>
        <v>20</v>
      </c>
    </row>
    <row r="18" spans="2:6" x14ac:dyDescent="0.25">
      <c r="B18" s="1" t="s">
        <v>20</v>
      </c>
      <c r="C18">
        <f t="shared" si="7"/>
        <v>1</v>
      </c>
      <c r="E18">
        <f t="shared" si="8"/>
        <v>60</v>
      </c>
      <c r="F18">
        <f>_xlfn.RANK.AVG('Ответы на форму (1)'!F7, 'Ответы на форму (1)'!$F$2:$F$101, 0)</f>
        <v>20</v>
      </c>
    </row>
    <row r="19" spans="2:6" x14ac:dyDescent="0.25">
      <c r="B19" s="1" t="s">
        <v>35</v>
      </c>
      <c r="C19">
        <f t="shared" si="7"/>
        <v>2</v>
      </c>
      <c r="E19">
        <f t="shared" si="8"/>
        <v>15</v>
      </c>
      <c r="F19">
        <f>_xlfn.RANK.AVG('Ответы на форму (1)'!F8, 'Ответы на форму (1)'!$F$2:$F$101, 0)</f>
        <v>20</v>
      </c>
    </row>
    <row r="20" spans="2:6" x14ac:dyDescent="0.25">
      <c r="B20" s="1" t="s">
        <v>20</v>
      </c>
      <c r="C20">
        <f t="shared" si="7"/>
        <v>1</v>
      </c>
      <c r="E20">
        <f t="shared" si="8"/>
        <v>60</v>
      </c>
      <c r="F20">
        <f>_xlfn.RANK.AVG('Ответы на форму (1)'!F9, 'Ответы на форму (1)'!$F$2:$F$101, 0)</f>
        <v>83</v>
      </c>
    </row>
    <row r="21" spans="2:6" x14ac:dyDescent="0.25">
      <c r="B21" s="1" t="s">
        <v>20</v>
      </c>
      <c r="C21">
        <f t="shared" si="7"/>
        <v>1</v>
      </c>
      <c r="E21">
        <f t="shared" si="8"/>
        <v>60</v>
      </c>
      <c r="F21">
        <f>_xlfn.RANK.AVG('Ответы на форму (1)'!F10, 'Ответы на форму (1)'!$F$2:$F$101, 0)</f>
        <v>83</v>
      </c>
    </row>
    <row r="22" spans="2:6" x14ac:dyDescent="0.25">
      <c r="B22" s="1" t="s">
        <v>20</v>
      </c>
      <c r="C22">
        <f t="shared" si="7"/>
        <v>1</v>
      </c>
      <c r="E22">
        <f t="shared" si="8"/>
        <v>60</v>
      </c>
      <c r="F22">
        <f>_xlfn.RANK.AVG('Ответы на форму (1)'!F11, 'Ответы на форму (1)'!$F$2:$F$101, 0)</f>
        <v>83</v>
      </c>
    </row>
    <row r="23" spans="2:6" x14ac:dyDescent="0.25">
      <c r="B23" s="1" t="s">
        <v>20</v>
      </c>
      <c r="C23">
        <f t="shared" si="7"/>
        <v>1</v>
      </c>
      <c r="E23">
        <f t="shared" si="8"/>
        <v>60</v>
      </c>
      <c r="F23">
        <f>_xlfn.RANK.AVG('Ответы на форму (1)'!F12, 'Ответы на форму (1)'!$F$2:$F$101, 0)</f>
        <v>49.5</v>
      </c>
    </row>
    <row r="24" spans="2:6" x14ac:dyDescent="0.25">
      <c r="B24" s="1" t="s">
        <v>20</v>
      </c>
      <c r="C24">
        <f t="shared" si="7"/>
        <v>1</v>
      </c>
      <c r="E24">
        <f t="shared" si="8"/>
        <v>60</v>
      </c>
      <c r="F24">
        <f>_xlfn.RANK.AVG('Ответы на форму (1)'!F13, 'Ответы на форму (1)'!$F$2:$F$101, 0)</f>
        <v>20</v>
      </c>
    </row>
    <row r="25" spans="2:6" x14ac:dyDescent="0.25">
      <c r="B25" s="1" t="s">
        <v>20</v>
      </c>
      <c r="C25">
        <f t="shared" si="7"/>
        <v>1</v>
      </c>
      <c r="E25">
        <f t="shared" si="8"/>
        <v>60</v>
      </c>
      <c r="F25">
        <f>_xlfn.RANK.AVG('Ответы на форму (1)'!F14, 'Ответы на форму (1)'!$F$2:$F$101, 0)</f>
        <v>49.5</v>
      </c>
    </row>
    <row r="26" spans="2:6" x14ac:dyDescent="0.25">
      <c r="B26" s="1" t="s">
        <v>20</v>
      </c>
      <c r="C26">
        <f t="shared" si="7"/>
        <v>1</v>
      </c>
      <c r="E26">
        <f t="shared" si="8"/>
        <v>60</v>
      </c>
      <c r="F26">
        <f>_xlfn.RANK.AVG('Ответы на форму (1)'!F15, 'Ответы на форму (1)'!$F$2:$F$101, 0)</f>
        <v>49.5</v>
      </c>
    </row>
    <row r="27" spans="2:6" x14ac:dyDescent="0.25">
      <c r="B27" s="1" t="s">
        <v>20</v>
      </c>
      <c r="C27">
        <f t="shared" si="7"/>
        <v>1</v>
      </c>
      <c r="E27">
        <f t="shared" si="8"/>
        <v>60</v>
      </c>
      <c r="F27">
        <f>_xlfn.RANK.AVG('Ответы на форму (1)'!F16, 'Ответы на форму (1)'!$F$2:$F$101, 0)</f>
        <v>83</v>
      </c>
    </row>
    <row r="28" spans="2:6" x14ac:dyDescent="0.25">
      <c r="B28" s="1" t="s">
        <v>20</v>
      </c>
      <c r="C28">
        <f t="shared" si="7"/>
        <v>1</v>
      </c>
      <c r="E28">
        <f t="shared" si="8"/>
        <v>60</v>
      </c>
      <c r="F28">
        <f>_xlfn.RANK.AVG('Ответы на форму (1)'!F17, 'Ответы на форму (1)'!$F$2:$F$101, 0)</f>
        <v>49.5</v>
      </c>
    </row>
    <row r="29" spans="2:6" x14ac:dyDescent="0.25">
      <c r="B29" s="1" t="s">
        <v>20</v>
      </c>
      <c r="C29">
        <f t="shared" si="7"/>
        <v>1</v>
      </c>
      <c r="E29">
        <f t="shared" si="8"/>
        <v>60</v>
      </c>
      <c r="F29">
        <f>_xlfn.RANK.AVG('Ответы на форму (1)'!F18, 'Ответы на форму (1)'!$F$2:$F$101, 0)</f>
        <v>83</v>
      </c>
    </row>
    <row r="30" spans="2:6" x14ac:dyDescent="0.25">
      <c r="B30" s="1" t="s">
        <v>20</v>
      </c>
      <c r="C30">
        <f t="shared" si="7"/>
        <v>1</v>
      </c>
      <c r="E30">
        <f t="shared" si="8"/>
        <v>60</v>
      </c>
      <c r="F30">
        <f>_xlfn.RANK.AVG('Ответы на форму (1)'!F19, 'Ответы на форму (1)'!$F$2:$F$101, 0)</f>
        <v>83</v>
      </c>
    </row>
    <row r="31" spans="2:6" x14ac:dyDescent="0.25">
      <c r="B31" s="1" t="s">
        <v>20</v>
      </c>
      <c r="C31">
        <f t="shared" si="7"/>
        <v>1</v>
      </c>
      <c r="E31">
        <f t="shared" si="8"/>
        <v>60</v>
      </c>
      <c r="F31">
        <f>_xlfn.RANK.AVG('Ответы на форму (1)'!F20, 'Ответы на форму (1)'!$F$2:$F$101, 0)</f>
        <v>49.5</v>
      </c>
    </row>
    <row r="32" spans="2:6" x14ac:dyDescent="0.25">
      <c r="B32" s="1" t="s">
        <v>20</v>
      </c>
      <c r="C32">
        <f t="shared" si="7"/>
        <v>1</v>
      </c>
      <c r="E32">
        <f t="shared" si="8"/>
        <v>60</v>
      </c>
      <c r="F32">
        <f>_xlfn.RANK.AVG('Ответы на форму (1)'!F21, 'Ответы на форму (1)'!$F$2:$F$101, 0)</f>
        <v>20</v>
      </c>
    </row>
    <row r="33" spans="2:6" x14ac:dyDescent="0.25">
      <c r="B33" s="1" t="s">
        <v>20</v>
      </c>
      <c r="C33">
        <f t="shared" si="7"/>
        <v>1</v>
      </c>
      <c r="E33">
        <f t="shared" si="8"/>
        <v>60</v>
      </c>
      <c r="F33">
        <f>_xlfn.RANK.AVG('Ответы на форму (1)'!F22, 'Ответы на форму (1)'!$F$2:$F$101, 0)</f>
        <v>49.5</v>
      </c>
    </row>
    <row r="34" spans="2:6" x14ac:dyDescent="0.25">
      <c r="B34" s="1" t="s">
        <v>20</v>
      </c>
      <c r="C34">
        <f t="shared" si="7"/>
        <v>1</v>
      </c>
      <c r="E34">
        <f t="shared" si="8"/>
        <v>60</v>
      </c>
      <c r="F34">
        <f>_xlfn.RANK.AVG('Ответы на форму (1)'!F23, 'Ответы на форму (1)'!$F$2:$F$101, 0)</f>
        <v>49.5</v>
      </c>
    </row>
    <row r="35" spans="2:6" x14ac:dyDescent="0.25">
      <c r="B35" s="1" t="s">
        <v>35</v>
      </c>
      <c r="C35">
        <f t="shared" si="7"/>
        <v>2</v>
      </c>
      <c r="E35">
        <f t="shared" si="8"/>
        <v>15</v>
      </c>
      <c r="F35">
        <f>_xlfn.RANK.AVG('Ответы на форму (1)'!F24, 'Ответы на форму (1)'!$F$2:$F$101, 0)</f>
        <v>20</v>
      </c>
    </row>
    <row r="36" spans="2:6" x14ac:dyDescent="0.25">
      <c r="B36" s="1" t="s">
        <v>28</v>
      </c>
      <c r="C36">
        <f t="shared" si="7"/>
        <v>3</v>
      </c>
      <c r="E36">
        <f t="shared" si="8"/>
        <v>5.5</v>
      </c>
      <c r="F36">
        <f>_xlfn.RANK.AVG('Ответы на форму (1)'!F25, 'Ответы на форму (1)'!$F$2:$F$101, 0)</f>
        <v>20</v>
      </c>
    </row>
    <row r="37" spans="2:6" x14ac:dyDescent="0.25">
      <c r="B37" s="1" t="s">
        <v>20</v>
      </c>
      <c r="C37">
        <f t="shared" si="7"/>
        <v>1</v>
      </c>
      <c r="E37">
        <f t="shared" si="8"/>
        <v>60</v>
      </c>
      <c r="F37">
        <f>_xlfn.RANK.AVG('Ответы на форму (1)'!F26, 'Ответы на форму (1)'!$F$2:$F$101, 0)</f>
        <v>83</v>
      </c>
    </row>
    <row r="38" spans="2:6" x14ac:dyDescent="0.25">
      <c r="B38" s="1" t="s">
        <v>20</v>
      </c>
      <c r="C38">
        <f t="shared" si="7"/>
        <v>1</v>
      </c>
      <c r="E38">
        <f t="shared" si="8"/>
        <v>60</v>
      </c>
      <c r="F38">
        <f>_xlfn.RANK.AVG('Ответы на форму (1)'!F27, 'Ответы на форму (1)'!$F$2:$F$101, 0)</f>
        <v>20</v>
      </c>
    </row>
    <row r="39" spans="2:6" x14ac:dyDescent="0.25">
      <c r="B39" s="1" t="s">
        <v>20</v>
      </c>
      <c r="C39">
        <f t="shared" si="7"/>
        <v>1</v>
      </c>
      <c r="E39">
        <f t="shared" si="8"/>
        <v>60</v>
      </c>
      <c r="F39">
        <f>_xlfn.RANK.AVG('Ответы на форму (1)'!F28, 'Ответы на форму (1)'!$F$2:$F$101, 0)</f>
        <v>83</v>
      </c>
    </row>
    <row r="40" spans="2:6" x14ac:dyDescent="0.25">
      <c r="B40" s="1" t="s">
        <v>20</v>
      </c>
      <c r="C40">
        <f t="shared" si="7"/>
        <v>1</v>
      </c>
      <c r="E40">
        <f t="shared" si="8"/>
        <v>60</v>
      </c>
      <c r="F40">
        <f>_xlfn.RANK.AVG('Ответы на форму (1)'!F29, 'Ответы на форму (1)'!$F$2:$F$101, 0)</f>
        <v>83</v>
      </c>
    </row>
    <row r="41" spans="2:6" x14ac:dyDescent="0.25">
      <c r="B41" s="1" t="s">
        <v>20</v>
      </c>
      <c r="C41">
        <f t="shared" si="7"/>
        <v>1</v>
      </c>
      <c r="E41">
        <f t="shared" si="8"/>
        <v>60</v>
      </c>
      <c r="F41">
        <f>_xlfn.RANK.AVG('Ответы на форму (1)'!F30, 'Ответы на форму (1)'!$F$2:$F$101, 0)</f>
        <v>83</v>
      </c>
    </row>
    <row r="42" spans="2:6" x14ac:dyDescent="0.25">
      <c r="B42" s="1" t="s">
        <v>20</v>
      </c>
      <c r="C42">
        <f t="shared" si="7"/>
        <v>1</v>
      </c>
      <c r="E42">
        <f t="shared" si="8"/>
        <v>60</v>
      </c>
      <c r="F42">
        <f>_xlfn.RANK.AVG('Ответы на форму (1)'!F31, 'Ответы на форму (1)'!$F$2:$F$101, 0)</f>
        <v>83</v>
      </c>
    </row>
    <row r="43" spans="2:6" x14ac:dyDescent="0.25">
      <c r="B43" s="1" t="s">
        <v>20</v>
      </c>
      <c r="C43">
        <f t="shared" si="7"/>
        <v>1</v>
      </c>
      <c r="E43">
        <f t="shared" si="8"/>
        <v>60</v>
      </c>
      <c r="F43">
        <f>_xlfn.RANK.AVG('Ответы на форму (1)'!F32, 'Ответы на форму (1)'!$F$2:$F$101, 0)</f>
        <v>83</v>
      </c>
    </row>
    <row r="44" spans="2:6" x14ac:dyDescent="0.25">
      <c r="B44" s="1" t="s">
        <v>20</v>
      </c>
      <c r="C44">
        <f t="shared" si="7"/>
        <v>1</v>
      </c>
      <c r="E44">
        <f t="shared" si="8"/>
        <v>60</v>
      </c>
      <c r="F44">
        <f>_xlfn.RANK.AVG('Ответы на форму (1)'!F33, 'Ответы на форму (1)'!$F$2:$F$101, 0)</f>
        <v>49.5</v>
      </c>
    </row>
    <row r="45" spans="2:6" x14ac:dyDescent="0.25">
      <c r="B45" s="1" t="s">
        <v>20</v>
      </c>
      <c r="C45">
        <f t="shared" si="7"/>
        <v>1</v>
      </c>
      <c r="E45">
        <f t="shared" si="8"/>
        <v>60</v>
      </c>
      <c r="F45">
        <f>_xlfn.RANK.AVG('Ответы на форму (1)'!F34, 'Ответы на форму (1)'!$F$2:$F$101, 0)</f>
        <v>49.5</v>
      </c>
    </row>
    <row r="46" spans="2:6" x14ac:dyDescent="0.25">
      <c r="B46" s="1" t="s">
        <v>20</v>
      </c>
      <c r="C46">
        <f t="shared" si="7"/>
        <v>1</v>
      </c>
      <c r="E46">
        <f t="shared" si="8"/>
        <v>60</v>
      </c>
      <c r="F46">
        <f>_xlfn.RANK.AVG('Ответы на форму (1)'!F35, 'Ответы на форму (1)'!$F$2:$F$101, 0)</f>
        <v>49.5</v>
      </c>
    </row>
    <row r="47" spans="2:6" x14ac:dyDescent="0.25">
      <c r="B47" s="1" t="s">
        <v>20</v>
      </c>
      <c r="C47">
        <f t="shared" si="7"/>
        <v>1</v>
      </c>
      <c r="E47">
        <f t="shared" si="8"/>
        <v>60</v>
      </c>
      <c r="F47">
        <f>_xlfn.RANK.AVG('Ответы на форму (1)'!F36, 'Ответы на форму (1)'!$F$2:$F$101, 0)</f>
        <v>49.5</v>
      </c>
    </row>
    <row r="48" spans="2:6" x14ac:dyDescent="0.25">
      <c r="B48" s="1" t="s">
        <v>20</v>
      </c>
      <c r="C48">
        <f t="shared" si="7"/>
        <v>1</v>
      </c>
      <c r="E48">
        <f t="shared" si="8"/>
        <v>60</v>
      </c>
      <c r="F48">
        <f>_xlfn.RANK.AVG('Ответы на форму (1)'!F37, 'Ответы на форму (1)'!$F$2:$F$101, 0)</f>
        <v>20</v>
      </c>
    </row>
    <row r="49" spans="2:6" x14ac:dyDescent="0.25">
      <c r="B49" s="1" t="s">
        <v>28</v>
      </c>
      <c r="C49">
        <f t="shared" si="7"/>
        <v>3</v>
      </c>
      <c r="E49">
        <f t="shared" si="8"/>
        <v>5.5</v>
      </c>
      <c r="F49">
        <f>_xlfn.RANK.AVG('Ответы на форму (1)'!F38, 'Ответы на форму (1)'!$F$2:$F$101, 0)</f>
        <v>4</v>
      </c>
    </row>
    <row r="50" spans="2:6" x14ac:dyDescent="0.25">
      <c r="B50" s="1" t="s">
        <v>20</v>
      </c>
      <c r="C50">
        <f t="shared" si="7"/>
        <v>1</v>
      </c>
      <c r="E50">
        <f t="shared" si="8"/>
        <v>60</v>
      </c>
      <c r="F50">
        <f>_xlfn.RANK.AVG('Ответы на форму (1)'!F39, 'Ответы на форму (1)'!$F$2:$F$101, 0)</f>
        <v>20</v>
      </c>
    </row>
    <row r="51" spans="2:6" x14ac:dyDescent="0.25">
      <c r="B51" s="1" t="s">
        <v>20</v>
      </c>
      <c r="C51">
        <f t="shared" si="7"/>
        <v>1</v>
      </c>
      <c r="E51">
        <f t="shared" si="8"/>
        <v>60</v>
      </c>
      <c r="F51">
        <f>_xlfn.RANK.AVG('Ответы на форму (1)'!F40, 'Ответы на форму (1)'!$F$2:$F$101, 0)</f>
        <v>83</v>
      </c>
    </row>
    <row r="52" spans="2:6" x14ac:dyDescent="0.25">
      <c r="B52" s="1" t="s">
        <v>20</v>
      </c>
      <c r="C52">
        <f t="shared" si="7"/>
        <v>1</v>
      </c>
      <c r="E52">
        <f t="shared" si="8"/>
        <v>60</v>
      </c>
      <c r="F52">
        <f>_xlfn.RANK.AVG('Ответы на форму (1)'!F41, 'Ответы на форму (1)'!$F$2:$F$101, 0)</f>
        <v>83</v>
      </c>
    </row>
    <row r="53" spans="2:6" x14ac:dyDescent="0.25">
      <c r="B53" s="1" t="s">
        <v>35</v>
      </c>
      <c r="C53">
        <f t="shared" si="7"/>
        <v>2</v>
      </c>
      <c r="E53">
        <f t="shared" si="8"/>
        <v>15</v>
      </c>
      <c r="F53">
        <f>_xlfn.RANK.AVG('Ответы на форму (1)'!F42, 'Ответы на форму (1)'!$F$2:$F$101, 0)</f>
        <v>20</v>
      </c>
    </row>
    <row r="54" spans="2:6" x14ac:dyDescent="0.25">
      <c r="B54" s="1" t="s">
        <v>35</v>
      </c>
      <c r="C54">
        <f t="shared" si="7"/>
        <v>2</v>
      </c>
      <c r="E54">
        <f t="shared" si="8"/>
        <v>15</v>
      </c>
      <c r="F54">
        <f>_xlfn.RANK.AVG('Ответы на форму (1)'!F43, 'Ответы на форму (1)'!$F$2:$F$101, 0)</f>
        <v>20</v>
      </c>
    </row>
    <row r="55" spans="2:6" x14ac:dyDescent="0.25">
      <c r="B55" s="1" t="s">
        <v>20</v>
      </c>
      <c r="C55">
        <f t="shared" si="7"/>
        <v>1</v>
      </c>
      <c r="E55">
        <f t="shared" si="8"/>
        <v>60</v>
      </c>
      <c r="F55">
        <f>_xlfn.RANK.AVG('Ответы на форму (1)'!F44, 'Ответы на форму (1)'!$F$2:$F$101, 0)</f>
        <v>49.5</v>
      </c>
    </row>
    <row r="56" spans="2:6" x14ac:dyDescent="0.25">
      <c r="B56" s="1" t="s">
        <v>28</v>
      </c>
      <c r="C56">
        <f t="shared" si="7"/>
        <v>3</v>
      </c>
      <c r="E56">
        <f t="shared" si="8"/>
        <v>5.5</v>
      </c>
      <c r="F56">
        <f>_xlfn.RANK.AVG('Ответы на форму (1)'!F45, 'Ответы на форму (1)'!$F$2:$F$101, 0)</f>
        <v>20</v>
      </c>
    </row>
    <row r="57" spans="2:6" x14ac:dyDescent="0.25">
      <c r="B57" s="1" t="s">
        <v>20</v>
      </c>
      <c r="C57">
        <f t="shared" si="7"/>
        <v>1</v>
      </c>
      <c r="E57">
        <f t="shared" si="8"/>
        <v>60</v>
      </c>
      <c r="F57">
        <f>_xlfn.RANK.AVG('Ответы на форму (1)'!F46, 'Ответы на форму (1)'!$F$2:$F$101, 0)</f>
        <v>20</v>
      </c>
    </row>
    <row r="58" spans="2:6" x14ac:dyDescent="0.25">
      <c r="B58" s="1" t="s">
        <v>20</v>
      </c>
      <c r="C58">
        <f t="shared" si="7"/>
        <v>1</v>
      </c>
      <c r="E58">
        <f t="shared" si="8"/>
        <v>60</v>
      </c>
      <c r="F58">
        <f>_xlfn.RANK.AVG('Ответы на форму (1)'!F47, 'Ответы на форму (1)'!$F$2:$F$101, 0)</f>
        <v>83</v>
      </c>
    </row>
    <row r="59" spans="2:6" x14ac:dyDescent="0.25">
      <c r="B59" s="1" t="s">
        <v>20</v>
      </c>
      <c r="C59">
        <f t="shared" si="7"/>
        <v>1</v>
      </c>
      <c r="E59">
        <f t="shared" si="8"/>
        <v>60</v>
      </c>
      <c r="F59">
        <f>_xlfn.RANK.AVG('Ответы на форму (1)'!F48, 'Ответы на форму (1)'!$F$2:$F$101, 0)</f>
        <v>49.5</v>
      </c>
    </row>
    <row r="60" spans="2:6" x14ac:dyDescent="0.25">
      <c r="B60" s="1" t="s">
        <v>20</v>
      </c>
      <c r="C60">
        <f t="shared" si="7"/>
        <v>1</v>
      </c>
      <c r="E60">
        <f t="shared" si="8"/>
        <v>60</v>
      </c>
      <c r="F60">
        <f>_xlfn.RANK.AVG('Ответы на форму (1)'!F49, 'Ответы на форму (1)'!$F$2:$F$101, 0)</f>
        <v>20</v>
      </c>
    </row>
    <row r="61" spans="2:6" x14ac:dyDescent="0.25">
      <c r="B61" s="1" t="s">
        <v>20</v>
      </c>
      <c r="C61">
        <f t="shared" si="7"/>
        <v>1</v>
      </c>
      <c r="E61">
        <f t="shared" si="8"/>
        <v>60</v>
      </c>
      <c r="F61">
        <f>_xlfn.RANK.AVG('Ответы на форму (1)'!F50, 'Ответы на форму (1)'!$F$2:$F$101, 0)</f>
        <v>83</v>
      </c>
    </row>
    <row r="62" spans="2:6" x14ac:dyDescent="0.25">
      <c r="B62" s="1" t="s">
        <v>28</v>
      </c>
      <c r="C62">
        <f t="shared" si="7"/>
        <v>3</v>
      </c>
      <c r="E62">
        <f t="shared" si="8"/>
        <v>5.5</v>
      </c>
      <c r="F62">
        <f>_xlfn.RANK.AVG('Ответы на форму (1)'!F51, 'Ответы на форму (1)'!$F$2:$F$101, 0)</f>
        <v>4</v>
      </c>
    </row>
    <row r="63" spans="2:6" x14ac:dyDescent="0.25">
      <c r="B63" s="1" t="s">
        <v>20</v>
      </c>
      <c r="C63">
        <f t="shared" si="7"/>
        <v>1</v>
      </c>
      <c r="E63">
        <f t="shared" si="8"/>
        <v>60</v>
      </c>
      <c r="F63">
        <f>_xlfn.RANK.AVG('Ответы на форму (1)'!F52, 'Ответы на форму (1)'!$F$2:$F$101, 0)</f>
        <v>1</v>
      </c>
    </row>
    <row r="64" spans="2:6" x14ac:dyDescent="0.25">
      <c r="B64" s="1" t="s">
        <v>20</v>
      </c>
      <c r="C64">
        <f t="shared" si="7"/>
        <v>1</v>
      </c>
      <c r="E64">
        <f t="shared" si="8"/>
        <v>60</v>
      </c>
      <c r="F64">
        <f>_xlfn.RANK.AVG('Ответы на форму (1)'!F53, 'Ответы на форму (1)'!$F$2:$F$101, 0)</f>
        <v>49.5</v>
      </c>
    </row>
    <row r="65" spans="2:6" x14ac:dyDescent="0.25">
      <c r="B65" s="1" t="s">
        <v>28</v>
      </c>
      <c r="C65">
        <f t="shared" si="7"/>
        <v>3</v>
      </c>
      <c r="E65">
        <f t="shared" si="8"/>
        <v>5.5</v>
      </c>
      <c r="F65">
        <f>_xlfn.RANK.AVG('Ответы на форму (1)'!F54, 'Ответы на форму (1)'!$F$2:$F$101, 0)</f>
        <v>4</v>
      </c>
    </row>
    <row r="66" spans="2:6" x14ac:dyDescent="0.25">
      <c r="B66" s="1" t="s">
        <v>20</v>
      </c>
      <c r="C66">
        <f t="shared" si="7"/>
        <v>1</v>
      </c>
      <c r="E66">
        <f t="shared" si="8"/>
        <v>60</v>
      </c>
      <c r="F66">
        <f>_xlfn.RANK.AVG('Ответы на форму (1)'!F55, 'Ответы на форму (1)'!$F$2:$F$101, 0)</f>
        <v>83</v>
      </c>
    </row>
    <row r="67" spans="2:6" x14ac:dyDescent="0.25">
      <c r="B67" s="1" t="s">
        <v>28</v>
      </c>
      <c r="C67">
        <f t="shared" si="7"/>
        <v>3</v>
      </c>
      <c r="E67">
        <f t="shared" si="8"/>
        <v>5.5</v>
      </c>
      <c r="F67">
        <f>_xlfn.RANK.AVG('Ответы на форму (1)'!F56, 'Ответы на форму (1)'!$F$2:$F$101, 0)</f>
        <v>20</v>
      </c>
    </row>
    <row r="68" spans="2:6" x14ac:dyDescent="0.25">
      <c r="B68" s="1" t="s">
        <v>35</v>
      </c>
      <c r="C68">
        <f t="shared" si="7"/>
        <v>2</v>
      </c>
      <c r="E68">
        <f t="shared" si="8"/>
        <v>15</v>
      </c>
      <c r="F68">
        <f>_xlfn.RANK.AVG('Ответы на форму (1)'!F57, 'Ответы на форму (1)'!$F$2:$F$101, 0)</f>
        <v>49.5</v>
      </c>
    </row>
    <row r="69" spans="2:6" x14ac:dyDescent="0.25">
      <c r="B69" s="1" t="s">
        <v>35</v>
      </c>
      <c r="C69">
        <f t="shared" si="7"/>
        <v>2</v>
      </c>
      <c r="E69">
        <f t="shared" si="8"/>
        <v>15</v>
      </c>
      <c r="F69">
        <f>_xlfn.RANK.AVG('Ответы на форму (1)'!F58, 'Ответы на форму (1)'!$F$2:$F$101, 0)</f>
        <v>20</v>
      </c>
    </row>
    <row r="70" spans="2:6" x14ac:dyDescent="0.25">
      <c r="B70" s="1" t="s">
        <v>35</v>
      </c>
      <c r="C70">
        <f t="shared" si="7"/>
        <v>2</v>
      </c>
      <c r="E70">
        <f t="shared" si="8"/>
        <v>15</v>
      </c>
      <c r="F70">
        <f>_xlfn.RANK.AVG('Ответы на форму (1)'!F59, 'Ответы на форму (1)'!$F$2:$F$101, 0)</f>
        <v>20</v>
      </c>
    </row>
    <row r="71" spans="2:6" x14ac:dyDescent="0.25">
      <c r="B71" s="1" t="s">
        <v>20</v>
      </c>
      <c r="C71">
        <f t="shared" si="7"/>
        <v>1</v>
      </c>
      <c r="E71">
        <f t="shared" si="8"/>
        <v>60</v>
      </c>
      <c r="F71">
        <f>_xlfn.RANK.AVG('Ответы на форму (1)'!F60, 'Ответы на форму (1)'!$F$2:$F$101, 0)</f>
        <v>49.5</v>
      </c>
    </row>
    <row r="72" spans="2:6" x14ac:dyDescent="0.25">
      <c r="B72" s="1" t="s">
        <v>20</v>
      </c>
      <c r="C72">
        <f t="shared" si="7"/>
        <v>1</v>
      </c>
      <c r="E72">
        <f t="shared" si="8"/>
        <v>60</v>
      </c>
      <c r="F72">
        <f>_xlfn.RANK.AVG('Ответы на форму (1)'!F61, 'Ответы на форму (1)'!$F$2:$F$101, 0)</f>
        <v>83</v>
      </c>
    </row>
    <row r="73" spans="2:6" x14ac:dyDescent="0.25">
      <c r="B73" s="1" t="s">
        <v>20</v>
      </c>
      <c r="C73">
        <f t="shared" si="7"/>
        <v>1</v>
      </c>
      <c r="E73">
        <f t="shared" si="8"/>
        <v>60</v>
      </c>
      <c r="F73">
        <f>_xlfn.RANK.AVG('Ответы на форму (1)'!F62, 'Ответы на форму (1)'!$F$2:$F$101, 0)</f>
        <v>83</v>
      </c>
    </row>
    <row r="74" spans="2:6" x14ac:dyDescent="0.25">
      <c r="B74" s="1" t="s">
        <v>20</v>
      </c>
      <c r="C74">
        <f t="shared" si="7"/>
        <v>1</v>
      </c>
      <c r="E74">
        <f t="shared" si="8"/>
        <v>60</v>
      </c>
      <c r="F74">
        <f>_xlfn.RANK.AVG('Ответы на форму (1)'!F63, 'Ответы на форму (1)'!$F$2:$F$101, 0)</f>
        <v>49.5</v>
      </c>
    </row>
    <row r="75" spans="2:6" x14ac:dyDescent="0.25">
      <c r="B75" s="1" t="s">
        <v>20</v>
      </c>
      <c r="C75">
        <f t="shared" si="7"/>
        <v>1</v>
      </c>
      <c r="E75">
        <f t="shared" si="8"/>
        <v>60</v>
      </c>
      <c r="F75">
        <f>_xlfn.RANK.AVG('Ответы на форму (1)'!F64, 'Ответы на форму (1)'!$F$2:$F$101, 0)</f>
        <v>83</v>
      </c>
    </row>
    <row r="76" spans="2:6" x14ac:dyDescent="0.25">
      <c r="B76" s="1" t="s">
        <v>20</v>
      </c>
      <c r="C76">
        <f t="shared" si="7"/>
        <v>1</v>
      </c>
      <c r="E76">
        <f t="shared" si="8"/>
        <v>60</v>
      </c>
      <c r="F76">
        <f>_xlfn.RANK.AVG('Ответы на форму (1)'!F65, 'Ответы на форму (1)'!$F$2:$F$101, 0)</f>
        <v>49.5</v>
      </c>
    </row>
    <row r="77" spans="2:6" x14ac:dyDescent="0.25">
      <c r="B77" s="1" t="s">
        <v>20</v>
      </c>
      <c r="C77">
        <f t="shared" si="7"/>
        <v>1</v>
      </c>
      <c r="E77">
        <f t="shared" si="8"/>
        <v>60</v>
      </c>
      <c r="F77">
        <f>_xlfn.RANK.AVG('Ответы на форму (1)'!F66, 'Ответы на форму (1)'!$F$2:$F$101, 0)</f>
        <v>20</v>
      </c>
    </row>
    <row r="78" spans="2:6" x14ac:dyDescent="0.25">
      <c r="B78" s="1" t="s">
        <v>20</v>
      </c>
      <c r="C78">
        <f t="shared" ref="C78:C112" si="9">_xlfn.IFS(B78=$B$6, 1, B78=$B$8, 2, B78=$B$7, 3)</f>
        <v>1</v>
      </c>
      <c r="E78">
        <f t="shared" ref="E78:E112" si="10">_xlfn.RANK.AVG(C78,$C$13:$C$112, 0)</f>
        <v>60</v>
      </c>
      <c r="F78">
        <f>_xlfn.RANK.AVG('Ответы на форму (1)'!F67, 'Ответы на форму (1)'!$F$2:$F$101, 0)</f>
        <v>49.5</v>
      </c>
    </row>
    <row r="79" spans="2:6" x14ac:dyDescent="0.25">
      <c r="B79" s="1" t="s">
        <v>28</v>
      </c>
      <c r="C79">
        <f t="shared" si="9"/>
        <v>3</v>
      </c>
      <c r="E79">
        <f t="shared" si="10"/>
        <v>5.5</v>
      </c>
      <c r="F79">
        <f>_xlfn.RANK.AVG('Ответы на форму (1)'!F68, 'Ответы на форму (1)'!$F$2:$F$101, 0)</f>
        <v>49.5</v>
      </c>
    </row>
    <row r="80" spans="2:6" x14ac:dyDescent="0.25">
      <c r="B80" s="1" t="s">
        <v>20</v>
      </c>
      <c r="C80">
        <f t="shared" si="9"/>
        <v>1</v>
      </c>
      <c r="E80">
        <f t="shared" si="10"/>
        <v>60</v>
      </c>
      <c r="F80">
        <f>_xlfn.RANK.AVG('Ответы на форму (1)'!F69, 'Ответы на форму (1)'!$F$2:$F$101, 0)</f>
        <v>49.5</v>
      </c>
    </row>
    <row r="81" spans="2:6" x14ac:dyDescent="0.25">
      <c r="B81" s="1" t="s">
        <v>20</v>
      </c>
      <c r="C81">
        <f t="shared" si="9"/>
        <v>1</v>
      </c>
      <c r="E81">
        <f t="shared" si="10"/>
        <v>60</v>
      </c>
      <c r="F81">
        <f>_xlfn.RANK.AVG('Ответы на форму (1)'!F70, 'Ответы на форму (1)'!$F$2:$F$101, 0)</f>
        <v>83</v>
      </c>
    </row>
    <row r="82" spans="2:6" x14ac:dyDescent="0.25">
      <c r="B82" s="1" t="s">
        <v>20</v>
      </c>
      <c r="C82">
        <f t="shared" si="9"/>
        <v>1</v>
      </c>
      <c r="E82">
        <f t="shared" si="10"/>
        <v>60</v>
      </c>
      <c r="F82">
        <f>_xlfn.RANK.AVG('Ответы на форму (1)'!F71, 'Ответы на форму (1)'!$F$2:$F$101, 0)</f>
        <v>83</v>
      </c>
    </row>
    <row r="83" spans="2:6" x14ac:dyDescent="0.25">
      <c r="B83" s="1" t="s">
        <v>20</v>
      </c>
      <c r="C83">
        <f t="shared" si="9"/>
        <v>1</v>
      </c>
      <c r="E83">
        <f t="shared" si="10"/>
        <v>60</v>
      </c>
      <c r="F83">
        <f>_xlfn.RANK.AVG('Ответы на форму (1)'!F72, 'Ответы на форму (1)'!$F$2:$F$101, 0)</f>
        <v>20</v>
      </c>
    </row>
    <row r="84" spans="2:6" x14ac:dyDescent="0.25">
      <c r="B84" s="1" t="s">
        <v>35</v>
      </c>
      <c r="C84">
        <f t="shared" si="9"/>
        <v>2</v>
      </c>
      <c r="E84">
        <f t="shared" si="10"/>
        <v>15</v>
      </c>
      <c r="F84">
        <f>_xlfn.RANK.AVG('Ответы на форму (1)'!F73, 'Ответы на форму (1)'!$F$2:$F$101, 0)</f>
        <v>20</v>
      </c>
    </row>
    <row r="85" spans="2:6" x14ac:dyDescent="0.25">
      <c r="B85" s="1" t="s">
        <v>20</v>
      </c>
      <c r="C85">
        <f t="shared" si="9"/>
        <v>1</v>
      </c>
      <c r="E85">
        <f t="shared" si="10"/>
        <v>60</v>
      </c>
      <c r="F85">
        <f>_xlfn.RANK.AVG('Ответы на форму (1)'!F74, 'Ответы на форму (1)'!$F$2:$F$101, 0)</f>
        <v>20</v>
      </c>
    </row>
    <row r="86" spans="2:6" x14ac:dyDescent="0.25">
      <c r="B86" s="1" t="s">
        <v>20</v>
      </c>
      <c r="C86">
        <f t="shared" si="9"/>
        <v>1</v>
      </c>
      <c r="E86">
        <f t="shared" si="10"/>
        <v>60</v>
      </c>
      <c r="F86">
        <f>_xlfn.RANK.AVG('Ответы на форму (1)'!F75, 'Ответы на форму (1)'!$F$2:$F$101, 0)</f>
        <v>4</v>
      </c>
    </row>
    <row r="87" spans="2:6" x14ac:dyDescent="0.25">
      <c r="B87" s="1" t="s">
        <v>20</v>
      </c>
      <c r="C87">
        <f t="shared" si="9"/>
        <v>1</v>
      </c>
      <c r="E87">
        <f t="shared" si="10"/>
        <v>60</v>
      </c>
      <c r="F87">
        <f>_xlfn.RANK.AVG('Ответы на форму (1)'!F76, 'Ответы на форму (1)'!$F$2:$F$101, 0)</f>
        <v>83</v>
      </c>
    </row>
    <row r="88" spans="2:6" x14ac:dyDescent="0.25">
      <c r="B88" s="1" t="s">
        <v>20</v>
      </c>
      <c r="C88">
        <f t="shared" si="9"/>
        <v>1</v>
      </c>
      <c r="E88">
        <f t="shared" si="10"/>
        <v>60</v>
      </c>
      <c r="F88">
        <f>_xlfn.RANK.AVG('Ответы на форму (1)'!F77, 'Ответы на форму (1)'!$F$2:$F$101, 0)</f>
        <v>49.5</v>
      </c>
    </row>
    <row r="89" spans="2:6" x14ac:dyDescent="0.25">
      <c r="B89" s="1" t="s">
        <v>20</v>
      </c>
      <c r="C89">
        <f t="shared" si="9"/>
        <v>1</v>
      </c>
      <c r="E89">
        <f t="shared" si="10"/>
        <v>60</v>
      </c>
      <c r="F89">
        <f>_xlfn.RANK.AVG('Ответы на форму (1)'!F78, 'Ответы на форму (1)'!$F$2:$F$101, 0)</f>
        <v>83</v>
      </c>
    </row>
    <row r="90" spans="2:6" x14ac:dyDescent="0.25">
      <c r="B90" s="1" t="s">
        <v>20</v>
      </c>
      <c r="C90">
        <f t="shared" si="9"/>
        <v>1</v>
      </c>
      <c r="E90">
        <f t="shared" si="10"/>
        <v>60</v>
      </c>
      <c r="F90">
        <f>_xlfn.RANK.AVG('Ответы на форму (1)'!F79, 'Ответы на форму (1)'!$F$2:$F$101, 0)</f>
        <v>49.5</v>
      </c>
    </row>
    <row r="91" spans="2:6" x14ac:dyDescent="0.25">
      <c r="B91" s="1" t="s">
        <v>20</v>
      </c>
      <c r="C91">
        <f t="shared" si="9"/>
        <v>1</v>
      </c>
      <c r="E91">
        <f t="shared" si="10"/>
        <v>60</v>
      </c>
      <c r="F91">
        <f>_xlfn.RANK.AVG('Ответы на форму (1)'!F80, 'Ответы на форму (1)'!$F$2:$F$101, 0)</f>
        <v>20</v>
      </c>
    </row>
    <row r="92" spans="2:6" x14ac:dyDescent="0.25">
      <c r="B92" s="1" t="s">
        <v>28</v>
      </c>
      <c r="C92">
        <f t="shared" si="9"/>
        <v>3</v>
      </c>
      <c r="E92">
        <f t="shared" si="10"/>
        <v>5.5</v>
      </c>
      <c r="F92">
        <f>_xlfn.RANK.AVG('Ответы на форму (1)'!F81, 'Ответы на форму (1)'!$F$2:$F$101, 0)</f>
        <v>20</v>
      </c>
    </row>
    <row r="93" spans="2:6" x14ac:dyDescent="0.25">
      <c r="B93" s="1" t="s">
        <v>20</v>
      </c>
      <c r="C93">
        <f t="shared" si="9"/>
        <v>1</v>
      </c>
      <c r="E93">
        <f t="shared" si="10"/>
        <v>60</v>
      </c>
      <c r="F93">
        <f>_xlfn.RANK.AVG('Ответы на форму (1)'!F82, 'Ответы на форму (1)'!$F$2:$F$101, 0)</f>
        <v>83</v>
      </c>
    </row>
    <row r="94" spans="2:6" x14ac:dyDescent="0.25">
      <c r="B94" s="1" t="s">
        <v>20</v>
      </c>
      <c r="C94">
        <f t="shared" si="9"/>
        <v>1</v>
      </c>
      <c r="E94">
        <f t="shared" si="10"/>
        <v>60</v>
      </c>
      <c r="F94">
        <f>_xlfn.RANK.AVG('Ответы на форму (1)'!F83, 'Ответы на форму (1)'!$F$2:$F$101, 0)</f>
        <v>49.5</v>
      </c>
    </row>
    <row r="95" spans="2:6" x14ac:dyDescent="0.25">
      <c r="B95" s="1" t="s">
        <v>20</v>
      </c>
      <c r="C95">
        <f t="shared" si="9"/>
        <v>1</v>
      </c>
      <c r="E95">
        <f t="shared" si="10"/>
        <v>60</v>
      </c>
      <c r="F95">
        <f>_xlfn.RANK.AVG('Ответы на форму (1)'!F84, 'Ответы на форму (1)'!$F$2:$F$101, 0)</f>
        <v>83</v>
      </c>
    </row>
    <row r="96" spans="2:6" x14ac:dyDescent="0.25">
      <c r="B96" s="1" t="s">
        <v>20</v>
      </c>
      <c r="C96">
        <f t="shared" si="9"/>
        <v>1</v>
      </c>
      <c r="E96">
        <f t="shared" si="10"/>
        <v>60</v>
      </c>
      <c r="F96">
        <f>_xlfn.RANK.AVG('Ответы на форму (1)'!F85, 'Ответы на форму (1)'!$F$2:$F$101, 0)</f>
        <v>49.5</v>
      </c>
    </row>
    <row r="97" spans="2:6" x14ac:dyDescent="0.25">
      <c r="B97" s="1" t="s">
        <v>20</v>
      </c>
      <c r="C97">
        <f t="shared" si="9"/>
        <v>1</v>
      </c>
      <c r="E97">
        <f t="shared" si="10"/>
        <v>60</v>
      </c>
      <c r="F97">
        <f>_xlfn.RANK.AVG('Ответы на форму (1)'!F86, 'Ответы на форму (1)'!$F$2:$F$101, 0)</f>
        <v>83</v>
      </c>
    </row>
    <row r="98" spans="2:6" x14ac:dyDescent="0.25">
      <c r="B98" s="1" t="s">
        <v>20</v>
      </c>
      <c r="C98">
        <f t="shared" si="9"/>
        <v>1</v>
      </c>
      <c r="E98">
        <f t="shared" si="10"/>
        <v>60</v>
      </c>
      <c r="F98">
        <f>_xlfn.RANK.AVG('Ответы на форму (1)'!F87, 'Ответы на форму (1)'!$F$2:$F$101, 0)</f>
        <v>83</v>
      </c>
    </row>
    <row r="99" spans="2:6" x14ac:dyDescent="0.25">
      <c r="B99" s="1" t="s">
        <v>20</v>
      </c>
      <c r="C99">
        <f t="shared" si="9"/>
        <v>1</v>
      </c>
      <c r="E99">
        <f t="shared" si="10"/>
        <v>60</v>
      </c>
      <c r="F99">
        <f>_xlfn.RANK.AVG('Ответы на форму (1)'!F88, 'Ответы на форму (1)'!$F$2:$F$101, 0)</f>
        <v>20</v>
      </c>
    </row>
    <row r="100" spans="2:6" x14ac:dyDescent="0.25">
      <c r="B100" s="1" t="s">
        <v>20</v>
      </c>
      <c r="C100">
        <f t="shared" si="9"/>
        <v>1</v>
      </c>
      <c r="E100">
        <f t="shared" si="10"/>
        <v>60</v>
      </c>
      <c r="F100">
        <f>_xlfn.RANK.AVG('Ответы на форму (1)'!F89, 'Ответы на форму (1)'!$F$2:$F$101, 0)</f>
        <v>83</v>
      </c>
    </row>
    <row r="101" spans="2:6" x14ac:dyDescent="0.25">
      <c r="B101" s="1" t="s">
        <v>20</v>
      </c>
      <c r="C101">
        <f t="shared" si="9"/>
        <v>1</v>
      </c>
      <c r="E101">
        <f t="shared" si="10"/>
        <v>60</v>
      </c>
      <c r="F101">
        <f>_xlfn.RANK.AVG('Ответы на форму (1)'!F90, 'Ответы на форму (1)'!$F$2:$F$101, 0)</f>
        <v>83</v>
      </c>
    </row>
    <row r="102" spans="2:6" x14ac:dyDescent="0.25">
      <c r="B102" s="1" t="s">
        <v>35</v>
      </c>
      <c r="C102">
        <f t="shared" si="9"/>
        <v>2</v>
      </c>
      <c r="E102">
        <f t="shared" si="10"/>
        <v>15</v>
      </c>
      <c r="F102">
        <f>_xlfn.RANK.AVG('Ответы на форму (1)'!F91, 'Ответы на форму (1)'!$F$2:$F$101, 0)</f>
        <v>20</v>
      </c>
    </row>
    <row r="103" spans="2:6" x14ac:dyDescent="0.25">
      <c r="B103" s="1" t="s">
        <v>20</v>
      </c>
      <c r="C103">
        <f t="shared" si="9"/>
        <v>1</v>
      </c>
      <c r="E103">
        <f t="shared" si="10"/>
        <v>60</v>
      </c>
      <c r="F103">
        <f>_xlfn.RANK.AVG('Ответы на форму (1)'!F92, 'Ответы на форму (1)'!$F$2:$F$101, 0)</f>
        <v>49.5</v>
      </c>
    </row>
    <row r="104" spans="2:6" x14ac:dyDescent="0.25">
      <c r="B104" s="1" t="s">
        <v>20</v>
      </c>
      <c r="C104">
        <f t="shared" si="9"/>
        <v>1</v>
      </c>
      <c r="E104">
        <f t="shared" si="10"/>
        <v>60</v>
      </c>
      <c r="F104">
        <f>_xlfn.RANK.AVG('Ответы на форму (1)'!F93, 'Ответы на форму (1)'!$F$2:$F$101, 0)</f>
        <v>83</v>
      </c>
    </row>
    <row r="105" spans="2:6" x14ac:dyDescent="0.25">
      <c r="B105" s="1" t="s">
        <v>20</v>
      </c>
      <c r="C105">
        <f t="shared" si="9"/>
        <v>1</v>
      </c>
      <c r="E105">
        <f t="shared" si="10"/>
        <v>60</v>
      </c>
      <c r="F105">
        <f>_xlfn.RANK.AVG('Ответы на форму (1)'!F94, 'Ответы на форму (1)'!$F$2:$F$101, 0)</f>
        <v>49.5</v>
      </c>
    </row>
    <row r="106" spans="2:6" x14ac:dyDescent="0.25">
      <c r="B106" s="1" t="s">
        <v>20</v>
      </c>
      <c r="C106">
        <f t="shared" si="9"/>
        <v>1</v>
      </c>
      <c r="E106">
        <f t="shared" si="10"/>
        <v>60</v>
      </c>
      <c r="F106">
        <f>_xlfn.RANK.AVG('Ответы на форму (1)'!F95, 'Ответы на форму (1)'!$F$2:$F$101, 0)</f>
        <v>49.5</v>
      </c>
    </row>
    <row r="107" spans="2:6" x14ac:dyDescent="0.25">
      <c r="B107" s="1" t="s">
        <v>20</v>
      </c>
      <c r="C107">
        <f t="shared" si="9"/>
        <v>1</v>
      </c>
      <c r="E107">
        <f t="shared" si="10"/>
        <v>60</v>
      </c>
      <c r="F107">
        <f>_xlfn.RANK.AVG('Ответы на форму (1)'!F96, 'Ответы на форму (1)'!$F$2:$F$101, 0)</f>
        <v>49.5</v>
      </c>
    </row>
    <row r="108" spans="2:6" x14ac:dyDescent="0.25">
      <c r="B108" s="1" t="s">
        <v>20</v>
      </c>
      <c r="C108">
        <f t="shared" si="9"/>
        <v>1</v>
      </c>
      <c r="E108">
        <f t="shared" si="10"/>
        <v>60</v>
      </c>
      <c r="F108">
        <f>_xlfn.RANK.AVG('Ответы на форму (1)'!F97, 'Ответы на форму (1)'!$F$2:$F$101, 0)</f>
        <v>83</v>
      </c>
    </row>
    <row r="109" spans="2:6" x14ac:dyDescent="0.25">
      <c r="B109" s="1" t="s">
        <v>20</v>
      </c>
      <c r="C109">
        <f t="shared" si="9"/>
        <v>1</v>
      </c>
      <c r="E109">
        <f t="shared" si="10"/>
        <v>60</v>
      </c>
      <c r="F109">
        <f>_xlfn.RANK.AVG('Ответы на форму (1)'!F98, 'Ответы на форму (1)'!$F$2:$F$101, 0)</f>
        <v>83</v>
      </c>
    </row>
    <row r="110" spans="2:6" x14ac:dyDescent="0.25">
      <c r="B110" s="1" t="s">
        <v>20</v>
      </c>
      <c r="C110">
        <f t="shared" si="9"/>
        <v>1</v>
      </c>
      <c r="E110">
        <f t="shared" si="10"/>
        <v>60</v>
      </c>
      <c r="F110">
        <f>_xlfn.RANK.AVG('Ответы на форму (1)'!F99, 'Ответы на форму (1)'!$F$2:$F$101, 0)</f>
        <v>49.5</v>
      </c>
    </row>
    <row r="111" spans="2:6" x14ac:dyDescent="0.25">
      <c r="B111" s="1" t="s">
        <v>20</v>
      </c>
      <c r="C111">
        <f t="shared" si="9"/>
        <v>1</v>
      </c>
      <c r="E111">
        <f t="shared" si="10"/>
        <v>60</v>
      </c>
      <c r="F111">
        <f>_xlfn.RANK.AVG('Ответы на форму (1)'!F100, 'Ответы на форму (1)'!$F$2:$F$101, 0)</f>
        <v>49.5</v>
      </c>
    </row>
    <row r="112" spans="2:6" x14ac:dyDescent="0.25">
      <c r="B112" s="1" t="s">
        <v>20</v>
      </c>
      <c r="C112">
        <f t="shared" si="9"/>
        <v>1</v>
      </c>
      <c r="E112">
        <f t="shared" si="10"/>
        <v>60</v>
      </c>
      <c r="F112">
        <f>_xlfn.RANK.AVG('Ответы на форму (1)'!F101, 'Ответы на форму (1)'!$F$2:$F$101, 0)</f>
        <v>83</v>
      </c>
    </row>
  </sheetData>
  <mergeCells count="3">
    <mergeCell ref="C3:F3"/>
    <mergeCell ref="E12:F12"/>
    <mergeCell ref="L3:N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317E4-2547-474A-81D9-9746F3FD846C}">
  <dimension ref="B3:Q112"/>
  <sheetViews>
    <sheetView workbookViewId="0">
      <selection activeCell="C13" sqref="C13"/>
    </sheetView>
  </sheetViews>
  <sheetFormatPr defaultRowHeight="13.2" x14ac:dyDescent="0.25"/>
  <cols>
    <col min="17" max="17" width="12.33203125" bestFit="1" customWidth="1"/>
  </cols>
  <sheetData>
    <row r="3" spans="2:17" x14ac:dyDescent="0.25">
      <c r="C3" s="12" t="s">
        <v>64</v>
      </c>
      <c r="D3" s="12"/>
      <c r="E3" s="12"/>
      <c r="F3" s="12"/>
      <c r="L3" s="10" t="s">
        <v>68</v>
      </c>
      <c r="M3" s="12"/>
      <c r="N3" s="12"/>
    </row>
    <row r="4" spans="2:17" x14ac:dyDescent="0.25">
      <c r="B4" s="6" t="s">
        <v>71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 t="s">
        <v>63</v>
      </c>
      <c r="J4" s="6" t="s">
        <v>71</v>
      </c>
      <c r="K4" s="6">
        <v>1</v>
      </c>
      <c r="L4" s="6">
        <v>2</v>
      </c>
      <c r="M4" s="6">
        <v>3</v>
      </c>
      <c r="N4" s="6">
        <v>4</v>
      </c>
      <c r="O4" s="6">
        <v>5</v>
      </c>
    </row>
    <row r="5" spans="2:17" x14ac:dyDescent="0.25">
      <c r="B5" s="6" t="s">
        <v>72</v>
      </c>
      <c r="J5" s="6" t="s">
        <v>72</v>
      </c>
    </row>
    <row r="6" spans="2:17" x14ac:dyDescent="0.25">
      <c r="B6" s="7" t="s">
        <v>20</v>
      </c>
      <c r="C6">
        <f>COUNTIFS('Ответы на форму (1)'!$L$2:$L$101, Лист2!B6, 'Ответы на форму (1)'!$J$2:$J$101, Лист2!$C$4)</f>
        <v>42</v>
      </c>
      <c r="D6">
        <f>COUNTIFS('Ответы на форму (1)'!$L$2:$L$101, Лист2!B6, 'Ответы на форму (1)'!$J$2:$J$101, Лист2!$D$4)</f>
        <v>23</v>
      </c>
      <c r="E6">
        <f>COUNTIFS('Ответы на форму (1)'!$L$2:$L$101, Лист2!B6, 'Ответы на форму (1)'!$J$2:$J$101, Лист2!$E$4)</f>
        <v>13</v>
      </c>
      <c r="F6">
        <f>COUNTIFS('Ответы на форму (1)'!$L$2:$L$101, Лист2!B6, 'Ответы на форму (1)'!$J$2:$J$101, Лист2!$F$4)</f>
        <v>2</v>
      </c>
      <c r="G6">
        <f>COUNTIFS('Ответы на форму (1)'!$L$2:$L$101, Лист2!B6, 'Ответы на форму (1)'!$J$2:$J$101, Лист2!$G$4)</f>
        <v>0</v>
      </c>
      <c r="H6">
        <f>SUM(C6:G6)</f>
        <v>80</v>
      </c>
      <c r="J6" s="7" t="s">
        <v>20</v>
      </c>
      <c r="K6">
        <f>H6*$C$9/$H$9</f>
        <v>33.6</v>
      </c>
      <c r="L6">
        <f>H6*$D$9/$H$9</f>
        <v>20</v>
      </c>
      <c r="M6">
        <f>H6*$E$9/$H$9</f>
        <v>16</v>
      </c>
      <c r="N6">
        <f>H6*$F$9/$H$9</f>
        <v>9.6</v>
      </c>
      <c r="O6">
        <f>H6*$G$9/$H$9</f>
        <v>0.8</v>
      </c>
      <c r="Q6" s="6" t="s">
        <v>65</v>
      </c>
    </row>
    <row r="7" spans="2:17" x14ac:dyDescent="0.25">
      <c r="B7" s="7" t="s">
        <v>28</v>
      </c>
      <c r="C7">
        <f>COUNTIFS('Ответы на форму (1)'!$L$2:$L$101, Лист2!B7, 'Ответы на форму (1)'!$J$2:$J$101, Лист2!$C$4)</f>
        <v>0</v>
      </c>
      <c r="D7">
        <f>COUNTIFS('Ответы на форму (1)'!$L$2:$L$101, Лист2!B7, 'Ответы на форму (1)'!$J$2:$J$101, Лист2!$D$4)</f>
        <v>1</v>
      </c>
      <c r="E7">
        <f>COUNTIFS('Ответы на форму (1)'!$L$2:$L$101, Лист2!B7, 'Ответы на форму (1)'!$J$2:$J$101, Лист2!$E$4)</f>
        <v>1</v>
      </c>
      <c r="F7">
        <f>COUNTIFS('Ответы на форму (1)'!$L$2:$L$101, Лист2!B7, 'Ответы на форму (1)'!$J$2:$J$101, Лист2!$F$4)</f>
        <v>7</v>
      </c>
      <c r="G7">
        <f>COUNTIFS('Ответы на форму (1)'!$L$2:$L$101, Лист2!B7, 'Ответы на форму (1)'!$J$2:$J$101, Лист2!$G$4)</f>
        <v>1</v>
      </c>
      <c r="H7">
        <f t="shared" ref="H7:H8" si="0">SUM(C7:G7)</f>
        <v>10</v>
      </c>
      <c r="J7" s="7" t="s">
        <v>28</v>
      </c>
      <c r="K7">
        <f t="shared" ref="K7:K8" si="1">H7*$C$9/$H$9</f>
        <v>4.2</v>
      </c>
      <c r="L7">
        <f t="shared" ref="L7:L8" si="2">H7*$D$9/$H$9</f>
        <v>2.5</v>
      </c>
      <c r="M7">
        <f t="shared" ref="M7:M8" si="3">H7*$E$9/$H$9</f>
        <v>2</v>
      </c>
      <c r="N7">
        <f t="shared" ref="N7:N8" si="4">H7*$F$9/$H$9</f>
        <v>1.2</v>
      </c>
      <c r="O7">
        <f t="shared" ref="O7:O8" si="5">H7*$G$9/$H$9</f>
        <v>0.1</v>
      </c>
      <c r="Q7">
        <f>_xlfn.CHISQ.TEST(C6:G8,K6:O8)</f>
        <v>1.4995815833234167E-11</v>
      </c>
    </row>
    <row r="8" spans="2:17" x14ac:dyDescent="0.25">
      <c r="B8" s="7" t="s">
        <v>35</v>
      </c>
      <c r="C8">
        <f>COUNTIFS('Ответы на форму (1)'!$L$2:$L$101, Лист2!B8, 'Ответы на форму (1)'!$J$2:$J$101, Лист2!$C$4)</f>
        <v>0</v>
      </c>
      <c r="D8">
        <f>COUNTIFS('Ответы на форму (1)'!$L$2:$L$101, Лист2!B8, 'Ответы на форму (1)'!$J$2:$J$101, Лист2!$D$4)</f>
        <v>1</v>
      </c>
      <c r="E8">
        <f>COUNTIFS('Ответы на форму (1)'!$L$2:$L$101, Лист2!B8, 'Ответы на форму (1)'!$J$2:$J$101, Лист2!$E$4)</f>
        <v>6</v>
      </c>
      <c r="F8">
        <f>COUNTIFS('Ответы на форму (1)'!$L$2:$L$101, Лист2!B8, 'Ответы на форму (1)'!$J$2:$J$101, Лист2!$F$4)</f>
        <v>3</v>
      </c>
      <c r="G8">
        <f>COUNTIFS('Ответы на форму (1)'!$L$2:$L$101, Лист2!B8, 'Ответы на форму (1)'!$J$2:$J$101, Лист2!$G$4)</f>
        <v>0</v>
      </c>
      <c r="H8">
        <f t="shared" si="0"/>
        <v>10</v>
      </c>
      <c r="J8" s="7" t="s">
        <v>35</v>
      </c>
      <c r="K8">
        <f t="shared" si="1"/>
        <v>4.2</v>
      </c>
      <c r="L8">
        <f t="shared" si="2"/>
        <v>2.5</v>
      </c>
      <c r="M8">
        <f t="shared" si="3"/>
        <v>2</v>
      </c>
      <c r="N8">
        <f t="shared" si="4"/>
        <v>1.2</v>
      </c>
      <c r="O8">
        <f t="shared" si="5"/>
        <v>0.1</v>
      </c>
    </row>
    <row r="9" spans="2:17" x14ac:dyDescent="0.25">
      <c r="B9" s="7" t="s">
        <v>63</v>
      </c>
      <c r="C9">
        <f>SUM(C6:C8)</f>
        <v>42</v>
      </c>
      <c r="D9">
        <f t="shared" ref="D9:G9" si="6">SUM(D6:D8)</f>
        <v>25</v>
      </c>
      <c r="E9">
        <f t="shared" si="6"/>
        <v>20</v>
      </c>
      <c r="F9">
        <f t="shared" si="6"/>
        <v>12</v>
      </c>
      <c r="G9">
        <f t="shared" si="6"/>
        <v>1</v>
      </c>
      <c r="H9">
        <f>SUM(C6:G8)</f>
        <v>100</v>
      </c>
    </row>
    <row r="12" spans="2:17" x14ac:dyDescent="0.25">
      <c r="E12" s="11" t="s">
        <v>66</v>
      </c>
      <c r="F12" s="11"/>
      <c r="G12" s="6"/>
      <c r="H12" s="6" t="s">
        <v>67</v>
      </c>
      <c r="I12" s="6" t="s">
        <v>69</v>
      </c>
      <c r="J12" s="6" t="s">
        <v>70</v>
      </c>
    </row>
    <row r="13" spans="2:17" x14ac:dyDescent="0.25">
      <c r="B13" s="1" t="s">
        <v>20</v>
      </c>
      <c r="C13">
        <f>_xlfn.IFS(B13=$B$6, 1, B13=$B$8, 2, B13=$B$7, 3)</f>
        <v>1</v>
      </c>
      <c r="E13">
        <f>_xlfn.RANK.AVG(C13,$C$13:$C$112, 0)</f>
        <v>60.5</v>
      </c>
      <c r="F13">
        <f>_xlfn.RANK.AVG('Ответы на форму (1)'!J2, 'Ответы на форму (1)'!$J$2:$J$101, 0)</f>
        <v>79.5</v>
      </c>
      <c r="H13">
        <f>CORREL(E13:E112, F13:F112)</f>
        <v>0.62229503954481769</v>
      </c>
      <c r="I13">
        <v>100</v>
      </c>
      <c r="J13">
        <v>0.2</v>
      </c>
    </row>
    <row r="14" spans="2:17" x14ac:dyDescent="0.25">
      <c r="B14" s="1" t="s">
        <v>20</v>
      </c>
      <c r="C14">
        <f t="shared" ref="C14:C77" si="7">_xlfn.IFS(B14=$B$6, 1, B14=$B$8, 2, B14=$B$7, 3)</f>
        <v>1</v>
      </c>
      <c r="E14">
        <f t="shared" ref="E14:E77" si="8">_xlfn.RANK.AVG(C14,$C$13:$C$112, 0)</f>
        <v>60.5</v>
      </c>
      <c r="F14">
        <f>_xlfn.RANK.AVG('Ответы на форму (1)'!J3, 'Ответы на форму (1)'!$J$2:$J$101, 0)</f>
        <v>46</v>
      </c>
    </row>
    <row r="15" spans="2:17" x14ac:dyDescent="0.25">
      <c r="B15" s="1" t="s">
        <v>28</v>
      </c>
      <c r="C15">
        <f t="shared" si="7"/>
        <v>3</v>
      </c>
      <c r="E15">
        <f t="shared" si="8"/>
        <v>5.5</v>
      </c>
      <c r="F15">
        <f>_xlfn.RANK.AVG('Ответы на форму (1)'!J4, 'Ответы на форму (1)'!$J$2:$J$101, 0)</f>
        <v>46</v>
      </c>
    </row>
    <row r="16" spans="2:17" x14ac:dyDescent="0.25">
      <c r="B16" s="1" t="s">
        <v>28</v>
      </c>
      <c r="C16">
        <f t="shared" si="7"/>
        <v>3</v>
      </c>
      <c r="E16">
        <f t="shared" si="8"/>
        <v>5.5</v>
      </c>
      <c r="F16">
        <f>_xlfn.RANK.AVG('Ответы на форму (1)'!J5, 'Ответы на форму (1)'!$J$2:$J$101, 0)</f>
        <v>7.5</v>
      </c>
    </row>
    <row r="17" spans="2:6" x14ac:dyDescent="0.25">
      <c r="B17" s="1" t="s">
        <v>20</v>
      </c>
      <c r="C17">
        <f t="shared" si="7"/>
        <v>1</v>
      </c>
      <c r="E17">
        <f t="shared" si="8"/>
        <v>60.5</v>
      </c>
      <c r="F17">
        <f>_xlfn.RANK.AVG('Ответы на форму (1)'!J6, 'Ответы на форму (1)'!$J$2:$J$101, 0)</f>
        <v>23.5</v>
      </c>
    </row>
    <row r="18" spans="2:6" x14ac:dyDescent="0.25">
      <c r="B18" s="1" t="s">
        <v>20</v>
      </c>
      <c r="C18">
        <f t="shared" si="7"/>
        <v>1</v>
      </c>
      <c r="E18">
        <f t="shared" si="8"/>
        <v>60.5</v>
      </c>
      <c r="F18">
        <f>_xlfn.RANK.AVG('Ответы на форму (1)'!J7, 'Ответы на форму (1)'!$J$2:$J$101, 0)</f>
        <v>23.5</v>
      </c>
    </row>
    <row r="19" spans="2:6" x14ac:dyDescent="0.25">
      <c r="B19" s="1" t="s">
        <v>20</v>
      </c>
      <c r="C19">
        <f t="shared" si="7"/>
        <v>1</v>
      </c>
      <c r="E19">
        <f t="shared" si="8"/>
        <v>60.5</v>
      </c>
      <c r="F19">
        <f>_xlfn.RANK.AVG('Ответы на форму (1)'!J8, 'Ответы на форму (1)'!$J$2:$J$101, 0)</f>
        <v>46</v>
      </c>
    </row>
    <row r="20" spans="2:6" x14ac:dyDescent="0.25">
      <c r="B20" s="1" t="s">
        <v>20</v>
      </c>
      <c r="C20">
        <f t="shared" si="7"/>
        <v>1</v>
      </c>
      <c r="E20">
        <f t="shared" si="8"/>
        <v>60.5</v>
      </c>
      <c r="F20">
        <f>_xlfn.RANK.AVG('Ответы на форму (1)'!J9, 'Ответы на форму (1)'!$J$2:$J$101, 0)</f>
        <v>79.5</v>
      </c>
    </row>
    <row r="21" spans="2:6" x14ac:dyDescent="0.25">
      <c r="B21" s="1" t="s">
        <v>20</v>
      </c>
      <c r="C21">
        <f t="shared" si="7"/>
        <v>1</v>
      </c>
      <c r="E21">
        <f t="shared" si="8"/>
        <v>60.5</v>
      </c>
      <c r="F21">
        <f>_xlfn.RANK.AVG('Ответы на форму (1)'!J10, 'Ответы на форму (1)'!$J$2:$J$101, 0)</f>
        <v>79.5</v>
      </c>
    </row>
    <row r="22" spans="2:6" x14ac:dyDescent="0.25">
      <c r="B22" s="1" t="s">
        <v>20</v>
      </c>
      <c r="C22">
        <f t="shared" si="7"/>
        <v>1</v>
      </c>
      <c r="E22">
        <f t="shared" si="8"/>
        <v>60.5</v>
      </c>
      <c r="F22">
        <f>_xlfn.RANK.AVG('Ответы на форму (1)'!J11, 'Ответы на форму (1)'!$J$2:$J$101, 0)</f>
        <v>79.5</v>
      </c>
    </row>
    <row r="23" spans="2:6" x14ac:dyDescent="0.25">
      <c r="B23" s="1" t="s">
        <v>20</v>
      </c>
      <c r="C23">
        <f t="shared" si="7"/>
        <v>1</v>
      </c>
      <c r="E23">
        <f t="shared" si="8"/>
        <v>60.5</v>
      </c>
      <c r="F23">
        <f>_xlfn.RANK.AVG('Ответы на форму (1)'!J12, 'Ответы на форму (1)'!$J$2:$J$101, 0)</f>
        <v>79.5</v>
      </c>
    </row>
    <row r="24" spans="2:6" x14ac:dyDescent="0.25">
      <c r="B24" s="1" t="s">
        <v>20</v>
      </c>
      <c r="C24">
        <f t="shared" si="7"/>
        <v>1</v>
      </c>
      <c r="E24">
        <f t="shared" si="8"/>
        <v>60.5</v>
      </c>
      <c r="F24">
        <f>_xlfn.RANK.AVG('Ответы на форму (1)'!J13, 'Ответы на форму (1)'!$J$2:$J$101, 0)</f>
        <v>79.5</v>
      </c>
    </row>
    <row r="25" spans="2:6" x14ac:dyDescent="0.25">
      <c r="B25" s="1" t="s">
        <v>20</v>
      </c>
      <c r="C25">
        <f t="shared" si="7"/>
        <v>1</v>
      </c>
      <c r="E25">
        <f t="shared" si="8"/>
        <v>60.5</v>
      </c>
      <c r="F25">
        <f>_xlfn.RANK.AVG('Ответы на форму (1)'!J14, 'Ответы на форму (1)'!$J$2:$J$101, 0)</f>
        <v>46</v>
      </c>
    </row>
    <row r="26" spans="2:6" x14ac:dyDescent="0.25">
      <c r="B26" s="1" t="s">
        <v>20</v>
      </c>
      <c r="C26">
        <f t="shared" si="7"/>
        <v>1</v>
      </c>
      <c r="E26">
        <f t="shared" si="8"/>
        <v>60.5</v>
      </c>
      <c r="F26">
        <f>_xlfn.RANK.AVG('Ответы на форму (1)'!J15, 'Ответы на форму (1)'!$J$2:$J$101, 0)</f>
        <v>46</v>
      </c>
    </row>
    <row r="27" spans="2:6" x14ac:dyDescent="0.25">
      <c r="B27" s="1" t="s">
        <v>20</v>
      </c>
      <c r="C27">
        <f t="shared" si="7"/>
        <v>1</v>
      </c>
      <c r="E27">
        <f t="shared" si="8"/>
        <v>60.5</v>
      </c>
      <c r="F27">
        <f>_xlfn.RANK.AVG('Ответы на форму (1)'!J16, 'Ответы на форму (1)'!$J$2:$J$101, 0)</f>
        <v>79.5</v>
      </c>
    </row>
    <row r="28" spans="2:6" x14ac:dyDescent="0.25">
      <c r="B28" s="1" t="s">
        <v>20</v>
      </c>
      <c r="C28">
        <f t="shared" si="7"/>
        <v>1</v>
      </c>
      <c r="E28">
        <f t="shared" si="8"/>
        <v>60.5</v>
      </c>
      <c r="F28">
        <f>_xlfn.RANK.AVG('Ответы на форму (1)'!J17, 'Ответы на форму (1)'!$J$2:$J$101, 0)</f>
        <v>79.5</v>
      </c>
    </row>
    <row r="29" spans="2:6" x14ac:dyDescent="0.25">
      <c r="B29" s="1" t="s">
        <v>20</v>
      </c>
      <c r="C29">
        <f t="shared" si="7"/>
        <v>1</v>
      </c>
      <c r="E29">
        <f t="shared" si="8"/>
        <v>60.5</v>
      </c>
      <c r="F29">
        <f>_xlfn.RANK.AVG('Ответы на форму (1)'!J18, 'Ответы на форму (1)'!$J$2:$J$101, 0)</f>
        <v>79.5</v>
      </c>
    </row>
    <row r="30" spans="2:6" x14ac:dyDescent="0.25">
      <c r="B30" s="1" t="s">
        <v>20</v>
      </c>
      <c r="C30">
        <f t="shared" si="7"/>
        <v>1</v>
      </c>
      <c r="E30">
        <f t="shared" si="8"/>
        <v>60.5</v>
      </c>
      <c r="F30">
        <f>_xlfn.RANK.AVG('Ответы на форму (1)'!J19, 'Ответы на форму (1)'!$J$2:$J$101, 0)</f>
        <v>79.5</v>
      </c>
    </row>
    <row r="31" spans="2:6" x14ac:dyDescent="0.25">
      <c r="B31" s="1" t="s">
        <v>20</v>
      </c>
      <c r="C31">
        <f t="shared" si="7"/>
        <v>1</v>
      </c>
      <c r="E31">
        <f t="shared" si="8"/>
        <v>60.5</v>
      </c>
      <c r="F31">
        <f>_xlfn.RANK.AVG('Ответы на форму (1)'!J20, 'Ответы на форму (1)'!$J$2:$J$101, 0)</f>
        <v>46</v>
      </c>
    </row>
    <row r="32" spans="2:6" x14ac:dyDescent="0.25">
      <c r="B32" s="1" t="s">
        <v>20</v>
      </c>
      <c r="C32">
        <f t="shared" si="7"/>
        <v>1</v>
      </c>
      <c r="E32">
        <f t="shared" si="8"/>
        <v>60.5</v>
      </c>
      <c r="F32">
        <f>_xlfn.RANK.AVG('Ответы на форму (1)'!J21, 'Ответы на форму (1)'!$J$2:$J$101, 0)</f>
        <v>23.5</v>
      </c>
    </row>
    <row r="33" spans="2:6" x14ac:dyDescent="0.25">
      <c r="B33" s="1" t="s">
        <v>20</v>
      </c>
      <c r="C33">
        <f t="shared" si="7"/>
        <v>1</v>
      </c>
      <c r="E33">
        <f t="shared" si="8"/>
        <v>60.5</v>
      </c>
      <c r="F33">
        <f>_xlfn.RANK.AVG('Ответы на форму (1)'!J22, 'Ответы на форму (1)'!$J$2:$J$101, 0)</f>
        <v>46</v>
      </c>
    </row>
    <row r="34" spans="2:6" x14ac:dyDescent="0.25">
      <c r="B34" s="1" t="s">
        <v>20</v>
      </c>
      <c r="C34">
        <f t="shared" si="7"/>
        <v>1</v>
      </c>
      <c r="E34">
        <f t="shared" si="8"/>
        <v>60.5</v>
      </c>
      <c r="F34">
        <f>_xlfn.RANK.AVG('Ответы на форму (1)'!J23, 'Ответы на форму (1)'!$J$2:$J$101, 0)</f>
        <v>79.5</v>
      </c>
    </row>
    <row r="35" spans="2:6" x14ac:dyDescent="0.25">
      <c r="B35" s="1" t="s">
        <v>20</v>
      </c>
      <c r="C35">
        <f t="shared" si="7"/>
        <v>1</v>
      </c>
      <c r="E35">
        <f t="shared" si="8"/>
        <v>60.5</v>
      </c>
      <c r="F35">
        <f>_xlfn.RANK.AVG('Ответы на форму (1)'!J24, 'Ответы на форму (1)'!$J$2:$J$101, 0)</f>
        <v>46</v>
      </c>
    </row>
    <row r="36" spans="2:6" x14ac:dyDescent="0.25">
      <c r="B36" s="1" t="s">
        <v>35</v>
      </c>
      <c r="C36">
        <f t="shared" si="7"/>
        <v>2</v>
      </c>
      <c r="E36">
        <f t="shared" si="8"/>
        <v>15.5</v>
      </c>
      <c r="F36">
        <f>_xlfn.RANK.AVG('Ответы на форму (1)'!J25, 'Ответы на форму (1)'!$J$2:$J$101, 0)</f>
        <v>7.5</v>
      </c>
    </row>
    <row r="37" spans="2:6" x14ac:dyDescent="0.25">
      <c r="B37" s="1" t="s">
        <v>20</v>
      </c>
      <c r="C37">
        <f t="shared" si="7"/>
        <v>1</v>
      </c>
      <c r="E37">
        <f t="shared" si="8"/>
        <v>60.5</v>
      </c>
      <c r="F37">
        <f>_xlfn.RANK.AVG('Ответы на форму (1)'!J26, 'Ответы на форму (1)'!$J$2:$J$101, 0)</f>
        <v>79.5</v>
      </c>
    </row>
    <row r="38" spans="2:6" x14ac:dyDescent="0.25">
      <c r="B38" s="1" t="s">
        <v>28</v>
      </c>
      <c r="C38">
        <f t="shared" si="7"/>
        <v>3</v>
      </c>
      <c r="E38">
        <f t="shared" si="8"/>
        <v>5.5</v>
      </c>
      <c r="F38">
        <f>_xlfn.RANK.AVG('Ответы на форму (1)'!J27, 'Ответы на форму (1)'!$J$2:$J$101, 0)</f>
        <v>7.5</v>
      </c>
    </row>
    <row r="39" spans="2:6" x14ac:dyDescent="0.25">
      <c r="B39" s="1" t="s">
        <v>20</v>
      </c>
      <c r="C39">
        <f t="shared" si="7"/>
        <v>1</v>
      </c>
      <c r="E39">
        <f t="shared" si="8"/>
        <v>60.5</v>
      </c>
      <c r="F39">
        <f>_xlfn.RANK.AVG('Ответы на форму (1)'!J28, 'Ответы на форму (1)'!$J$2:$J$101, 0)</f>
        <v>79.5</v>
      </c>
    </row>
    <row r="40" spans="2:6" x14ac:dyDescent="0.25">
      <c r="B40" s="1" t="s">
        <v>20</v>
      </c>
      <c r="C40">
        <f t="shared" si="7"/>
        <v>1</v>
      </c>
      <c r="E40">
        <f t="shared" si="8"/>
        <v>60.5</v>
      </c>
      <c r="F40">
        <f>_xlfn.RANK.AVG('Ответы на форму (1)'!J29, 'Ответы на форму (1)'!$J$2:$J$101, 0)</f>
        <v>79.5</v>
      </c>
    </row>
    <row r="41" spans="2:6" x14ac:dyDescent="0.25">
      <c r="B41" s="1" t="s">
        <v>20</v>
      </c>
      <c r="C41">
        <f t="shared" si="7"/>
        <v>1</v>
      </c>
      <c r="E41">
        <f t="shared" si="8"/>
        <v>60.5</v>
      </c>
      <c r="F41">
        <f>_xlfn.RANK.AVG('Ответы на форму (1)'!J30, 'Ответы на форму (1)'!$J$2:$J$101, 0)</f>
        <v>79.5</v>
      </c>
    </row>
    <row r="42" spans="2:6" x14ac:dyDescent="0.25">
      <c r="B42" s="1" t="s">
        <v>20</v>
      </c>
      <c r="C42">
        <f t="shared" si="7"/>
        <v>1</v>
      </c>
      <c r="E42">
        <f t="shared" si="8"/>
        <v>60.5</v>
      </c>
      <c r="F42">
        <f>_xlfn.RANK.AVG('Ответы на форму (1)'!J31, 'Ответы на форму (1)'!$J$2:$J$101, 0)</f>
        <v>79.5</v>
      </c>
    </row>
    <row r="43" spans="2:6" x14ac:dyDescent="0.25">
      <c r="B43" s="1" t="s">
        <v>20</v>
      </c>
      <c r="C43">
        <f t="shared" si="7"/>
        <v>1</v>
      </c>
      <c r="E43">
        <f t="shared" si="8"/>
        <v>60.5</v>
      </c>
      <c r="F43">
        <f>_xlfn.RANK.AVG('Ответы на форму (1)'!J32, 'Ответы на форму (1)'!$J$2:$J$101, 0)</f>
        <v>79.5</v>
      </c>
    </row>
    <row r="44" spans="2:6" x14ac:dyDescent="0.25">
      <c r="B44" s="1" t="s">
        <v>20</v>
      </c>
      <c r="C44">
        <f t="shared" si="7"/>
        <v>1</v>
      </c>
      <c r="E44">
        <f t="shared" si="8"/>
        <v>60.5</v>
      </c>
      <c r="F44">
        <f>_xlfn.RANK.AVG('Ответы на форму (1)'!J33, 'Ответы на форму (1)'!$J$2:$J$101, 0)</f>
        <v>46</v>
      </c>
    </row>
    <row r="45" spans="2:6" x14ac:dyDescent="0.25">
      <c r="B45" s="1" t="s">
        <v>20</v>
      </c>
      <c r="C45">
        <f t="shared" si="7"/>
        <v>1</v>
      </c>
      <c r="E45">
        <f t="shared" si="8"/>
        <v>60.5</v>
      </c>
      <c r="F45">
        <f>_xlfn.RANK.AVG('Ответы на форму (1)'!J34, 'Ответы на форму (1)'!$J$2:$J$101, 0)</f>
        <v>46</v>
      </c>
    </row>
    <row r="46" spans="2:6" x14ac:dyDescent="0.25">
      <c r="B46" s="1" t="s">
        <v>20</v>
      </c>
      <c r="C46">
        <f t="shared" si="7"/>
        <v>1</v>
      </c>
      <c r="E46">
        <f t="shared" si="8"/>
        <v>60.5</v>
      </c>
      <c r="F46">
        <f>_xlfn.RANK.AVG('Ответы на форму (1)'!J35, 'Ответы на форму (1)'!$J$2:$J$101, 0)</f>
        <v>46</v>
      </c>
    </row>
    <row r="47" spans="2:6" x14ac:dyDescent="0.25">
      <c r="B47" s="1" t="s">
        <v>20</v>
      </c>
      <c r="C47">
        <f t="shared" si="7"/>
        <v>1</v>
      </c>
      <c r="E47">
        <f t="shared" si="8"/>
        <v>60.5</v>
      </c>
      <c r="F47">
        <f>_xlfn.RANK.AVG('Ответы на форму (1)'!J36, 'Ответы на форму (1)'!$J$2:$J$101, 0)</f>
        <v>79.5</v>
      </c>
    </row>
    <row r="48" spans="2:6" x14ac:dyDescent="0.25">
      <c r="B48" s="1" t="s">
        <v>20</v>
      </c>
      <c r="C48">
        <f t="shared" si="7"/>
        <v>1</v>
      </c>
      <c r="E48">
        <f t="shared" si="8"/>
        <v>60.5</v>
      </c>
      <c r="F48">
        <f>_xlfn.RANK.AVG('Ответы на форму (1)'!J37, 'Ответы на форму (1)'!$J$2:$J$101, 0)</f>
        <v>23.5</v>
      </c>
    </row>
    <row r="49" spans="2:6" x14ac:dyDescent="0.25">
      <c r="B49" s="1" t="s">
        <v>28</v>
      </c>
      <c r="C49">
        <f t="shared" si="7"/>
        <v>3</v>
      </c>
      <c r="E49">
        <f t="shared" si="8"/>
        <v>5.5</v>
      </c>
      <c r="F49">
        <f>_xlfn.RANK.AVG('Ответы на форму (1)'!J38, 'Ответы на форму (1)'!$J$2:$J$101, 0)</f>
        <v>7.5</v>
      </c>
    </row>
    <row r="50" spans="2:6" x14ac:dyDescent="0.25">
      <c r="B50" s="1" t="s">
        <v>20</v>
      </c>
      <c r="C50">
        <f t="shared" si="7"/>
        <v>1</v>
      </c>
      <c r="E50">
        <f t="shared" si="8"/>
        <v>60.5</v>
      </c>
      <c r="F50">
        <f>_xlfn.RANK.AVG('Ответы на форму (1)'!J39, 'Ответы на форму (1)'!$J$2:$J$101, 0)</f>
        <v>7.5</v>
      </c>
    </row>
    <row r="51" spans="2:6" x14ac:dyDescent="0.25">
      <c r="B51" s="1" t="s">
        <v>35</v>
      </c>
      <c r="C51">
        <f t="shared" si="7"/>
        <v>2</v>
      </c>
      <c r="E51">
        <f t="shared" si="8"/>
        <v>15.5</v>
      </c>
      <c r="F51">
        <f>_xlfn.RANK.AVG('Ответы на форму (1)'!J40, 'Ответы на форму (1)'!$J$2:$J$101, 0)</f>
        <v>23.5</v>
      </c>
    </row>
    <row r="52" spans="2:6" x14ac:dyDescent="0.25">
      <c r="B52" s="1" t="s">
        <v>20</v>
      </c>
      <c r="C52">
        <f t="shared" si="7"/>
        <v>1</v>
      </c>
      <c r="E52">
        <f t="shared" si="8"/>
        <v>60.5</v>
      </c>
      <c r="F52">
        <f>_xlfn.RANK.AVG('Ответы на форму (1)'!J41, 'Ответы на форму (1)'!$J$2:$J$101, 0)</f>
        <v>79.5</v>
      </c>
    </row>
    <row r="53" spans="2:6" x14ac:dyDescent="0.25">
      <c r="B53" s="1" t="s">
        <v>20</v>
      </c>
      <c r="C53">
        <f t="shared" si="7"/>
        <v>1</v>
      </c>
      <c r="E53">
        <f t="shared" si="8"/>
        <v>60.5</v>
      </c>
      <c r="F53">
        <f>_xlfn.RANK.AVG('Ответы на форму (1)'!J42, 'Ответы на форму (1)'!$J$2:$J$101, 0)</f>
        <v>46</v>
      </c>
    </row>
    <row r="54" spans="2:6" x14ac:dyDescent="0.25">
      <c r="B54" s="1" t="s">
        <v>35</v>
      </c>
      <c r="C54">
        <f t="shared" si="7"/>
        <v>2</v>
      </c>
      <c r="E54">
        <f t="shared" si="8"/>
        <v>15.5</v>
      </c>
      <c r="F54">
        <f>_xlfn.RANK.AVG('Ответы на форму (1)'!J43, 'Ответы на форму (1)'!$J$2:$J$101, 0)</f>
        <v>23.5</v>
      </c>
    </row>
    <row r="55" spans="2:6" x14ac:dyDescent="0.25">
      <c r="B55" s="1" t="s">
        <v>20</v>
      </c>
      <c r="C55">
        <f t="shared" si="7"/>
        <v>1</v>
      </c>
      <c r="E55">
        <f t="shared" si="8"/>
        <v>60.5</v>
      </c>
      <c r="F55">
        <f>_xlfn.RANK.AVG('Ответы на форму (1)'!J44, 'Ответы на форму (1)'!$J$2:$J$101, 0)</f>
        <v>79.5</v>
      </c>
    </row>
    <row r="56" spans="2:6" x14ac:dyDescent="0.25">
      <c r="B56" s="1" t="s">
        <v>28</v>
      </c>
      <c r="C56">
        <f t="shared" si="7"/>
        <v>3</v>
      </c>
      <c r="E56">
        <f t="shared" si="8"/>
        <v>5.5</v>
      </c>
      <c r="F56">
        <f>_xlfn.RANK.AVG('Ответы на форму (1)'!J45, 'Ответы на форму (1)'!$J$2:$J$101, 0)</f>
        <v>7.5</v>
      </c>
    </row>
    <row r="57" spans="2:6" x14ac:dyDescent="0.25">
      <c r="B57" s="1" t="s">
        <v>20</v>
      </c>
      <c r="C57">
        <f t="shared" si="7"/>
        <v>1</v>
      </c>
      <c r="E57">
        <f t="shared" si="8"/>
        <v>60.5</v>
      </c>
      <c r="F57">
        <f>_xlfn.RANK.AVG('Ответы на форму (1)'!J46, 'Ответы на форму (1)'!$J$2:$J$101, 0)</f>
        <v>46</v>
      </c>
    </row>
    <row r="58" spans="2:6" x14ac:dyDescent="0.25">
      <c r="B58" s="1" t="s">
        <v>20</v>
      </c>
      <c r="C58">
        <f t="shared" si="7"/>
        <v>1</v>
      </c>
      <c r="E58">
        <f t="shared" si="8"/>
        <v>60.5</v>
      </c>
      <c r="F58">
        <f>_xlfn.RANK.AVG('Ответы на форму (1)'!J47, 'Ответы на форму (1)'!$J$2:$J$101, 0)</f>
        <v>23.5</v>
      </c>
    </row>
    <row r="59" spans="2:6" x14ac:dyDescent="0.25">
      <c r="B59" s="1" t="s">
        <v>20</v>
      </c>
      <c r="C59">
        <f t="shared" si="7"/>
        <v>1</v>
      </c>
      <c r="E59">
        <f t="shared" si="8"/>
        <v>60.5</v>
      </c>
      <c r="F59">
        <f>_xlfn.RANK.AVG('Ответы на форму (1)'!J48, 'Ответы на форму (1)'!$J$2:$J$101, 0)</f>
        <v>23.5</v>
      </c>
    </row>
    <row r="60" spans="2:6" x14ac:dyDescent="0.25">
      <c r="B60" s="1" t="s">
        <v>20</v>
      </c>
      <c r="C60">
        <f t="shared" si="7"/>
        <v>1</v>
      </c>
      <c r="E60">
        <f t="shared" si="8"/>
        <v>60.5</v>
      </c>
      <c r="F60">
        <f>_xlfn.RANK.AVG('Ответы на форму (1)'!J49, 'Ответы на форму (1)'!$J$2:$J$101, 0)</f>
        <v>46</v>
      </c>
    </row>
    <row r="61" spans="2:6" x14ac:dyDescent="0.25">
      <c r="B61" s="1" t="s">
        <v>20</v>
      </c>
      <c r="C61">
        <f t="shared" si="7"/>
        <v>1</v>
      </c>
      <c r="E61">
        <f t="shared" si="8"/>
        <v>60.5</v>
      </c>
      <c r="F61">
        <f>_xlfn.RANK.AVG('Ответы на форму (1)'!J50, 'Ответы на форму (1)'!$J$2:$J$101, 0)</f>
        <v>79.5</v>
      </c>
    </row>
    <row r="62" spans="2:6" x14ac:dyDescent="0.25">
      <c r="B62" s="1" t="s">
        <v>28</v>
      </c>
      <c r="C62">
        <f t="shared" si="7"/>
        <v>3</v>
      </c>
      <c r="E62">
        <f t="shared" si="8"/>
        <v>5.5</v>
      </c>
      <c r="F62">
        <f>_xlfn.RANK.AVG('Ответы на форму (1)'!J51, 'Ответы на форму (1)'!$J$2:$J$101, 0)</f>
        <v>7.5</v>
      </c>
    </row>
    <row r="63" spans="2:6" x14ac:dyDescent="0.25">
      <c r="B63" s="1" t="s">
        <v>20</v>
      </c>
      <c r="C63">
        <f t="shared" si="7"/>
        <v>1</v>
      </c>
      <c r="E63">
        <f t="shared" si="8"/>
        <v>60.5</v>
      </c>
      <c r="F63">
        <f>_xlfn.RANK.AVG('Ответы на форму (1)'!J52, 'Ответы на форму (1)'!$J$2:$J$101, 0)</f>
        <v>79.5</v>
      </c>
    </row>
    <row r="64" spans="2:6" x14ac:dyDescent="0.25">
      <c r="B64" s="1" t="s">
        <v>28</v>
      </c>
      <c r="C64">
        <f t="shared" si="7"/>
        <v>3</v>
      </c>
      <c r="E64">
        <f t="shared" si="8"/>
        <v>5.5</v>
      </c>
      <c r="F64">
        <f>_xlfn.RANK.AVG('Ответы на форму (1)'!J53, 'Ответы на форму (1)'!$J$2:$J$101, 0)</f>
        <v>7.5</v>
      </c>
    </row>
    <row r="65" spans="2:6" x14ac:dyDescent="0.25">
      <c r="B65" s="1" t="s">
        <v>20</v>
      </c>
      <c r="C65">
        <f t="shared" si="7"/>
        <v>1</v>
      </c>
      <c r="E65">
        <f t="shared" si="8"/>
        <v>60.5</v>
      </c>
      <c r="F65">
        <f>_xlfn.RANK.AVG('Ответы на форму (1)'!J54, 'Ответы на форму (1)'!$J$2:$J$101, 0)</f>
        <v>46</v>
      </c>
    </row>
    <row r="66" spans="2:6" x14ac:dyDescent="0.25">
      <c r="B66" s="1" t="s">
        <v>20</v>
      </c>
      <c r="C66">
        <f t="shared" si="7"/>
        <v>1</v>
      </c>
      <c r="E66">
        <f t="shared" si="8"/>
        <v>60.5</v>
      </c>
      <c r="F66">
        <f>_xlfn.RANK.AVG('Ответы на форму (1)'!J55, 'Ответы на форму (1)'!$J$2:$J$101, 0)</f>
        <v>79.5</v>
      </c>
    </row>
    <row r="67" spans="2:6" x14ac:dyDescent="0.25">
      <c r="B67" s="1" t="s">
        <v>28</v>
      </c>
      <c r="C67">
        <f t="shared" si="7"/>
        <v>3</v>
      </c>
      <c r="E67">
        <f t="shared" si="8"/>
        <v>5.5</v>
      </c>
      <c r="F67">
        <f>_xlfn.RANK.AVG('Ответы на форму (1)'!J56, 'Ответы на форму (1)'!$J$2:$J$101, 0)</f>
        <v>23.5</v>
      </c>
    </row>
    <row r="68" spans="2:6" x14ac:dyDescent="0.25">
      <c r="B68" s="1" t="s">
        <v>35</v>
      </c>
      <c r="C68">
        <f t="shared" si="7"/>
        <v>2</v>
      </c>
      <c r="E68">
        <f t="shared" si="8"/>
        <v>15.5</v>
      </c>
      <c r="F68">
        <f>_xlfn.RANK.AVG('Ответы на форму (1)'!J57, 'Ответы на форму (1)'!$J$2:$J$101, 0)</f>
        <v>7.5</v>
      </c>
    </row>
    <row r="69" spans="2:6" x14ac:dyDescent="0.25">
      <c r="B69" s="1" t="s">
        <v>35</v>
      </c>
      <c r="C69">
        <f t="shared" si="7"/>
        <v>2</v>
      </c>
      <c r="E69">
        <f t="shared" si="8"/>
        <v>15.5</v>
      </c>
      <c r="F69">
        <f>_xlfn.RANK.AVG('Ответы на форму (1)'!J58, 'Ответы на форму (1)'!$J$2:$J$101, 0)</f>
        <v>23.5</v>
      </c>
    </row>
    <row r="70" spans="2:6" x14ac:dyDescent="0.25">
      <c r="B70" s="1" t="s">
        <v>35</v>
      </c>
      <c r="C70">
        <f t="shared" si="7"/>
        <v>2</v>
      </c>
      <c r="E70">
        <f t="shared" si="8"/>
        <v>15.5</v>
      </c>
      <c r="F70">
        <f>_xlfn.RANK.AVG('Ответы на форму (1)'!J59, 'Ответы на форму (1)'!$J$2:$J$101, 0)</f>
        <v>23.5</v>
      </c>
    </row>
    <row r="71" spans="2:6" x14ac:dyDescent="0.25">
      <c r="B71" s="1" t="s">
        <v>20</v>
      </c>
      <c r="C71">
        <f t="shared" si="7"/>
        <v>1</v>
      </c>
      <c r="E71">
        <f t="shared" si="8"/>
        <v>60.5</v>
      </c>
      <c r="F71">
        <f>_xlfn.RANK.AVG('Ответы на форму (1)'!J60, 'Ответы на форму (1)'!$J$2:$J$101, 0)</f>
        <v>79.5</v>
      </c>
    </row>
    <row r="72" spans="2:6" x14ac:dyDescent="0.25">
      <c r="B72" s="1" t="s">
        <v>20</v>
      </c>
      <c r="C72">
        <f t="shared" si="7"/>
        <v>1</v>
      </c>
      <c r="E72">
        <f t="shared" si="8"/>
        <v>60.5</v>
      </c>
      <c r="F72">
        <f>_xlfn.RANK.AVG('Ответы на форму (1)'!J61, 'Ответы на форму (1)'!$J$2:$J$101, 0)</f>
        <v>46</v>
      </c>
    </row>
    <row r="73" spans="2:6" x14ac:dyDescent="0.25">
      <c r="B73" s="1" t="s">
        <v>20</v>
      </c>
      <c r="C73">
        <f t="shared" si="7"/>
        <v>1</v>
      </c>
      <c r="E73">
        <f t="shared" si="8"/>
        <v>60.5</v>
      </c>
      <c r="F73">
        <f>_xlfn.RANK.AVG('Ответы на форму (1)'!J62, 'Ответы на форму (1)'!$J$2:$J$101, 0)</f>
        <v>23.5</v>
      </c>
    </row>
    <row r="74" spans="2:6" x14ac:dyDescent="0.25">
      <c r="B74" s="1" t="s">
        <v>20</v>
      </c>
      <c r="C74">
        <f t="shared" si="7"/>
        <v>1</v>
      </c>
      <c r="E74">
        <f t="shared" si="8"/>
        <v>60.5</v>
      </c>
      <c r="F74">
        <f>_xlfn.RANK.AVG('Ответы на форму (1)'!J63, 'Ответы на форму (1)'!$J$2:$J$101, 0)</f>
        <v>23.5</v>
      </c>
    </row>
    <row r="75" spans="2:6" x14ac:dyDescent="0.25">
      <c r="B75" s="1" t="s">
        <v>20</v>
      </c>
      <c r="C75">
        <f t="shared" si="7"/>
        <v>1</v>
      </c>
      <c r="E75">
        <f t="shared" si="8"/>
        <v>60.5</v>
      </c>
      <c r="F75">
        <f>_xlfn.RANK.AVG('Ответы на форму (1)'!J64, 'Ответы на форму (1)'!$J$2:$J$101, 0)</f>
        <v>79.5</v>
      </c>
    </row>
    <row r="76" spans="2:6" x14ac:dyDescent="0.25">
      <c r="B76" s="1" t="s">
        <v>20</v>
      </c>
      <c r="C76">
        <f t="shared" si="7"/>
        <v>1</v>
      </c>
      <c r="E76">
        <f t="shared" si="8"/>
        <v>60.5</v>
      </c>
      <c r="F76">
        <f>_xlfn.RANK.AVG('Ответы на форму (1)'!J65, 'Ответы на форму (1)'!$J$2:$J$101, 0)</f>
        <v>46</v>
      </c>
    </row>
    <row r="77" spans="2:6" x14ac:dyDescent="0.25">
      <c r="B77" s="1" t="s">
        <v>20</v>
      </c>
      <c r="C77">
        <f t="shared" si="7"/>
        <v>1</v>
      </c>
      <c r="E77">
        <f t="shared" si="8"/>
        <v>60.5</v>
      </c>
      <c r="F77">
        <f>_xlfn.RANK.AVG('Ответы на форму (1)'!J66, 'Ответы на форму (1)'!$J$2:$J$101, 0)</f>
        <v>23.5</v>
      </c>
    </row>
    <row r="78" spans="2:6" x14ac:dyDescent="0.25">
      <c r="B78" s="1" t="s">
        <v>20</v>
      </c>
      <c r="C78">
        <f t="shared" ref="C78:C112" si="9">_xlfn.IFS(B78=$B$6, 1, B78=$B$8, 2, B78=$B$7, 3)</f>
        <v>1</v>
      </c>
      <c r="E78">
        <f t="shared" ref="E78:E112" si="10">_xlfn.RANK.AVG(C78,$C$13:$C$112, 0)</f>
        <v>60.5</v>
      </c>
      <c r="F78">
        <f>_xlfn.RANK.AVG('Ответы на форму (1)'!J67, 'Ответы на форму (1)'!$J$2:$J$101, 0)</f>
        <v>23.5</v>
      </c>
    </row>
    <row r="79" spans="2:6" x14ac:dyDescent="0.25">
      <c r="B79" s="1" t="s">
        <v>28</v>
      </c>
      <c r="C79">
        <f t="shared" si="9"/>
        <v>3</v>
      </c>
      <c r="E79">
        <f t="shared" si="10"/>
        <v>5.5</v>
      </c>
      <c r="F79">
        <f>_xlfn.RANK.AVG('Ответы на форму (1)'!J68, 'Ответы на форму (1)'!$J$2:$J$101, 0)</f>
        <v>1</v>
      </c>
    </row>
    <row r="80" spans="2:6" x14ac:dyDescent="0.25">
      <c r="B80" s="1" t="s">
        <v>20</v>
      </c>
      <c r="C80">
        <f t="shared" si="9"/>
        <v>1</v>
      </c>
      <c r="E80">
        <f t="shared" si="10"/>
        <v>60.5</v>
      </c>
      <c r="F80">
        <f>_xlfn.RANK.AVG('Ответы на форму (1)'!J69, 'Ответы на форму (1)'!$J$2:$J$101, 0)</f>
        <v>46</v>
      </c>
    </row>
    <row r="81" spans="2:6" x14ac:dyDescent="0.25">
      <c r="B81" s="1" t="s">
        <v>20</v>
      </c>
      <c r="C81">
        <f t="shared" si="9"/>
        <v>1</v>
      </c>
      <c r="E81">
        <f t="shared" si="10"/>
        <v>60.5</v>
      </c>
      <c r="F81">
        <f>_xlfn.RANK.AVG('Ответы на форму (1)'!J70, 'Ответы на форму (1)'!$J$2:$J$101, 0)</f>
        <v>79.5</v>
      </c>
    </row>
    <row r="82" spans="2:6" x14ac:dyDescent="0.25">
      <c r="B82" s="1" t="s">
        <v>20</v>
      </c>
      <c r="C82">
        <f t="shared" si="9"/>
        <v>1</v>
      </c>
      <c r="E82">
        <f t="shared" si="10"/>
        <v>60.5</v>
      </c>
      <c r="F82">
        <f>_xlfn.RANK.AVG('Ответы на форму (1)'!J71, 'Ответы на форму (1)'!$J$2:$J$101, 0)</f>
        <v>46</v>
      </c>
    </row>
    <row r="83" spans="2:6" x14ac:dyDescent="0.25">
      <c r="B83" s="1" t="s">
        <v>20</v>
      </c>
      <c r="C83">
        <f t="shared" si="9"/>
        <v>1</v>
      </c>
      <c r="E83">
        <f t="shared" si="10"/>
        <v>60.5</v>
      </c>
      <c r="F83">
        <f>_xlfn.RANK.AVG('Ответы на форму (1)'!J72, 'Ответы на форму (1)'!$J$2:$J$101, 0)</f>
        <v>23.5</v>
      </c>
    </row>
    <row r="84" spans="2:6" x14ac:dyDescent="0.25">
      <c r="B84" s="1" t="s">
        <v>28</v>
      </c>
      <c r="C84">
        <f t="shared" si="9"/>
        <v>3</v>
      </c>
      <c r="E84">
        <f t="shared" si="10"/>
        <v>5.5</v>
      </c>
      <c r="F84">
        <f>_xlfn.RANK.AVG('Ответы на форму (1)'!J73, 'Ответы на форму (1)'!$J$2:$J$101, 0)</f>
        <v>7.5</v>
      </c>
    </row>
    <row r="85" spans="2:6" x14ac:dyDescent="0.25">
      <c r="B85" s="1" t="s">
        <v>20</v>
      </c>
      <c r="C85">
        <f t="shared" si="9"/>
        <v>1</v>
      </c>
      <c r="E85">
        <f t="shared" si="10"/>
        <v>60.5</v>
      </c>
      <c r="F85">
        <f>_xlfn.RANK.AVG('Ответы на форму (1)'!J74, 'Ответы на форму (1)'!$J$2:$J$101, 0)</f>
        <v>23.5</v>
      </c>
    </row>
    <row r="86" spans="2:6" x14ac:dyDescent="0.25">
      <c r="B86" s="1" t="s">
        <v>20</v>
      </c>
      <c r="C86">
        <f t="shared" si="9"/>
        <v>1</v>
      </c>
      <c r="E86">
        <f t="shared" si="10"/>
        <v>60.5</v>
      </c>
      <c r="F86">
        <f>_xlfn.RANK.AVG('Ответы на форму (1)'!J75, 'Ответы на форму (1)'!$J$2:$J$101, 0)</f>
        <v>7.5</v>
      </c>
    </row>
    <row r="87" spans="2:6" x14ac:dyDescent="0.25">
      <c r="B87" s="1" t="s">
        <v>20</v>
      </c>
      <c r="C87">
        <f t="shared" si="9"/>
        <v>1</v>
      </c>
      <c r="E87">
        <f t="shared" si="10"/>
        <v>60.5</v>
      </c>
      <c r="F87">
        <f>_xlfn.RANK.AVG('Ответы на форму (1)'!J76, 'Ответы на форму (1)'!$J$2:$J$101, 0)</f>
        <v>79.5</v>
      </c>
    </row>
    <row r="88" spans="2:6" x14ac:dyDescent="0.25">
      <c r="B88" s="1" t="s">
        <v>20</v>
      </c>
      <c r="C88">
        <f t="shared" si="9"/>
        <v>1</v>
      </c>
      <c r="E88">
        <f t="shared" si="10"/>
        <v>60.5</v>
      </c>
      <c r="F88">
        <f>_xlfn.RANK.AVG('Ответы на форму (1)'!J77, 'Ответы на форму (1)'!$J$2:$J$101, 0)</f>
        <v>79.5</v>
      </c>
    </row>
    <row r="89" spans="2:6" x14ac:dyDescent="0.25">
      <c r="B89" s="1" t="s">
        <v>20</v>
      </c>
      <c r="C89">
        <f t="shared" si="9"/>
        <v>1</v>
      </c>
      <c r="E89">
        <f t="shared" si="10"/>
        <v>60.5</v>
      </c>
      <c r="F89">
        <f>_xlfn.RANK.AVG('Ответы на форму (1)'!J78, 'Ответы на форму (1)'!$J$2:$J$101, 0)</f>
        <v>79.5</v>
      </c>
    </row>
    <row r="90" spans="2:6" x14ac:dyDescent="0.25">
      <c r="B90" s="1" t="s">
        <v>20</v>
      </c>
      <c r="C90">
        <f t="shared" si="9"/>
        <v>1</v>
      </c>
      <c r="E90">
        <f t="shared" si="10"/>
        <v>60.5</v>
      </c>
      <c r="F90">
        <f>_xlfn.RANK.AVG('Ответы на форму (1)'!J79, 'Ответы на форму (1)'!$J$2:$J$101, 0)</f>
        <v>79.5</v>
      </c>
    </row>
    <row r="91" spans="2:6" x14ac:dyDescent="0.25">
      <c r="B91" s="1" t="s">
        <v>35</v>
      </c>
      <c r="C91">
        <f t="shared" si="9"/>
        <v>2</v>
      </c>
      <c r="E91">
        <f t="shared" si="10"/>
        <v>15.5</v>
      </c>
      <c r="F91">
        <f>_xlfn.RANK.AVG('Ответы на форму (1)'!J80, 'Ответы на форму (1)'!$J$2:$J$101, 0)</f>
        <v>7.5</v>
      </c>
    </row>
    <row r="92" spans="2:6" x14ac:dyDescent="0.25">
      <c r="B92" s="1" t="s">
        <v>20</v>
      </c>
      <c r="C92">
        <f t="shared" si="9"/>
        <v>1</v>
      </c>
      <c r="E92">
        <f t="shared" si="10"/>
        <v>60.5</v>
      </c>
      <c r="F92">
        <f>_xlfn.RANK.AVG('Ответы на форму (1)'!J81, 'Ответы на форму (1)'!$J$2:$J$101, 0)</f>
        <v>46</v>
      </c>
    </row>
    <row r="93" spans="2:6" x14ac:dyDescent="0.25">
      <c r="B93" s="1" t="s">
        <v>20</v>
      </c>
      <c r="C93">
        <f t="shared" si="9"/>
        <v>1</v>
      </c>
      <c r="E93">
        <f t="shared" si="10"/>
        <v>60.5</v>
      </c>
      <c r="F93">
        <f>_xlfn.RANK.AVG('Ответы на форму (1)'!J82, 'Ответы на форму (1)'!$J$2:$J$101, 0)</f>
        <v>79.5</v>
      </c>
    </row>
    <row r="94" spans="2:6" x14ac:dyDescent="0.25">
      <c r="B94" s="1" t="s">
        <v>20</v>
      </c>
      <c r="C94">
        <f t="shared" si="9"/>
        <v>1</v>
      </c>
      <c r="E94">
        <f t="shared" si="10"/>
        <v>60.5</v>
      </c>
      <c r="F94">
        <f>_xlfn.RANK.AVG('Ответы на форму (1)'!J83, 'Ответы на форму (1)'!$J$2:$J$101, 0)</f>
        <v>79.5</v>
      </c>
    </row>
    <row r="95" spans="2:6" x14ac:dyDescent="0.25">
      <c r="B95" s="1" t="s">
        <v>20</v>
      </c>
      <c r="C95">
        <f t="shared" si="9"/>
        <v>1</v>
      </c>
      <c r="E95">
        <f t="shared" si="10"/>
        <v>60.5</v>
      </c>
      <c r="F95">
        <f>_xlfn.RANK.AVG('Ответы на форму (1)'!J84, 'Ответы на форму (1)'!$J$2:$J$101, 0)</f>
        <v>79.5</v>
      </c>
    </row>
    <row r="96" spans="2:6" x14ac:dyDescent="0.25">
      <c r="B96" s="1" t="s">
        <v>20</v>
      </c>
      <c r="C96">
        <f t="shared" si="9"/>
        <v>1</v>
      </c>
      <c r="E96">
        <f t="shared" si="10"/>
        <v>60.5</v>
      </c>
      <c r="F96">
        <f>_xlfn.RANK.AVG('Ответы на форму (1)'!J85, 'Ответы на форму (1)'!$J$2:$J$101, 0)</f>
        <v>46</v>
      </c>
    </row>
    <row r="97" spans="2:6" x14ac:dyDescent="0.25">
      <c r="B97" s="1" t="s">
        <v>20</v>
      </c>
      <c r="C97">
        <f t="shared" si="9"/>
        <v>1</v>
      </c>
      <c r="E97">
        <f t="shared" si="10"/>
        <v>60.5</v>
      </c>
      <c r="F97">
        <f>_xlfn.RANK.AVG('Ответы на форму (1)'!J86, 'Ответы на форму (1)'!$J$2:$J$101, 0)</f>
        <v>79.5</v>
      </c>
    </row>
    <row r="98" spans="2:6" x14ac:dyDescent="0.25">
      <c r="B98" s="1" t="s">
        <v>20</v>
      </c>
      <c r="C98">
        <f t="shared" si="9"/>
        <v>1</v>
      </c>
      <c r="E98">
        <f t="shared" si="10"/>
        <v>60.5</v>
      </c>
      <c r="F98">
        <f>_xlfn.RANK.AVG('Ответы на форму (1)'!J87, 'Ответы на форму (1)'!$J$2:$J$101, 0)</f>
        <v>79.5</v>
      </c>
    </row>
    <row r="99" spans="2:6" x14ac:dyDescent="0.25">
      <c r="B99" s="1" t="s">
        <v>35</v>
      </c>
      <c r="C99">
        <f t="shared" si="9"/>
        <v>2</v>
      </c>
      <c r="E99">
        <f t="shared" si="10"/>
        <v>15.5</v>
      </c>
      <c r="F99">
        <f>_xlfn.RANK.AVG('Ответы на форму (1)'!J88, 'Ответы на форму (1)'!$J$2:$J$101, 0)</f>
        <v>23.5</v>
      </c>
    </row>
    <row r="100" spans="2:6" x14ac:dyDescent="0.25">
      <c r="B100" s="1" t="s">
        <v>20</v>
      </c>
      <c r="C100">
        <f t="shared" si="9"/>
        <v>1</v>
      </c>
      <c r="E100">
        <f t="shared" si="10"/>
        <v>60.5</v>
      </c>
      <c r="F100">
        <f>_xlfn.RANK.AVG('Ответы на форму (1)'!J89, 'Ответы на форму (1)'!$J$2:$J$101, 0)</f>
        <v>23.5</v>
      </c>
    </row>
    <row r="101" spans="2:6" x14ac:dyDescent="0.25">
      <c r="B101" s="1" t="s">
        <v>20</v>
      </c>
      <c r="C101">
        <f t="shared" si="9"/>
        <v>1</v>
      </c>
      <c r="E101">
        <f t="shared" si="10"/>
        <v>60.5</v>
      </c>
      <c r="F101">
        <f>_xlfn.RANK.AVG('Ответы на форму (1)'!J90, 'Ответы на форму (1)'!$J$2:$J$101, 0)</f>
        <v>79.5</v>
      </c>
    </row>
    <row r="102" spans="2:6" x14ac:dyDescent="0.25">
      <c r="B102" s="1" t="s">
        <v>35</v>
      </c>
      <c r="C102">
        <f t="shared" si="9"/>
        <v>2</v>
      </c>
      <c r="E102">
        <f t="shared" si="10"/>
        <v>15.5</v>
      </c>
      <c r="F102">
        <f>_xlfn.RANK.AVG('Ответы на форму (1)'!J91, 'Ответы на форму (1)'!$J$2:$J$101, 0)</f>
        <v>23.5</v>
      </c>
    </row>
    <row r="103" spans="2:6" x14ac:dyDescent="0.25">
      <c r="B103" s="1" t="s">
        <v>20</v>
      </c>
      <c r="C103">
        <f t="shared" si="9"/>
        <v>1</v>
      </c>
      <c r="E103">
        <f t="shared" si="10"/>
        <v>60.5</v>
      </c>
      <c r="F103">
        <f>_xlfn.RANK.AVG('Ответы на форму (1)'!J92, 'Ответы на форму (1)'!$J$2:$J$101, 0)</f>
        <v>79.5</v>
      </c>
    </row>
    <row r="104" spans="2:6" x14ac:dyDescent="0.25">
      <c r="B104" s="1" t="s">
        <v>20</v>
      </c>
      <c r="C104">
        <f t="shared" si="9"/>
        <v>1</v>
      </c>
      <c r="E104">
        <f t="shared" si="10"/>
        <v>60.5</v>
      </c>
      <c r="F104">
        <f>_xlfn.RANK.AVG('Ответы на форму (1)'!J93, 'Ответы на форму (1)'!$J$2:$J$101, 0)</f>
        <v>79.5</v>
      </c>
    </row>
    <row r="105" spans="2:6" x14ac:dyDescent="0.25">
      <c r="B105" s="1" t="s">
        <v>35</v>
      </c>
      <c r="C105">
        <f t="shared" si="9"/>
        <v>2</v>
      </c>
      <c r="E105">
        <f t="shared" si="10"/>
        <v>15.5</v>
      </c>
      <c r="F105">
        <f>_xlfn.RANK.AVG('Ответы на форму (1)'!J94, 'Ответы на форму (1)'!$J$2:$J$101, 0)</f>
        <v>46</v>
      </c>
    </row>
    <row r="106" spans="2:6" x14ac:dyDescent="0.25">
      <c r="B106" s="1" t="s">
        <v>20</v>
      </c>
      <c r="C106">
        <f t="shared" si="9"/>
        <v>1</v>
      </c>
      <c r="E106">
        <f t="shared" si="10"/>
        <v>60.5</v>
      </c>
      <c r="F106">
        <f>_xlfn.RANK.AVG('Ответы на форму (1)'!J95, 'Ответы на форму (1)'!$J$2:$J$101, 0)</f>
        <v>46</v>
      </c>
    </row>
    <row r="107" spans="2:6" x14ac:dyDescent="0.25">
      <c r="B107" s="1" t="s">
        <v>20</v>
      </c>
      <c r="C107">
        <f t="shared" si="9"/>
        <v>1</v>
      </c>
      <c r="E107">
        <f t="shared" si="10"/>
        <v>60.5</v>
      </c>
      <c r="F107">
        <f>_xlfn.RANK.AVG('Ответы на форму (1)'!J96, 'Ответы на форму (1)'!$J$2:$J$101, 0)</f>
        <v>79.5</v>
      </c>
    </row>
    <row r="108" spans="2:6" x14ac:dyDescent="0.25">
      <c r="B108" s="1" t="s">
        <v>20</v>
      </c>
      <c r="C108">
        <f t="shared" si="9"/>
        <v>1</v>
      </c>
      <c r="E108">
        <f t="shared" si="10"/>
        <v>60.5</v>
      </c>
      <c r="F108">
        <f>_xlfn.RANK.AVG('Ответы на форму (1)'!J97, 'Ответы на форму (1)'!$J$2:$J$101, 0)</f>
        <v>46</v>
      </c>
    </row>
    <row r="109" spans="2:6" x14ac:dyDescent="0.25">
      <c r="B109" s="1" t="s">
        <v>20</v>
      </c>
      <c r="C109">
        <f t="shared" si="9"/>
        <v>1</v>
      </c>
      <c r="E109">
        <f t="shared" si="10"/>
        <v>60.5</v>
      </c>
      <c r="F109">
        <f>_xlfn.RANK.AVG('Ответы на форму (1)'!J98, 'Ответы на форму (1)'!$J$2:$J$101, 0)</f>
        <v>79.5</v>
      </c>
    </row>
    <row r="110" spans="2:6" x14ac:dyDescent="0.25">
      <c r="B110" s="1" t="s">
        <v>20</v>
      </c>
      <c r="C110">
        <f t="shared" si="9"/>
        <v>1</v>
      </c>
      <c r="E110">
        <f t="shared" si="10"/>
        <v>60.5</v>
      </c>
      <c r="F110">
        <f>_xlfn.RANK.AVG('Ответы на форму (1)'!J99, 'Ответы на форму (1)'!$J$2:$J$101, 0)</f>
        <v>79.5</v>
      </c>
    </row>
    <row r="111" spans="2:6" x14ac:dyDescent="0.25">
      <c r="B111" s="1" t="s">
        <v>20</v>
      </c>
      <c r="C111">
        <f t="shared" si="9"/>
        <v>1</v>
      </c>
      <c r="E111">
        <f t="shared" si="10"/>
        <v>60.5</v>
      </c>
      <c r="F111">
        <f>_xlfn.RANK.AVG('Ответы на форму (1)'!J100, 'Ответы на форму (1)'!$J$2:$J$101, 0)</f>
        <v>79.5</v>
      </c>
    </row>
    <row r="112" spans="2:6" x14ac:dyDescent="0.25">
      <c r="B112" s="1" t="s">
        <v>20</v>
      </c>
      <c r="C112">
        <f t="shared" si="9"/>
        <v>1</v>
      </c>
      <c r="E112">
        <f t="shared" si="10"/>
        <v>60.5</v>
      </c>
      <c r="F112">
        <f>_xlfn.RANK.AVG('Ответы на форму (1)'!J101, 'Ответы на форму (1)'!$J$2:$J$101, 0)</f>
        <v>46</v>
      </c>
    </row>
  </sheetData>
  <mergeCells count="3">
    <mergeCell ref="C3:F3"/>
    <mergeCell ref="E12:F12"/>
    <mergeCell ref="L3:N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9D89-4EA8-481F-877D-8EE57727CB24}">
  <dimension ref="B3:Q112"/>
  <sheetViews>
    <sheetView tabSelected="1" workbookViewId="0">
      <selection activeCell="J4" sqref="J4:J5"/>
    </sheetView>
  </sheetViews>
  <sheetFormatPr defaultRowHeight="13.2" x14ac:dyDescent="0.25"/>
  <cols>
    <col min="17" max="17" width="12.33203125" bestFit="1" customWidth="1"/>
  </cols>
  <sheetData>
    <row r="3" spans="2:17" x14ac:dyDescent="0.25">
      <c r="C3" s="10" t="s">
        <v>75</v>
      </c>
      <c r="D3" s="10"/>
      <c r="E3" s="10"/>
      <c r="F3" s="10"/>
      <c r="G3" s="13"/>
      <c r="L3" s="10" t="s">
        <v>68</v>
      </c>
      <c r="M3" s="12"/>
      <c r="N3" s="12"/>
    </row>
    <row r="4" spans="2:17" x14ac:dyDescent="0.25">
      <c r="B4" s="6" t="s">
        <v>73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 t="s">
        <v>63</v>
      </c>
      <c r="J4" s="6" t="s">
        <v>73</v>
      </c>
      <c r="K4" s="6">
        <v>1</v>
      </c>
      <c r="L4" s="6">
        <v>2</v>
      </c>
      <c r="M4" s="6">
        <v>3</v>
      </c>
      <c r="N4" s="6">
        <v>4</v>
      </c>
      <c r="O4" s="6">
        <v>5</v>
      </c>
    </row>
    <row r="5" spans="2:17" x14ac:dyDescent="0.25">
      <c r="B5" s="6" t="s">
        <v>74</v>
      </c>
      <c r="J5" s="6" t="s">
        <v>74</v>
      </c>
    </row>
    <row r="6" spans="2:17" x14ac:dyDescent="0.25">
      <c r="B6" s="7" t="s">
        <v>20</v>
      </c>
      <c r="C6">
        <f>COUNTIFS('Ответы на форму (1)'!$P$2:$P$101, Лист3!B6, 'Ответы на форму (1)'!$N$2:$N$101, Лист3!$C$4)</f>
        <v>15</v>
      </c>
      <c r="D6">
        <f>COUNTIFS('Ответы на форму (1)'!$P$2:$P$101, Лист3!B6, 'Ответы на форму (1)'!$N$2:$N$101, Лист3!$D$4)</f>
        <v>5</v>
      </c>
      <c r="E6">
        <f>COUNTIFS('Ответы на форму (1)'!$P$2:$P$101, Лист3!B6, 'Ответы на форму (1)'!$N$2:$N$101, Лист3!$E$4)</f>
        <v>13</v>
      </c>
      <c r="F6">
        <f>COUNTIFS('Ответы на форму (1)'!$P$2:$P$101, Лист3!B6, 'Ответы на форму (1)'!$N$2:$N$101, Лист3!$F$4)</f>
        <v>11</v>
      </c>
      <c r="G6">
        <f>COUNTIFS('Ответы на форму (1)'!$P$2:$P$101, Лист3!B6, 'Ответы на форму (1)'!$N$2:$N$101, Лист3!$G$4)</f>
        <v>1</v>
      </c>
      <c r="H6">
        <f>SUM(C6:G6)</f>
        <v>45</v>
      </c>
      <c r="J6" s="7" t="s">
        <v>20</v>
      </c>
      <c r="K6">
        <f>H6*$C$9/$H$9</f>
        <v>7.2</v>
      </c>
      <c r="L6">
        <f>H6*$D$9/$H$9</f>
        <v>2.25</v>
      </c>
      <c r="M6">
        <f>H6*$E$9/$H$9</f>
        <v>9</v>
      </c>
      <c r="N6">
        <f>H6*$F$9/$H$9</f>
        <v>17.55</v>
      </c>
      <c r="O6">
        <f>H6*$G$9/$H$9</f>
        <v>9</v>
      </c>
      <c r="Q6" s="6" t="s">
        <v>65</v>
      </c>
    </row>
    <row r="7" spans="2:17" x14ac:dyDescent="0.25">
      <c r="B7" s="7" t="s">
        <v>29</v>
      </c>
      <c r="C7">
        <f>COUNTIFS('Ответы на форму (1)'!$P$2:$P$101, Лист3!B7, 'Ответы на форму (1)'!$N$2:$N$101, Лист3!$C$4)</f>
        <v>0</v>
      </c>
      <c r="D7">
        <f>COUNTIFS('Ответы на форму (1)'!$P$2:$P$101, Лист3!B7, 'Ответы на форму (1)'!$N$2:$N$101, Лист3!$D$4)</f>
        <v>0</v>
      </c>
      <c r="E7">
        <f>COUNTIFS('Ответы на форму (1)'!$P$2:$P$101, Лист3!B7, 'Ответы на форму (1)'!$N$2:$N$101, Лист3!$E$4)</f>
        <v>2</v>
      </c>
      <c r="F7">
        <f>COUNTIFS('Ответы на форму (1)'!$P$2:$P$101, Лист3!B7, 'Ответы на форму (1)'!$N$2:$N$101, Лист3!$F$4)</f>
        <v>23</v>
      </c>
      <c r="G7">
        <f>COUNTIFS('Ответы на форму (1)'!$P$2:$P$101, Лист3!B7, 'Ответы на форму (1)'!$N$2:$N$101, Лист3!$G$4)</f>
        <v>19</v>
      </c>
      <c r="H7">
        <f t="shared" ref="H7:H8" si="0">SUM(C7:G7)</f>
        <v>44</v>
      </c>
      <c r="J7" s="7" t="s">
        <v>29</v>
      </c>
      <c r="K7">
        <f t="shared" ref="K7:K8" si="1">H7*$C$9/$H$9</f>
        <v>7.04</v>
      </c>
      <c r="L7">
        <f t="shared" ref="L7:L8" si="2">H7*$D$9/$H$9</f>
        <v>2.2000000000000002</v>
      </c>
      <c r="M7">
        <f t="shared" ref="M7:M8" si="3">H7*$E$9/$H$9</f>
        <v>8.8000000000000007</v>
      </c>
      <c r="N7">
        <f t="shared" ref="N7:N8" si="4">H7*$F$9/$H$9</f>
        <v>17.16</v>
      </c>
      <c r="O7">
        <f t="shared" ref="O7:O8" si="5">H7*$G$9/$H$9</f>
        <v>8.8000000000000007</v>
      </c>
      <c r="Q7">
        <f>_xlfn.CHISQ.TEST(C6:G8,K6:O8)</f>
        <v>1.0455551757652223E-9</v>
      </c>
    </row>
    <row r="8" spans="2:17" x14ac:dyDescent="0.25">
      <c r="B8" s="7" t="s">
        <v>35</v>
      </c>
      <c r="C8">
        <f>COUNTIFS('Ответы на форму (1)'!$P$2:$P$101, Лист3!B8, 'Ответы на форму (1)'!$N$2:$N$101, Лист3!$C$4)</f>
        <v>1</v>
      </c>
      <c r="D8">
        <f>COUNTIFS('Ответы на форму (1)'!$P$2:$P$101, Лист3!B8, 'Ответы на форму (1)'!$N$2:$N$101, Лист3!$D$4)</f>
        <v>0</v>
      </c>
      <c r="E8">
        <f>COUNTIFS('Ответы на форму (1)'!$P$2:$P$101, Лист3!B8, 'Ответы на форму (1)'!$N$2:$N$101, Лист3!$E$4)</f>
        <v>5</v>
      </c>
      <c r="F8">
        <f>COUNTIFS('Ответы на форму (1)'!$P$2:$P$101, Лист3!B8, 'Ответы на форму (1)'!$N$2:$N$101, Лист3!$F$4)</f>
        <v>5</v>
      </c>
      <c r="G8">
        <f>COUNTIFS('Ответы на форму (1)'!$P$2:$P$101, Лист3!B8, 'Ответы на форму (1)'!$N$2:$N$101, Лист3!$G$4)</f>
        <v>0</v>
      </c>
      <c r="H8">
        <f t="shared" si="0"/>
        <v>11</v>
      </c>
      <c r="J8" s="7" t="s">
        <v>35</v>
      </c>
      <c r="K8">
        <f t="shared" si="1"/>
        <v>1.76</v>
      </c>
      <c r="L8">
        <f t="shared" si="2"/>
        <v>0.55000000000000004</v>
      </c>
      <c r="M8">
        <f t="shared" si="3"/>
        <v>2.2000000000000002</v>
      </c>
      <c r="N8">
        <f t="shared" si="4"/>
        <v>4.29</v>
      </c>
      <c r="O8">
        <f t="shared" si="5"/>
        <v>2.2000000000000002</v>
      </c>
    </row>
    <row r="9" spans="2:17" x14ac:dyDescent="0.25">
      <c r="B9" s="6" t="s">
        <v>63</v>
      </c>
      <c r="C9">
        <f>SUM(C6:C8)</f>
        <v>16</v>
      </c>
      <c r="D9">
        <f t="shared" ref="D9:G9" si="6">SUM(D6:D8)</f>
        <v>5</v>
      </c>
      <c r="E9">
        <f t="shared" si="6"/>
        <v>20</v>
      </c>
      <c r="F9">
        <f t="shared" si="6"/>
        <v>39</v>
      </c>
      <c r="G9">
        <f t="shared" si="6"/>
        <v>20</v>
      </c>
      <c r="H9">
        <f>SUM(C6:G8)</f>
        <v>100</v>
      </c>
    </row>
    <row r="12" spans="2:17" x14ac:dyDescent="0.25">
      <c r="E12" s="11" t="s">
        <v>66</v>
      </c>
      <c r="F12" s="11"/>
      <c r="G12" s="6"/>
      <c r="H12" s="6" t="s">
        <v>67</v>
      </c>
      <c r="I12" s="6" t="s">
        <v>69</v>
      </c>
      <c r="J12" s="6" t="s">
        <v>70</v>
      </c>
    </row>
    <row r="13" spans="2:17" x14ac:dyDescent="0.25">
      <c r="B13" s="1" t="s">
        <v>20</v>
      </c>
      <c r="C13">
        <f>_xlfn.IFS(B13=$B$6, 1, B13=$B$8, 2, B13=$B$7, 3)</f>
        <v>1</v>
      </c>
      <c r="E13">
        <f>_xlfn.RANK.AVG(C13, $C$13:$C$112, 0)</f>
        <v>78</v>
      </c>
      <c r="F13">
        <f>_xlfn.RANK.AVG('Ответы на форму (1)'!N2, 'Ответы на форму (1)'!$N$2:$N$101, 0)</f>
        <v>82</v>
      </c>
      <c r="H13">
        <f>CORREL(E13:E112,F13:F112)</f>
        <v>0.70491833614964183</v>
      </c>
      <c r="I13">
        <v>100</v>
      </c>
      <c r="J13">
        <v>0.2</v>
      </c>
    </row>
    <row r="14" spans="2:17" x14ac:dyDescent="0.25">
      <c r="B14" s="1" t="s">
        <v>29</v>
      </c>
      <c r="C14">
        <f t="shared" ref="C14:C77" si="7">_xlfn.IFS(B14=$B$6, 1, B14=$B$8, 2, B14=$B$7, 3)</f>
        <v>3</v>
      </c>
      <c r="E14">
        <f t="shared" ref="E14:E77" si="8">_xlfn.RANK.AVG(C14, $C$13:$C$112, 0)</f>
        <v>22.5</v>
      </c>
      <c r="F14">
        <f>_xlfn.RANK.AVG('Ответы на форму (1)'!N3, 'Ответы на форму (1)'!$N$2:$N$101, 0)</f>
        <v>40</v>
      </c>
    </row>
    <row r="15" spans="2:17" x14ac:dyDescent="0.25">
      <c r="B15" s="1" t="s">
        <v>29</v>
      </c>
      <c r="C15">
        <f t="shared" si="7"/>
        <v>3</v>
      </c>
      <c r="E15">
        <f t="shared" si="8"/>
        <v>22.5</v>
      </c>
      <c r="F15">
        <f>_xlfn.RANK.AVG('Ответы на форму (1)'!N4, 'Ответы на форму (1)'!$N$2:$N$101, 0)</f>
        <v>69.5</v>
      </c>
    </row>
    <row r="16" spans="2:17" x14ac:dyDescent="0.25">
      <c r="B16" s="1" t="s">
        <v>29</v>
      </c>
      <c r="C16">
        <f t="shared" si="7"/>
        <v>3</v>
      </c>
      <c r="E16">
        <f t="shared" si="8"/>
        <v>22.5</v>
      </c>
      <c r="F16">
        <f>_xlfn.RANK.AVG('Ответы на форму (1)'!N5, 'Ответы на форму (1)'!$N$2:$N$101, 0)</f>
        <v>10.5</v>
      </c>
    </row>
    <row r="17" spans="2:6" x14ac:dyDescent="0.25">
      <c r="B17" s="1" t="s">
        <v>20</v>
      </c>
      <c r="C17">
        <f t="shared" si="7"/>
        <v>1</v>
      </c>
      <c r="E17">
        <f t="shared" si="8"/>
        <v>78</v>
      </c>
      <c r="F17">
        <f>_xlfn.RANK.AVG('Ответы на форму (1)'!N6, 'Ответы на форму (1)'!$N$2:$N$101, 0)</f>
        <v>40</v>
      </c>
    </row>
    <row r="18" spans="2:6" x14ac:dyDescent="0.25">
      <c r="B18" s="1" t="s">
        <v>29</v>
      </c>
      <c r="C18">
        <f t="shared" si="7"/>
        <v>3</v>
      </c>
      <c r="E18">
        <f t="shared" si="8"/>
        <v>22.5</v>
      </c>
      <c r="F18">
        <f>_xlfn.RANK.AVG('Ответы на форму (1)'!N7, 'Ответы на форму (1)'!$N$2:$N$101, 0)</f>
        <v>40</v>
      </c>
    </row>
    <row r="19" spans="2:6" x14ac:dyDescent="0.25">
      <c r="B19" s="1" t="s">
        <v>20</v>
      </c>
      <c r="C19">
        <f t="shared" si="7"/>
        <v>1</v>
      </c>
      <c r="E19">
        <f t="shared" si="8"/>
        <v>78</v>
      </c>
      <c r="F19">
        <f>_xlfn.RANK.AVG('Ответы на форму (1)'!N8, 'Ответы на форму (1)'!$N$2:$N$101, 0)</f>
        <v>40</v>
      </c>
    </row>
    <row r="20" spans="2:6" x14ac:dyDescent="0.25">
      <c r="B20" s="1" t="s">
        <v>20</v>
      </c>
      <c r="C20">
        <f t="shared" si="7"/>
        <v>1</v>
      </c>
      <c r="E20">
        <f t="shared" si="8"/>
        <v>78</v>
      </c>
      <c r="F20">
        <f>_xlfn.RANK.AVG('Ответы на форму (1)'!N9, 'Ответы на форму (1)'!$N$2:$N$101, 0)</f>
        <v>92.5</v>
      </c>
    </row>
    <row r="21" spans="2:6" x14ac:dyDescent="0.25">
      <c r="B21" s="1" t="s">
        <v>20</v>
      </c>
      <c r="C21">
        <f t="shared" si="7"/>
        <v>1</v>
      </c>
      <c r="E21">
        <f t="shared" si="8"/>
        <v>78</v>
      </c>
      <c r="F21">
        <f>_xlfn.RANK.AVG('Ответы на форму (1)'!N10, 'Ответы на форму (1)'!$N$2:$N$101, 0)</f>
        <v>92.5</v>
      </c>
    </row>
    <row r="22" spans="2:6" x14ac:dyDescent="0.25">
      <c r="B22" s="1" t="s">
        <v>20</v>
      </c>
      <c r="C22">
        <f t="shared" si="7"/>
        <v>1</v>
      </c>
      <c r="E22">
        <f t="shared" si="8"/>
        <v>78</v>
      </c>
      <c r="F22">
        <f>_xlfn.RANK.AVG('Ответы на форму (1)'!N11, 'Ответы на форму (1)'!$N$2:$N$101, 0)</f>
        <v>92.5</v>
      </c>
    </row>
    <row r="23" spans="2:6" x14ac:dyDescent="0.25">
      <c r="B23" s="1" t="s">
        <v>20</v>
      </c>
      <c r="C23">
        <f t="shared" si="7"/>
        <v>1</v>
      </c>
      <c r="E23">
        <f t="shared" si="8"/>
        <v>78</v>
      </c>
      <c r="F23">
        <f>_xlfn.RANK.AVG('Ответы на форму (1)'!N12, 'Ответы на форму (1)'!$N$2:$N$101, 0)</f>
        <v>69.5</v>
      </c>
    </row>
    <row r="24" spans="2:6" x14ac:dyDescent="0.25">
      <c r="B24" s="1" t="s">
        <v>29</v>
      </c>
      <c r="C24">
        <f t="shared" si="7"/>
        <v>3</v>
      </c>
      <c r="E24">
        <f t="shared" si="8"/>
        <v>22.5</v>
      </c>
      <c r="F24">
        <f>_xlfn.RANK.AVG('Ответы на форму (1)'!N13, 'Ответы на форму (1)'!$N$2:$N$101, 0)</f>
        <v>40</v>
      </c>
    </row>
    <row r="25" spans="2:6" x14ac:dyDescent="0.25">
      <c r="B25" s="1" t="s">
        <v>20</v>
      </c>
      <c r="C25">
        <f t="shared" si="7"/>
        <v>1</v>
      </c>
      <c r="E25">
        <f t="shared" si="8"/>
        <v>78</v>
      </c>
      <c r="F25">
        <f>_xlfn.RANK.AVG('Ответы на форму (1)'!N14, 'Ответы на форму (1)'!$N$2:$N$101, 0)</f>
        <v>82</v>
      </c>
    </row>
    <row r="26" spans="2:6" x14ac:dyDescent="0.25">
      <c r="B26" s="1" t="s">
        <v>20</v>
      </c>
      <c r="C26">
        <f t="shared" si="7"/>
        <v>1</v>
      </c>
      <c r="E26">
        <f t="shared" si="8"/>
        <v>78</v>
      </c>
      <c r="F26">
        <f>_xlfn.RANK.AVG('Ответы на форму (1)'!N15, 'Ответы на форму (1)'!$N$2:$N$101, 0)</f>
        <v>69.5</v>
      </c>
    </row>
    <row r="27" spans="2:6" x14ac:dyDescent="0.25">
      <c r="B27" s="1" t="s">
        <v>29</v>
      </c>
      <c r="C27">
        <f t="shared" si="7"/>
        <v>3</v>
      </c>
      <c r="E27">
        <f t="shared" si="8"/>
        <v>22.5</v>
      </c>
      <c r="F27">
        <f>_xlfn.RANK.AVG('Ответы на форму (1)'!N16, 'Ответы на форму (1)'!$N$2:$N$101, 0)</f>
        <v>10.5</v>
      </c>
    </row>
    <row r="28" spans="2:6" x14ac:dyDescent="0.25">
      <c r="B28" s="1" t="s">
        <v>29</v>
      </c>
      <c r="C28">
        <f t="shared" si="7"/>
        <v>3</v>
      </c>
      <c r="E28">
        <f t="shared" si="8"/>
        <v>22.5</v>
      </c>
      <c r="F28">
        <f>_xlfn.RANK.AVG('Ответы на форму (1)'!N17, 'Ответы на форму (1)'!$N$2:$N$101, 0)</f>
        <v>10.5</v>
      </c>
    </row>
    <row r="29" spans="2:6" x14ac:dyDescent="0.25">
      <c r="B29" s="1" t="s">
        <v>29</v>
      </c>
      <c r="C29">
        <f t="shared" si="7"/>
        <v>3</v>
      </c>
      <c r="E29">
        <f t="shared" si="8"/>
        <v>22.5</v>
      </c>
      <c r="F29">
        <f>_xlfn.RANK.AVG('Ответы на форму (1)'!N18, 'Ответы на форму (1)'!$N$2:$N$101, 0)</f>
        <v>40</v>
      </c>
    </row>
    <row r="30" spans="2:6" x14ac:dyDescent="0.25">
      <c r="B30" s="1" t="s">
        <v>20</v>
      </c>
      <c r="C30">
        <f t="shared" si="7"/>
        <v>1</v>
      </c>
      <c r="E30">
        <f t="shared" si="8"/>
        <v>78</v>
      </c>
      <c r="F30">
        <f>_xlfn.RANK.AVG('Ответы на форму (1)'!N19, 'Ответы на форму (1)'!$N$2:$N$101, 0)</f>
        <v>92.5</v>
      </c>
    </row>
    <row r="31" spans="2:6" x14ac:dyDescent="0.25">
      <c r="B31" s="1" t="s">
        <v>29</v>
      </c>
      <c r="C31">
        <f t="shared" si="7"/>
        <v>3</v>
      </c>
      <c r="E31">
        <f t="shared" si="8"/>
        <v>22.5</v>
      </c>
      <c r="F31">
        <f>_xlfn.RANK.AVG('Ответы на форму (1)'!N20, 'Ответы на форму (1)'!$N$2:$N$101, 0)</f>
        <v>40</v>
      </c>
    </row>
    <row r="32" spans="2:6" x14ac:dyDescent="0.25">
      <c r="B32" s="1" t="s">
        <v>20</v>
      </c>
      <c r="C32">
        <f t="shared" si="7"/>
        <v>1</v>
      </c>
      <c r="E32">
        <f t="shared" si="8"/>
        <v>78</v>
      </c>
      <c r="F32">
        <f>_xlfn.RANK.AVG('Ответы на форму (1)'!N21, 'Ответы на форму (1)'!$N$2:$N$101, 0)</f>
        <v>40</v>
      </c>
    </row>
    <row r="33" spans="2:6" x14ac:dyDescent="0.25">
      <c r="B33" s="1" t="s">
        <v>20</v>
      </c>
      <c r="C33">
        <f t="shared" si="7"/>
        <v>1</v>
      </c>
      <c r="E33">
        <f t="shared" si="8"/>
        <v>78</v>
      </c>
      <c r="F33">
        <f>_xlfn.RANK.AVG('Ответы на форму (1)'!N22, 'Ответы на форму (1)'!$N$2:$N$101, 0)</f>
        <v>69.5</v>
      </c>
    </row>
    <row r="34" spans="2:6" x14ac:dyDescent="0.25">
      <c r="B34" s="1" t="s">
        <v>20</v>
      </c>
      <c r="C34">
        <f t="shared" si="7"/>
        <v>1</v>
      </c>
      <c r="E34">
        <f t="shared" si="8"/>
        <v>78</v>
      </c>
      <c r="F34">
        <f>_xlfn.RANK.AVG('Ответы на форму (1)'!N23, 'Ответы на форму (1)'!$N$2:$N$101, 0)</f>
        <v>92.5</v>
      </c>
    </row>
    <row r="35" spans="2:6" x14ac:dyDescent="0.25">
      <c r="B35" s="1" t="s">
        <v>35</v>
      </c>
      <c r="C35">
        <f t="shared" si="7"/>
        <v>2</v>
      </c>
      <c r="E35">
        <f t="shared" si="8"/>
        <v>50</v>
      </c>
      <c r="F35">
        <f>_xlfn.RANK.AVG('Ответы на форму (1)'!N24, 'Ответы на форму (1)'!$N$2:$N$101, 0)</f>
        <v>40</v>
      </c>
    </row>
    <row r="36" spans="2:6" x14ac:dyDescent="0.25">
      <c r="B36" s="1" t="s">
        <v>35</v>
      </c>
      <c r="C36">
        <f t="shared" si="7"/>
        <v>2</v>
      </c>
      <c r="E36">
        <f t="shared" si="8"/>
        <v>50</v>
      </c>
      <c r="F36">
        <f>_xlfn.RANK.AVG('Ответы на форму (1)'!N25, 'Ответы на форму (1)'!$N$2:$N$101, 0)</f>
        <v>40</v>
      </c>
    </row>
    <row r="37" spans="2:6" x14ac:dyDescent="0.25">
      <c r="B37" s="1" t="s">
        <v>20</v>
      </c>
      <c r="C37">
        <f t="shared" si="7"/>
        <v>1</v>
      </c>
      <c r="E37">
        <f t="shared" si="8"/>
        <v>78</v>
      </c>
      <c r="F37">
        <f>_xlfn.RANK.AVG('Ответы на форму (1)'!N26, 'Ответы на форму (1)'!$N$2:$N$101, 0)</f>
        <v>82</v>
      </c>
    </row>
    <row r="38" spans="2:6" x14ac:dyDescent="0.25">
      <c r="B38" s="1" t="s">
        <v>29</v>
      </c>
      <c r="C38">
        <f t="shared" si="7"/>
        <v>3</v>
      </c>
      <c r="E38">
        <f t="shared" si="8"/>
        <v>22.5</v>
      </c>
      <c r="F38">
        <f>_xlfn.RANK.AVG('Ответы на форму (1)'!N27, 'Ответы на форму (1)'!$N$2:$N$101, 0)</f>
        <v>10.5</v>
      </c>
    </row>
    <row r="39" spans="2:6" x14ac:dyDescent="0.25">
      <c r="B39" s="1" t="s">
        <v>29</v>
      </c>
      <c r="C39">
        <f t="shared" si="7"/>
        <v>3</v>
      </c>
      <c r="E39">
        <f t="shared" si="8"/>
        <v>22.5</v>
      </c>
      <c r="F39">
        <f>_xlfn.RANK.AVG('Ответы на форму (1)'!N28, 'Ответы на форму (1)'!$N$2:$N$101, 0)</f>
        <v>10.5</v>
      </c>
    </row>
    <row r="40" spans="2:6" x14ac:dyDescent="0.25">
      <c r="B40" s="1" t="s">
        <v>29</v>
      </c>
      <c r="C40">
        <f t="shared" si="7"/>
        <v>3</v>
      </c>
      <c r="E40">
        <f t="shared" si="8"/>
        <v>22.5</v>
      </c>
      <c r="F40">
        <f>_xlfn.RANK.AVG('Ответы на форму (1)'!N29, 'Ответы на форму (1)'!$N$2:$N$101, 0)</f>
        <v>10.5</v>
      </c>
    </row>
    <row r="41" spans="2:6" x14ac:dyDescent="0.25">
      <c r="B41" s="1" t="s">
        <v>29</v>
      </c>
      <c r="C41">
        <f t="shared" si="7"/>
        <v>3</v>
      </c>
      <c r="E41">
        <f t="shared" si="8"/>
        <v>22.5</v>
      </c>
      <c r="F41">
        <f>_xlfn.RANK.AVG('Ответы на форму (1)'!N30, 'Ответы на форму (1)'!$N$2:$N$101, 0)</f>
        <v>10.5</v>
      </c>
    </row>
    <row r="42" spans="2:6" x14ac:dyDescent="0.25">
      <c r="B42" s="1" t="s">
        <v>29</v>
      </c>
      <c r="C42">
        <f t="shared" si="7"/>
        <v>3</v>
      </c>
      <c r="E42">
        <f t="shared" si="8"/>
        <v>22.5</v>
      </c>
      <c r="F42">
        <f>_xlfn.RANK.AVG('Ответы на форму (1)'!N31, 'Ответы на форму (1)'!$N$2:$N$101, 0)</f>
        <v>40</v>
      </c>
    </row>
    <row r="43" spans="2:6" x14ac:dyDescent="0.25">
      <c r="B43" s="1" t="s">
        <v>20</v>
      </c>
      <c r="C43">
        <f t="shared" si="7"/>
        <v>1</v>
      </c>
      <c r="E43">
        <f t="shared" si="8"/>
        <v>78</v>
      </c>
      <c r="F43">
        <f>_xlfn.RANK.AVG('Ответы на форму (1)'!N32, 'Ответы на форму (1)'!$N$2:$N$101, 0)</f>
        <v>92.5</v>
      </c>
    </row>
    <row r="44" spans="2:6" x14ac:dyDescent="0.25">
      <c r="B44" s="1" t="s">
        <v>20</v>
      </c>
      <c r="C44">
        <f t="shared" si="7"/>
        <v>1</v>
      </c>
      <c r="E44">
        <f t="shared" si="8"/>
        <v>78</v>
      </c>
      <c r="F44">
        <f>_xlfn.RANK.AVG('Ответы на форму (1)'!N33, 'Ответы на форму (1)'!$N$2:$N$101, 0)</f>
        <v>69.5</v>
      </c>
    </row>
    <row r="45" spans="2:6" x14ac:dyDescent="0.25">
      <c r="B45" s="1" t="s">
        <v>20</v>
      </c>
      <c r="C45">
        <f t="shared" si="7"/>
        <v>1</v>
      </c>
      <c r="E45">
        <f t="shared" si="8"/>
        <v>78</v>
      </c>
      <c r="F45">
        <f>_xlfn.RANK.AVG('Ответы на форму (1)'!N34, 'Ответы на форму (1)'!$N$2:$N$101, 0)</f>
        <v>69.5</v>
      </c>
    </row>
    <row r="46" spans="2:6" x14ac:dyDescent="0.25">
      <c r="B46" s="1" t="s">
        <v>29</v>
      </c>
      <c r="C46">
        <f t="shared" si="7"/>
        <v>3</v>
      </c>
      <c r="E46">
        <f t="shared" si="8"/>
        <v>22.5</v>
      </c>
      <c r="F46">
        <f>_xlfn.RANK.AVG('Ответы на форму (1)'!N35, 'Ответы на форму (1)'!$N$2:$N$101, 0)</f>
        <v>40</v>
      </c>
    </row>
    <row r="47" spans="2:6" x14ac:dyDescent="0.25">
      <c r="B47" s="1" t="s">
        <v>29</v>
      </c>
      <c r="C47">
        <f t="shared" si="7"/>
        <v>3</v>
      </c>
      <c r="E47">
        <f t="shared" si="8"/>
        <v>22.5</v>
      </c>
      <c r="F47">
        <f>_xlfn.RANK.AVG('Ответы на форму (1)'!N36, 'Ответы на форму (1)'!$N$2:$N$101, 0)</f>
        <v>10.5</v>
      </c>
    </row>
    <row r="48" spans="2:6" x14ac:dyDescent="0.25">
      <c r="B48" s="1" t="s">
        <v>20</v>
      </c>
      <c r="C48">
        <f t="shared" si="7"/>
        <v>1</v>
      </c>
      <c r="E48">
        <f t="shared" si="8"/>
        <v>78</v>
      </c>
      <c r="F48">
        <f>_xlfn.RANK.AVG('Ответы на форму (1)'!N37, 'Ответы на форму (1)'!$N$2:$N$101, 0)</f>
        <v>10.5</v>
      </c>
    </row>
    <row r="49" spans="2:6" x14ac:dyDescent="0.25">
      <c r="B49" s="1" t="s">
        <v>29</v>
      </c>
      <c r="C49">
        <f t="shared" si="7"/>
        <v>3</v>
      </c>
      <c r="E49">
        <f t="shared" si="8"/>
        <v>22.5</v>
      </c>
      <c r="F49">
        <f>_xlfn.RANK.AVG('Ответы на форму (1)'!N38, 'Ответы на форму (1)'!$N$2:$N$101, 0)</f>
        <v>40</v>
      </c>
    </row>
    <row r="50" spans="2:6" x14ac:dyDescent="0.25">
      <c r="B50" s="1" t="s">
        <v>20</v>
      </c>
      <c r="C50">
        <f t="shared" si="7"/>
        <v>1</v>
      </c>
      <c r="E50">
        <f t="shared" si="8"/>
        <v>78</v>
      </c>
      <c r="F50">
        <f>_xlfn.RANK.AVG('Ответы на форму (1)'!N39, 'Ответы на форму (1)'!$N$2:$N$101, 0)</f>
        <v>40</v>
      </c>
    </row>
    <row r="51" spans="2:6" x14ac:dyDescent="0.25">
      <c r="B51" s="1" t="s">
        <v>29</v>
      </c>
      <c r="C51">
        <f t="shared" si="7"/>
        <v>3</v>
      </c>
      <c r="E51">
        <f t="shared" si="8"/>
        <v>22.5</v>
      </c>
      <c r="F51">
        <f>_xlfn.RANK.AVG('Ответы на форму (1)'!N40, 'Ответы на форму (1)'!$N$2:$N$101, 0)</f>
        <v>69.5</v>
      </c>
    </row>
    <row r="52" spans="2:6" x14ac:dyDescent="0.25">
      <c r="B52" s="1" t="s">
        <v>20</v>
      </c>
      <c r="C52">
        <f t="shared" si="7"/>
        <v>1</v>
      </c>
      <c r="E52">
        <f t="shared" si="8"/>
        <v>78</v>
      </c>
      <c r="F52">
        <f>_xlfn.RANK.AVG('Ответы на форму (1)'!N41, 'Ответы на форму (1)'!$N$2:$N$101, 0)</f>
        <v>92.5</v>
      </c>
    </row>
    <row r="53" spans="2:6" x14ac:dyDescent="0.25">
      <c r="B53" s="1" t="s">
        <v>35</v>
      </c>
      <c r="C53">
        <f t="shared" si="7"/>
        <v>2</v>
      </c>
      <c r="E53">
        <f t="shared" si="8"/>
        <v>50</v>
      </c>
      <c r="F53">
        <f>_xlfn.RANK.AVG('Ответы на форму (1)'!N42, 'Ответы на форму (1)'!$N$2:$N$101, 0)</f>
        <v>69.5</v>
      </c>
    </row>
    <row r="54" spans="2:6" x14ac:dyDescent="0.25">
      <c r="B54" s="1" t="s">
        <v>29</v>
      </c>
      <c r="C54">
        <f t="shared" si="7"/>
        <v>3</v>
      </c>
      <c r="E54">
        <f t="shared" si="8"/>
        <v>22.5</v>
      </c>
      <c r="F54">
        <f>_xlfn.RANK.AVG('Ответы на форму (1)'!N43, 'Ответы на форму (1)'!$N$2:$N$101, 0)</f>
        <v>40</v>
      </c>
    </row>
    <row r="55" spans="2:6" x14ac:dyDescent="0.25">
      <c r="B55" s="1" t="s">
        <v>29</v>
      </c>
      <c r="C55">
        <f t="shared" si="7"/>
        <v>3</v>
      </c>
      <c r="E55">
        <f t="shared" si="8"/>
        <v>22.5</v>
      </c>
      <c r="F55">
        <f>_xlfn.RANK.AVG('Ответы на форму (1)'!N44, 'Ответы на форму (1)'!$N$2:$N$101, 0)</f>
        <v>40</v>
      </c>
    </row>
    <row r="56" spans="2:6" x14ac:dyDescent="0.25">
      <c r="B56" s="1" t="s">
        <v>29</v>
      </c>
      <c r="C56">
        <f t="shared" si="7"/>
        <v>3</v>
      </c>
      <c r="E56">
        <f t="shared" si="8"/>
        <v>22.5</v>
      </c>
      <c r="F56">
        <f>_xlfn.RANK.AVG('Ответы на форму (1)'!N45, 'Ответы на форму (1)'!$N$2:$N$101, 0)</f>
        <v>40</v>
      </c>
    </row>
    <row r="57" spans="2:6" x14ac:dyDescent="0.25">
      <c r="B57" s="1" t="s">
        <v>20</v>
      </c>
      <c r="C57">
        <f t="shared" si="7"/>
        <v>1</v>
      </c>
      <c r="E57">
        <f t="shared" si="8"/>
        <v>78</v>
      </c>
      <c r="F57">
        <f>_xlfn.RANK.AVG('Ответы на форму (1)'!N46, 'Ответы на форму (1)'!$N$2:$N$101, 0)</f>
        <v>40</v>
      </c>
    </row>
    <row r="58" spans="2:6" x14ac:dyDescent="0.25">
      <c r="B58" s="1" t="s">
        <v>20</v>
      </c>
      <c r="C58">
        <f t="shared" si="7"/>
        <v>1</v>
      </c>
      <c r="E58">
        <f t="shared" si="8"/>
        <v>78</v>
      </c>
      <c r="F58">
        <f>_xlfn.RANK.AVG('Ответы на форму (1)'!N47, 'Ответы на форму (1)'!$N$2:$N$101, 0)</f>
        <v>92.5</v>
      </c>
    </row>
    <row r="59" spans="2:6" x14ac:dyDescent="0.25">
      <c r="B59" s="1" t="s">
        <v>20</v>
      </c>
      <c r="C59">
        <f t="shared" si="7"/>
        <v>1</v>
      </c>
      <c r="E59">
        <f t="shared" si="8"/>
        <v>78</v>
      </c>
      <c r="F59">
        <f>_xlfn.RANK.AVG('Ответы на форму (1)'!N48, 'Ответы на форму (1)'!$N$2:$N$101, 0)</f>
        <v>69.5</v>
      </c>
    </row>
    <row r="60" spans="2:6" x14ac:dyDescent="0.25">
      <c r="B60" s="1" t="s">
        <v>20</v>
      </c>
      <c r="C60">
        <f t="shared" si="7"/>
        <v>1</v>
      </c>
      <c r="E60">
        <f t="shared" si="8"/>
        <v>78</v>
      </c>
      <c r="F60">
        <f>_xlfn.RANK.AVG('Ответы на форму (1)'!N49, 'Ответы на форму (1)'!$N$2:$N$101, 0)</f>
        <v>40</v>
      </c>
    </row>
    <row r="61" spans="2:6" x14ac:dyDescent="0.25">
      <c r="B61" s="1" t="s">
        <v>20</v>
      </c>
      <c r="C61">
        <f t="shared" si="7"/>
        <v>1</v>
      </c>
      <c r="E61">
        <f t="shared" si="8"/>
        <v>78</v>
      </c>
      <c r="F61">
        <f>_xlfn.RANK.AVG('Ответы на форму (1)'!N50, 'Ответы на форму (1)'!$N$2:$N$101, 0)</f>
        <v>92.5</v>
      </c>
    </row>
    <row r="62" spans="2:6" x14ac:dyDescent="0.25">
      <c r="B62" s="1" t="s">
        <v>29</v>
      </c>
      <c r="C62">
        <f t="shared" si="7"/>
        <v>3</v>
      </c>
      <c r="E62">
        <f t="shared" si="8"/>
        <v>22.5</v>
      </c>
      <c r="F62">
        <f>_xlfn.RANK.AVG('Ответы на форму (1)'!N51, 'Ответы на форму (1)'!$N$2:$N$101, 0)</f>
        <v>10.5</v>
      </c>
    </row>
    <row r="63" spans="2:6" x14ac:dyDescent="0.25">
      <c r="B63" s="1" t="s">
        <v>29</v>
      </c>
      <c r="C63">
        <f t="shared" si="7"/>
        <v>3</v>
      </c>
      <c r="E63">
        <f t="shared" si="8"/>
        <v>22.5</v>
      </c>
      <c r="F63">
        <f>_xlfn.RANK.AVG('Ответы на форму (1)'!N52, 'Ответы на форму (1)'!$N$2:$N$101, 0)</f>
        <v>10.5</v>
      </c>
    </row>
    <row r="64" spans="2:6" x14ac:dyDescent="0.25">
      <c r="B64" s="1" t="s">
        <v>20</v>
      </c>
      <c r="C64">
        <f t="shared" si="7"/>
        <v>1</v>
      </c>
      <c r="E64">
        <f t="shared" si="8"/>
        <v>78</v>
      </c>
      <c r="F64">
        <f>_xlfn.RANK.AVG('Ответы на форму (1)'!N53, 'Ответы на форму (1)'!$N$2:$N$101, 0)</f>
        <v>69.5</v>
      </c>
    </row>
    <row r="65" spans="2:6" x14ac:dyDescent="0.25">
      <c r="B65" s="1" t="s">
        <v>20</v>
      </c>
      <c r="C65">
        <f t="shared" si="7"/>
        <v>1</v>
      </c>
      <c r="E65">
        <f t="shared" si="8"/>
        <v>78</v>
      </c>
      <c r="F65">
        <f>_xlfn.RANK.AVG('Ответы на форму (1)'!N54, 'Ответы на форму (1)'!$N$2:$N$101, 0)</f>
        <v>82</v>
      </c>
    </row>
    <row r="66" spans="2:6" x14ac:dyDescent="0.25">
      <c r="B66" s="1" t="s">
        <v>35</v>
      </c>
      <c r="C66">
        <f t="shared" si="7"/>
        <v>2</v>
      </c>
      <c r="E66">
        <f t="shared" si="8"/>
        <v>50</v>
      </c>
      <c r="F66">
        <f>_xlfn.RANK.AVG('Ответы на форму (1)'!N55, 'Ответы на форму (1)'!$N$2:$N$101, 0)</f>
        <v>92.5</v>
      </c>
    </row>
    <row r="67" spans="2:6" x14ac:dyDescent="0.25">
      <c r="B67" s="1" t="s">
        <v>29</v>
      </c>
      <c r="C67">
        <f t="shared" si="7"/>
        <v>3</v>
      </c>
      <c r="E67">
        <f t="shared" si="8"/>
        <v>22.5</v>
      </c>
      <c r="F67">
        <f>_xlfn.RANK.AVG('Ответы на форму (1)'!N56, 'Ответы на форму (1)'!$N$2:$N$101, 0)</f>
        <v>40</v>
      </c>
    </row>
    <row r="68" spans="2:6" x14ac:dyDescent="0.25">
      <c r="B68" s="1" t="s">
        <v>35</v>
      </c>
      <c r="C68">
        <f t="shared" si="7"/>
        <v>2</v>
      </c>
      <c r="E68">
        <f t="shared" si="8"/>
        <v>50</v>
      </c>
      <c r="F68">
        <f>_xlfn.RANK.AVG('Ответы на форму (1)'!N57, 'Ответы на форму (1)'!$N$2:$N$101, 0)</f>
        <v>69.5</v>
      </c>
    </row>
    <row r="69" spans="2:6" x14ac:dyDescent="0.25">
      <c r="B69" s="1" t="s">
        <v>35</v>
      </c>
      <c r="C69">
        <f t="shared" si="7"/>
        <v>2</v>
      </c>
      <c r="E69">
        <f t="shared" si="8"/>
        <v>50</v>
      </c>
      <c r="F69">
        <f>_xlfn.RANK.AVG('Ответы на форму (1)'!N58, 'Ответы на форму (1)'!$N$2:$N$101, 0)</f>
        <v>69.5</v>
      </c>
    </row>
    <row r="70" spans="2:6" x14ac:dyDescent="0.25">
      <c r="B70" s="1" t="s">
        <v>35</v>
      </c>
      <c r="C70">
        <f t="shared" si="7"/>
        <v>2</v>
      </c>
      <c r="E70">
        <f t="shared" si="8"/>
        <v>50</v>
      </c>
      <c r="F70">
        <f>_xlfn.RANK.AVG('Ответы на форму (1)'!N59, 'Ответы на форму (1)'!$N$2:$N$101, 0)</f>
        <v>40</v>
      </c>
    </row>
    <row r="71" spans="2:6" x14ac:dyDescent="0.25">
      <c r="B71" s="1" t="s">
        <v>29</v>
      </c>
      <c r="C71">
        <f t="shared" si="7"/>
        <v>3</v>
      </c>
      <c r="E71">
        <f t="shared" si="8"/>
        <v>22.5</v>
      </c>
      <c r="F71">
        <f>_xlfn.RANK.AVG('Ответы на форму (1)'!N60, 'Ответы на форму (1)'!$N$2:$N$101, 0)</f>
        <v>10.5</v>
      </c>
    </row>
    <row r="72" spans="2:6" x14ac:dyDescent="0.25">
      <c r="B72" s="1" t="s">
        <v>29</v>
      </c>
      <c r="C72">
        <f t="shared" si="7"/>
        <v>3</v>
      </c>
      <c r="E72">
        <f t="shared" si="8"/>
        <v>22.5</v>
      </c>
      <c r="F72">
        <f>_xlfn.RANK.AVG('Ответы на форму (1)'!N61, 'Ответы на форму (1)'!$N$2:$N$101, 0)</f>
        <v>40</v>
      </c>
    </row>
    <row r="73" spans="2:6" x14ac:dyDescent="0.25">
      <c r="B73" s="1" t="s">
        <v>35</v>
      </c>
      <c r="C73">
        <f t="shared" si="7"/>
        <v>2</v>
      </c>
      <c r="E73">
        <f t="shared" si="8"/>
        <v>50</v>
      </c>
      <c r="F73">
        <f>_xlfn.RANK.AVG('Ответы на форму (1)'!N62, 'Ответы на форму (1)'!$N$2:$N$101, 0)</f>
        <v>40</v>
      </c>
    </row>
    <row r="74" spans="2:6" x14ac:dyDescent="0.25">
      <c r="B74" s="1" t="s">
        <v>20</v>
      </c>
      <c r="C74">
        <f t="shared" si="7"/>
        <v>1</v>
      </c>
      <c r="E74">
        <f t="shared" si="8"/>
        <v>78</v>
      </c>
      <c r="F74">
        <f>_xlfn.RANK.AVG('Ответы на форму (1)'!N63, 'Ответы на форму (1)'!$N$2:$N$101, 0)</f>
        <v>40</v>
      </c>
    </row>
    <row r="75" spans="2:6" x14ac:dyDescent="0.25">
      <c r="B75" s="1" t="s">
        <v>20</v>
      </c>
      <c r="C75">
        <f t="shared" si="7"/>
        <v>1</v>
      </c>
      <c r="E75">
        <f t="shared" si="8"/>
        <v>78</v>
      </c>
      <c r="F75">
        <f>_xlfn.RANK.AVG('Ответы на форму (1)'!N64, 'Ответы на форму (1)'!$N$2:$N$101, 0)</f>
        <v>92.5</v>
      </c>
    </row>
    <row r="76" spans="2:6" x14ac:dyDescent="0.25">
      <c r="B76" s="1" t="s">
        <v>20</v>
      </c>
      <c r="C76">
        <f t="shared" si="7"/>
        <v>1</v>
      </c>
      <c r="E76">
        <f t="shared" si="8"/>
        <v>78</v>
      </c>
      <c r="F76">
        <f>_xlfn.RANK.AVG('Ответы на форму (1)'!N65, 'Ответы на форму (1)'!$N$2:$N$101, 0)</f>
        <v>92.5</v>
      </c>
    </row>
    <row r="77" spans="2:6" x14ac:dyDescent="0.25">
      <c r="B77" s="1" t="s">
        <v>20</v>
      </c>
      <c r="C77">
        <f t="shared" si="7"/>
        <v>1</v>
      </c>
      <c r="E77">
        <f t="shared" si="8"/>
        <v>78</v>
      </c>
      <c r="F77">
        <f>_xlfn.RANK.AVG('Ответы на форму (1)'!N66, 'Ответы на форму (1)'!$N$2:$N$101, 0)</f>
        <v>40</v>
      </c>
    </row>
    <row r="78" spans="2:6" x14ac:dyDescent="0.25">
      <c r="B78" s="1" t="s">
        <v>20</v>
      </c>
      <c r="C78">
        <f t="shared" ref="C78:C112" si="9">_xlfn.IFS(B78=$B$6, 1, B78=$B$8, 2, B78=$B$7, 3)</f>
        <v>1</v>
      </c>
      <c r="E78">
        <f t="shared" ref="E78:E112" si="10">_xlfn.RANK.AVG(C78, $C$13:$C$112, 0)</f>
        <v>78</v>
      </c>
      <c r="F78">
        <f>_xlfn.RANK.AVG('Ответы на форму (1)'!N67, 'Ответы на форму (1)'!$N$2:$N$101, 0)</f>
        <v>82</v>
      </c>
    </row>
    <row r="79" spans="2:6" x14ac:dyDescent="0.25">
      <c r="B79" s="1" t="s">
        <v>20</v>
      </c>
      <c r="C79">
        <f t="shared" si="9"/>
        <v>1</v>
      </c>
      <c r="E79">
        <f t="shared" si="10"/>
        <v>78</v>
      </c>
      <c r="F79">
        <f>_xlfn.RANK.AVG('Ответы на форму (1)'!N68, 'Ответы на форму (1)'!$N$2:$N$101, 0)</f>
        <v>92.5</v>
      </c>
    </row>
    <row r="80" spans="2:6" x14ac:dyDescent="0.25">
      <c r="B80" s="1" t="s">
        <v>20</v>
      </c>
      <c r="C80">
        <f t="shared" si="9"/>
        <v>1</v>
      </c>
      <c r="E80">
        <f t="shared" si="10"/>
        <v>78</v>
      </c>
      <c r="F80">
        <f>_xlfn.RANK.AVG('Ответы на форму (1)'!N69, 'Ответы на форму (1)'!$N$2:$N$101, 0)</f>
        <v>69.5</v>
      </c>
    </row>
    <row r="81" spans="2:6" x14ac:dyDescent="0.25">
      <c r="B81" s="1" t="s">
        <v>29</v>
      </c>
      <c r="C81">
        <f t="shared" si="9"/>
        <v>3</v>
      </c>
      <c r="E81">
        <f t="shared" si="10"/>
        <v>22.5</v>
      </c>
      <c r="F81">
        <f>_xlfn.RANK.AVG('Ответы на форму (1)'!N70, 'Ответы на форму (1)'!$N$2:$N$101, 0)</f>
        <v>40</v>
      </c>
    </row>
    <row r="82" spans="2:6" x14ac:dyDescent="0.25">
      <c r="B82" s="1" t="s">
        <v>29</v>
      </c>
      <c r="C82">
        <f t="shared" si="9"/>
        <v>3</v>
      </c>
      <c r="E82">
        <f t="shared" si="10"/>
        <v>22.5</v>
      </c>
      <c r="F82">
        <f>_xlfn.RANK.AVG('Ответы на форму (1)'!N71, 'Ответы на форму (1)'!$N$2:$N$101, 0)</f>
        <v>40</v>
      </c>
    </row>
    <row r="83" spans="2:6" x14ac:dyDescent="0.25">
      <c r="B83" s="1" t="s">
        <v>20</v>
      </c>
      <c r="C83">
        <f t="shared" si="9"/>
        <v>1</v>
      </c>
      <c r="E83">
        <f t="shared" si="10"/>
        <v>78</v>
      </c>
      <c r="F83">
        <f>_xlfn.RANK.AVG('Ответы на форму (1)'!N72, 'Ответы на форму (1)'!$N$2:$N$101, 0)</f>
        <v>69.5</v>
      </c>
    </row>
    <row r="84" spans="2:6" x14ac:dyDescent="0.25">
      <c r="B84" s="1" t="s">
        <v>35</v>
      </c>
      <c r="C84">
        <f t="shared" si="9"/>
        <v>2</v>
      </c>
      <c r="E84">
        <f t="shared" si="10"/>
        <v>50</v>
      </c>
      <c r="F84">
        <f>_xlfn.RANK.AVG('Ответы на форму (1)'!N73, 'Ответы на форму (1)'!$N$2:$N$101, 0)</f>
        <v>40</v>
      </c>
    </row>
    <row r="85" spans="2:6" x14ac:dyDescent="0.25">
      <c r="B85" s="1" t="s">
        <v>20</v>
      </c>
      <c r="C85">
        <f t="shared" si="9"/>
        <v>1</v>
      </c>
      <c r="E85">
        <f t="shared" si="10"/>
        <v>78</v>
      </c>
      <c r="F85">
        <f>_xlfn.RANK.AVG('Ответы на форму (1)'!N74, 'Ответы на форму (1)'!$N$2:$N$101, 0)</f>
        <v>69.5</v>
      </c>
    </row>
    <row r="86" spans="2:6" x14ac:dyDescent="0.25">
      <c r="B86" s="1" t="s">
        <v>20</v>
      </c>
      <c r="C86">
        <f t="shared" si="9"/>
        <v>1</v>
      </c>
      <c r="E86">
        <f t="shared" si="10"/>
        <v>78</v>
      </c>
      <c r="F86">
        <f>_xlfn.RANK.AVG('Ответы на форму (1)'!N75, 'Ответы на форму (1)'!$N$2:$N$101, 0)</f>
        <v>40</v>
      </c>
    </row>
    <row r="87" spans="2:6" x14ac:dyDescent="0.25">
      <c r="B87" s="1" t="s">
        <v>29</v>
      </c>
      <c r="C87">
        <f t="shared" si="9"/>
        <v>3</v>
      </c>
      <c r="E87">
        <f t="shared" si="10"/>
        <v>22.5</v>
      </c>
      <c r="F87">
        <f>_xlfn.RANK.AVG('Ответы на форму (1)'!N76, 'Ответы на форму (1)'!$N$2:$N$101, 0)</f>
        <v>10.5</v>
      </c>
    </row>
    <row r="88" spans="2:6" x14ac:dyDescent="0.25">
      <c r="B88" s="1" t="s">
        <v>29</v>
      </c>
      <c r="C88">
        <f t="shared" si="9"/>
        <v>3</v>
      </c>
      <c r="E88">
        <f t="shared" si="10"/>
        <v>22.5</v>
      </c>
      <c r="F88">
        <f>_xlfn.RANK.AVG('Ответы на форму (1)'!N77, 'Ответы на форму (1)'!$N$2:$N$101, 0)</f>
        <v>10.5</v>
      </c>
    </row>
    <row r="89" spans="2:6" x14ac:dyDescent="0.25">
      <c r="B89" s="1" t="s">
        <v>29</v>
      </c>
      <c r="C89">
        <f t="shared" si="9"/>
        <v>3</v>
      </c>
      <c r="E89">
        <f t="shared" si="10"/>
        <v>22.5</v>
      </c>
      <c r="F89">
        <f>_xlfn.RANK.AVG('Ответы на форму (1)'!N78, 'Ответы на форму (1)'!$N$2:$N$101, 0)</f>
        <v>10.5</v>
      </c>
    </row>
    <row r="90" spans="2:6" x14ac:dyDescent="0.25">
      <c r="B90" s="1" t="s">
        <v>29</v>
      </c>
      <c r="C90">
        <f t="shared" si="9"/>
        <v>3</v>
      </c>
      <c r="E90">
        <f t="shared" si="10"/>
        <v>22.5</v>
      </c>
      <c r="F90">
        <f>_xlfn.RANK.AVG('Ответы на форму (1)'!N79, 'Ответы на форму (1)'!$N$2:$N$101, 0)</f>
        <v>40</v>
      </c>
    </row>
    <row r="91" spans="2:6" x14ac:dyDescent="0.25">
      <c r="B91" s="1" t="s">
        <v>20</v>
      </c>
      <c r="C91">
        <f t="shared" si="9"/>
        <v>1</v>
      </c>
      <c r="E91">
        <f t="shared" si="10"/>
        <v>78</v>
      </c>
      <c r="F91">
        <f>_xlfn.RANK.AVG('Ответы на форму (1)'!N80, 'Ответы на форму (1)'!$N$2:$N$101, 0)</f>
        <v>69.5</v>
      </c>
    </row>
    <row r="92" spans="2:6" x14ac:dyDescent="0.25">
      <c r="B92" s="1" t="s">
        <v>20</v>
      </c>
      <c r="C92">
        <f t="shared" si="9"/>
        <v>1</v>
      </c>
      <c r="E92">
        <f t="shared" si="10"/>
        <v>78</v>
      </c>
      <c r="F92">
        <f>_xlfn.RANK.AVG('Ответы на форму (1)'!N81, 'Ответы на форму (1)'!$N$2:$N$101, 0)</f>
        <v>69.5</v>
      </c>
    </row>
    <row r="93" spans="2:6" x14ac:dyDescent="0.25">
      <c r="B93" s="1" t="s">
        <v>29</v>
      </c>
      <c r="C93">
        <f t="shared" si="9"/>
        <v>3</v>
      </c>
      <c r="E93">
        <f t="shared" si="10"/>
        <v>22.5</v>
      </c>
      <c r="F93">
        <f>_xlfn.RANK.AVG('Ответы на форму (1)'!N82, 'Ответы на форму (1)'!$N$2:$N$101, 0)</f>
        <v>10.5</v>
      </c>
    </row>
    <row r="94" spans="2:6" x14ac:dyDescent="0.25">
      <c r="B94" s="1" t="s">
        <v>29</v>
      </c>
      <c r="C94">
        <f t="shared" si="9"/>
        <v>3</v>
      </c>
      <c r="E94">
        <f t="shared" si="10"/>
        <v>22.5</v>
      </c>
      <c r="F94">
        <f>_xlfn.RANK.AVG('Ответы на форму (1)'!N83, 'Ответы на форму (1)'!$N$2:$N$101, 0)</f>
        <v>40</v>
      </c>
    </row>
    <row r="95" spans="2:6" x14ac:dyDescent="0.25">
      <c r="B95" s="1" t="s">
        <v>29</v>
      </c>
      <c r="C95">
        <f t="shared" si="9"/>
        <v>3</v>
      </c>
      <c r="E95">
        <f t="shared" si="10"/>
        <v>22.5</v>
      </c>
      <c r="F95">
        <f>_xlfn.RANK.AVG('Ответы на форму (1)'!N84, 'Ответы на форму (1)'!$N$2:$N$101, 0)</f>
        <v>10.5</v>
      </c>
    </row>
    <row r="96" spans="2:6" x14ac:dyDescent="0.25">
      <c r="B96" s="1" t="s">
        <v>20</v>
      </c>
      <c r="C96">
        <f t="shared" si="9"/>
        <v>1</v>
      </c>
      <c r="E96">
        <f t="shared" si="10"/>
        <v>78</v>
      </c>
      <c r="F96">
        <f>_xlfn.RANK.AVG('Ответы на форму (1)'!N85, 'Ответы на форму (1)'!$N$2:$N$101, 0)</f>
        <v>40</v>
      </c>
    </row>
    <row r="97" spans="2:6" x14ac:dyDescent="0.25">
      <c r="B97" s="1" t="s">
        <v>29</v>
      </c>
      <c r="C97">
        <f t="shared" si="9"/>
        <v>3</v>
      </c>
      <c r="E97">
        <f t="shared" si="10"/>
        <v>22.5</v>
      </c>
      <c r="F97">
        <f>_xlfn.RANK.AVG('Ответы на форму (1)'!N86, 'Ответы на форму (1)'!$N$2:$N$101, 0)</f>
        <v>40</v>
      </c>
    </row>
    <row r="98" spans="2:6" x14ac:dyDescent="0.25">
      <c r="B98" s="1" t="s">
        <v>20</v>
      </c>
      <c r="C98">
        <f t="shared" si="9"/>
        <v>1</v>
      </c>
      <c r="E98">
        <f t="shared" si="10"/>
        <v>78</v>
      </c>
      <c r="F98">
        <f>_xlfn.RANK.AVG('Ответы на форму (1)'!N87, 'Ответы на форму (1)'!$N$2:$N$101, 0)</f>
        <v>92.5</v>
      </c>
    </row>
    <row r="99" spans="2:6" x14ac:dyDescent="0.25">
      <c r="B99" s="1" t="s">
        <v>35</v>
      </c>
      <c r="C99">
        <f t="shared" si="9"/>
        <v>2</v>
      </c>
      <c r="E99">
        <f t="shared" si="10"/>
        <v>50</v>
      </c>
      <c r="F99">
        <f>_xlfn.RANK.AVG('Ответы на форму (1)'!N88, 'Ответы на форму (1)'!$N$2:$N$101, 0)</f>
        <v>69.5</v>
      </c>
    </row>
    <row r="100" spans="2:6" x14ac:dyDescent="0.25">
      <c r="B100" s="1" t="s">
        <v>29</v>
      </c>
      <c r="C100">
        <f t="shared" si="9"/>
        <v>3</v>
      </c>
      <c r="E100">
        <f t="shared" si="10"/>
        <v>22.5</v>
      </c>
      <c r="F100">
        <f>_xlfn.RANK.AVG('Ответы на форму (1)'!N89, 'Ответы на форму (1)'!$N$2:$N$101, 0)</f>
        <v>40</v>
      </c>
    </row>
    <row r="101" spans="2:6" x14ac:dyDescent="0.25">
      <c r="B101" s="1" t="s">
        <v>20</v>
      </c>
      <c r="C101">
        <f t="shared" si="9"/>
        <v>1</v>
      </c>
      <c r="E101">
        <f t="shared" si="10"/>
        <v>78</v>
      </c>
      <c r="F101">
        <f>_xlfn.RANK.AVG('Ответы на форму (1)'!N90, 'Ответы на форму (1)'!$N$2:$N$101, 0)</f>
        <v>92.5</v>
      </c>
    </row>
    <row r="102" spans="2:6" x14ac:dyDescent="0.25">
      <c r="B102" s="1" t="s">
        <v>20</v>
      </c>
      <c r="C102">
        <f t="shared" si="9"/>
        <v>1</v>
      </c>
      <c r="E102">
        <f t="shared" si="10"/>
        <v>78</v>
      </c>
      <c r="F102">
        <f>_xlfn.RANK.AVG('Ответы на форму (1)'!N91, 'Ответы на форму (1)'!$N$2:$N$101, 0)</f>
        <v>40</v>
      </c>
    </row>
    <row r="103" spans="2:6" x14ac:dyDescent="0.25">
      <c r="B103" s="1" t="s">
        <v>20</v>
      </c>
      <c r="C103">
        <f t="shared" si="9"/>
        <v>1</v>
      </c>
      <c r="E103">
        <f t="shared" si="10"/>
        <v>78</v>
      </c>
      <c r="F103">
        <f>_xlfn.RANK.AVG('Ответы на форму (1)'!N92, 'Ответы на форму (1)'!$N$2:$N$101, 0)</f>
        <v>69.5</v>
      </c>
    </row>
    <row r="104" spans="2:6" x14ac:dyDescent="0.25">
      <c r="B104" s="1" t="s">
        <v>20</v>
      </c>
      <c r="C104">
        <f t="shared" si="9"/>
        <v>1</v>
      </c>
      <c r="E104">
        <f t="shared" si="10"/>
        <v>78</v>
      </c>
      <c r="F104">
        <f>_xlfn.RANK.AVG('Ответы на форму (1)'!N93, 'Ответы на форму (1)'!$N$2:$N$101, 0)</f>
        <v>92.5</v>
      </c>
    </row>
    <row r="105" spans="2:6" x14ac:dyDescent="0.25">
      <c r="B105" s="1" t="s">
        <v>35</v>
      </c>
      <c r="C105">
        <f t="shared" si="9"/>
        <v>2</v>
      </c>
      <c r="E105">
        <f t="shared" si="10"/>
        <v>50</v>
      </c>
      <c r="F105">
        <f>_xlfn.RANK.AVG('Ответы на форму (1)'!N94, 'Ответы на форму (1)'!$N$2:$N$101, 0)</f>
        <v>69.5</v>
      </c>
    </row>
    <row r="106" spans="2:6" x14ac:dyDescent="0.25">
      <c r="B106" s="1" t="s">
        <v>29</v>
      </c>
      <c r="C106">
        <f t="shared" si="9"/>
        <v>3</v>
      </c>
      <c r="E106">
        <f t="shared" si="10"/>
        <v>22.5</v>
      </c>
      <c r="F106">
        <f>_xlfn.RANK.AVG('Ответы на форму (1)'!N95, 'Ответы на форму (1)'!$N$2:$N$101, 0)</f>
        <v>10.5</v>
      </c>
    </row>
    <row r="107" spans="2:6" x14ac:dyDescent="0.25">
      <c r="B107" s="1" t="s">
        <v>29</v>
      </c>
      <c r="C107">
        <f t="shared" si="9"/>
        <v>3</v>
      </c>
      <c r="E107">
        <f t="shared" si="10"/>
        <v>22.5</v>
      </c>
      <c r="F107">
        <f>_xlfn.RANK.AVG('Ответы на форму (1)'!N96, 'Ответы на форму (1)'!$N$2:$N$101, 0)</f>
        <v>10.5</v>
      </c>
    </row>
    <row r="108" spans="2:6" x14ac:dyDescent="0.25">
      <c r="B108" s="1" t="s">
        <v>29</v>
      </c>
      <c r="C108">
        <f t="shared" si="9"/>
        <v>3</v>
      </c>
      <c r="E108">
        <f t="shared" si="10"/>
        <v>22.5</v>
      </c>
      <c r="F108">
        <f>_xlfn.RANK.AVG('Ответы на форму (1)'!N97, 'Ответы на форму (1)'!$N$2:$N$101, 0)</f>
        <v>40</v>
      </c>
    </row>
    <row r="109" spans="2:6" x14ac:dyDescent="0.25">
      <c r="B109" s="1" t="s">
        <v>29</v>
      </c>
      <c r="C109">
        <f t="shared" si="9"/>
        <v>3</v>
      </c>
      <c r="E109">
        <f t="shared" si="10"/>
        <v>22.5</v>
      </c>
      <c r="F109">
        <f>_xlfn.RANK.AVG('Ответы на форму (1)'!N98, 'Ответы на форму (1)'!$N$2:$N$101, 0)</f>
        <v>40</v>
      </c>
    </row>
    <row r="110" spans="2:6" x14ac:dyDescent="0.25">
      <c r="B110" s="1" t="s">
        <v>29</v>
      </c>
      <c r="C110">
        <f t="shared" si="9"/>
        <v>3</v>
      </c>
      <c r="E110">
        <f t="shared" si="10"/>
        <v>22.5</v>
      </c>
      <c r="F110">
        <f>_xlfn.RANK.AVG('Ответы на форму (1)'!N99, 'Ответы на форму (1)'!$N$2:$N$101, 0)</f>
        <v>40</v>
      </c>
    </row>
    <row r="111" spans="2:6" x14ac:dyDescent="0.25">
      <c r="B111" s="1" t="s">
        <v>29</v>
      </c>
      <c r="C111">
        <f t="shared" si="9"/>
        <v>3</v>
      </c>
      <c r="E111">
        <f t="shared" si="10"/>
        <v>22.5</v>
      </c>
      <c r="F111">
        <f>_xlfn.RANK.AVG('Ответы на форму (1)'!N100, 'Ответы на форму (1)'!$N$2:$N$101, 0)</f>
        <v>10.5</v>
      </c>
    </row>
    <row r="112" spans="2:6" x14ac:dyDescent="0.25">
      <c r="B112" s="1" t="s">
        <v>29</v>
      </c>
      <c r="C112">
        <f t="shared" si="9"/>
        <v>3</v>
      </c>
      <c r="E112">
        <f t="shared" si="10"/>
        <v>22.5</v>
      </c>
      <c r="F112">
        <f>_xlfn.RANK.AVG('Ответы на форму (1)'!N101, 'Ответы на форму (1)'!$N$2:$N$101, 0)</f>
        <v>40</v>
      </c>
    </row>
  </sheetData>
  <mergeCells count="3">
    <mergeCell ref="E12:F12"/>
    <mergeCell ref="C3:F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Ответы на форму (1)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2023-05-23T18:26:51Z</dcterms:created>
  <dcterms:modified xsi:type="dcterms:W3CDTF">2023-05-23T18:55:48Z</dcterms:modified>
</cp:coreProperties>
</file>