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8_{0002A0E9-3C1B-4BA0-8B4A-4C867DB941C3}" xr6:coauthVersionLast="47" xr6:coauthVersionMax="47" xr10:uidLastSave="{765B4B3C-9455-46E8-A3F1-B8E4287F6B4B}"/>
  <bookViews>
    <workbookView xWindow="-108" yWindow="-108" windowWidth="23256" windowHeight="12576" activeTab="3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</sheets>
  <calcPr calcId="191029"/>
</workbook>
</file>

<file path=xl/calcChain.xml><?xml version="1.0" encoding="utf-8"?>
<calcChain xmlns="http://schemas.openxmlformats.org/spreadsheetml/2006/main">
  <c r="AA7" i="2" l="1"/>
  <c r="M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5" i="2"/>
  <c r="F15" i="2"/>
  <c r="F15" i="4"/>
  <c r="E15" i="2"/>
  <c r="E15" i="4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L6" i="4"/>
  <c r="K6" i="4"/>
  <c r="J6" i="4"/>
  <c r="I6" i="4"/>
  <c r="H6" i="4"/>
  <c r="G6" i="4"/>
  <c r="F6" i="4"/>
  <c r="E6" i="4"/>
  <c r="D6" i="4"/>
  <c r="C6" i="4"/>
  <c r="M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5" i="3"/>
  <c r="F15" i="3"/>
  <c r="E15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M8" i="3" s="1"/>
  <c r="I8" i="3"/>
  <c r="J8" i="3"/>
  <c r="K8" i="3"/>
  <c r="L8" i="3"/>
  <c r="C9" i="3"/>
  <c r="D9" i="3"/>
  <c r="E9" i="3"/>
  <c r="F9" i="3"/>
  <c r="M9" i="3" s="1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L6" i="3"/>
  <c r="K6" i="3"/>
  <c r="J6" i="3"/>
  <c r="I6" i="3"/>
  <c r="H6" i="3"/>
  <c r="G6" i="3"/>
  <c r="F6" i="3"/>
  <c r="E6" i="3"/>
  <c r="D6" i="3"/>
  <c r="C6" i="3"/>
  <c r="K11" i="2"/>
  <c r="C7" i="2"/>
  <c r="M7" i="2" s="1"/>
  <c r="D7" i="2"/>
  <c r="E7" i="2"/>
  <c r="F7" i="2"/>
  <c r="G7" i="2"/>
  <c r="H7" i="2"/>
  <c r="I7" i="2"/>
  <c r="J7" i="2"/>
  <c r="K7" i="2"/>
  <c r="L7" i="2"/>
  <c r="C8" i="2"/>
  <c r="M8" i="2" s="1"/>
  <c r="D8" i="2"/>
  <c r="E8" i="2"/>
  <c r="F8" i="2"/>
  <c r="G8" i="2"/>
  <c r="H8" i="2"/>
  <c r="I8" i="2"/>
  <c r="J8" i="2"/>
  <c r="K8" i="2"/>
  <c r="L8" i="2"/>
  <c r="C9" i="2"/>
  <c r="M9" i="2" s="1"/>
  <c r="D9" i="2"/>
  <c r="E9" i="2"/>
  <c r="F9" i="2"/>
  <c r="G9" i="2"/>
  <c r="H9" i="2"/>
  <c r="I9" i="2"/>
  <c r="J9" i="2"/>
  <c r="K9" i="2"/>
  <c r="L9" i="2"/>
  <c r="C10" i="2"/>
  <c r="M10" i="2" s="1"/>
  <c r="D10" i="2"/>
  <c r="E10" i="2"/>
  <c r="F10" i="2"/>
  <c r="G10" i="2"/>
  <c r="H10" i="2"/>
  <c r="I10" i="2"/>
  <c r="J10" i="2"/>
  <c r="K10" i="2"/>
  <c r="L10" i="2"/>
  <c r="L6" i="2"/>
  <c r="L11" i="2" s="1"/>
  <c r="K6" i="2"/>
  <c r="J6" i="2"/>
  <c r="J11" i="2" s="1"/>
  <c r="I6" i="2"/>
  <c r="I11" i="2" s="1"/>
  <c r="H6" i="2"/>
  <c r="H11" i="2" s="1"/>
  <c r="G6" i="2"/>
  <c r="G11" i="2" s="1"/>
  <c r="F6" i="2"/>
  <c r="F11" i="2" s="1"/>
  <c r="E6" i="2"/>
  <c r="E11" i="2" s="1"/>
  <c r="D6" i="2"/>
  <c r="D11" i="2" s="1"/>
  <c r="C6" i="2"/>
  <c r="M11" i="2" s="1"/>
  <c r="R7" i="2" l="1"/>
  <c r="S7" i="2"/>
  <c r="T7" i="2"/>
  <c r="U7" i="2"/>
  <c r="V7" i="2"/>
  <c r="P7" i="2"/>
  <c r="X7" i="2"/>
  <c r="W7" i="2"/>
  <c r="Q7" i="2"/>
  <c r="Y7" i="2"/>
  <c r="T10" i="2"/>
  <c r="U10" i="2"/>
  <c r="V10" i="2"/>
  <c r="W10" i="2"/>
  <c r="P10" i="2"/>
  <c r="X10" i="2"/>
  <c r="Q10" i="2"/>
  <c r="R10" i="2"/>
  <c r="Y10" i="2"/>
  <c r="S10" i="2"/>
  <c r="V9" i="2"/>
  <c r="W9" i="2"/>
  <c r="P9" i="2"/>
  <c r="X9" i="2"/>
  <c r="Q9" i="2"/>
  <c r="Y9" i="2"/>
  <c r="R9" i="2"/>
  <c r="T9" i="2"/>
  <c r="S9" i="2"/>
  <c r="U9" i="2"/>
  <c r="P8" i="2"/>
  <c r="X8" i="2"/>
  <c r="Q8" i="2"/>
  <c r="Y8" i="2"/>
  <c r="R8" i="2"/>
  <c r="S8" i="2"/>
  <c r="T8" i="2"/>
  <c r="U8" i="2"/>
  <c r="V8" i="2"/>
  <c r="W8" i="2"/>
  <c r="C11" i="2"/>
  <c r="M6" i="2"/>
  <c r="I11" i="4"/>
  <c r="K11" i="4"/>
  <c r="E11" i="4"/>
  <c r="M10" i="4"/>
  <c r="M9" i="4"/>
  <c r="M8" i="4"/>
  <c r="M7" i="4"/>
  <c r="F11" i="4"/>
  <c r="G11" i="4"/>
  <c r="H11" i="4"/>
  <c r="J11" i="4"/>
  <c r="D11" i="4"/>
  <c r="L11" i="4"/>
  <c r="M11" i="4"/>
  <c r="M6" i="4"/>
  <c r="C11" i="4"/>
  <c r="M10" i="3"/>
  <c r="L11" i="3"/>
  <c r="M7" i="3"/>
  <c r="F11" i="3"/>
  <c r="E11" i="3"/>
  <c r="G11" i="3"/>
  <c r="H11" i="3"/>
  <c r="I11" i="3"/>
  <c r="J11" i="3"/>
  <c r="W10" i="3" s="1"/>
  <c r="D11" i="3"/>
  <c r="K11" i="3"/>
  <c r="M11" i="3"/>
  <c r="P10" i="3" s="1"/>
  <c r="M6" i="3"/>
  <c r="C11" i="3"/>
  <c r="W6" i="2" l="1"/>
  <c r="V6" i="2"/>
  <c r="U6" i="2"/>
  <c r="T6" i="2"/>
  <c r="S6" i="2"/>
  <c r="R6" i="2"/>
  <c r="Y6" i="2"/>
  <c r="Q6" i="2"/>
  <c r="X6" i="2"/>
  <c r="P6" i="2"/>
  <c r="V8" i="4"/>
  <c r="U8" i="4"/>
  <c r="T8" i="4"/>
  <c r="S8" i="4"/>
  <c r="R8" i="4"/>
  <c r="Y8" i="4"/>
  <c r="Q8" i="4"/>
  <c r="X8" i="4"/>
  <c r="P8" i="4"/>
  <c r="W8" i="4"/>
  <c r="T9" i="4"/>
  <c r="S9" i="4"/>
  <c r="R9" i="4"/>
  <c r="Y9" i="4"/>
  <c r="Q9" i="4"/>
  <c r="X9" i="4"/>
  <c r="P9" i="4"/>
  <c r="W9" i="4"/>
  <c r="U9" i="4"/>
  <c r="V9" i="4"/>
  <c r="X7" i="4"/>
  <c r="P7" i="4"/>
  <c r="W7" i="4"/>
  <c r="V7" i="4"/>
  <c r="U7" i="4"/>
  <c r="T7" i="4"/>
  <c r="S7" i="4"/>
  <c r="Y7" i="4"/>
  <c r="R7" i="4"/>
  <c r="Q7" i="4"/>
  <c r="R6" i="4"/>
  <c r="Y6" i="4"/>
  <c r="Q6" i="4"/>
  <c r="X6" i="4"/>
  <c r="P6" i="4"/>
  <c r="W6" i="4"/>
  <c r="V6" i="4"/>
  <c r="U6" i="4"/>
  <c r="S6" i="4"/>
  <c r="T6" i="4"/>
  <c r="R10" i="4"/>
  <c r="Y10" i="4"/>
  <c r="Q10" i="4"/>
  <c r="X10" i="4"/>
  <c r="P10" i="4"/>
  <c r="W10" i="4"/>
  <c r="V10" i="4"/>
  <c r="U10" i="4"/>
  <c r="T10" i="4"/>
  <c r="S10" i="4"/>
  <c r="S9" i="3"/>
  <c r="X9" i="3"/>
  <c r="R10" i="3"/>
  <c r="Q10" i="3"/>
  <c r="V9" i="3"/>
  <c r="P9" i="3"/>
  <c r="Y8" i="3"/>
  <c r="U8" i="3"/>
  <c r="X8" i="3"/>
  <c r="R6" i="3"/>
  <c r="Y6" i="3"/>
  <c r="Q6" i="3"/>
  <c r="W6" i="3"/>
  <c r="V6" i="3"/>
  <c r="U6" i="3"/>
  <c r="X6" i="3"/>
  <c r="T6" i="3"/>
  <c r="P6" i="3"/>
  <c r="S6" i="3"/>
  <c r="Y9" i="3"/>
  <c r="P8" i="3"/>
  <c r="R9" i="3"/>
  <c r="Q9" i="3"/>
  <c r="U10" i="3"/>
  <c r="T8" i="3"/>
  <c r="V8" i="3"/>
  <c r="Y10" i="3"/>
  <c r="S8" i="3"/>
  <c r="W9" i="3"/>
  <c r="S10" i="3"/>
  <c r="X7" i="3"/>
  <c r="P7" i="3"/>
  <c r="W7" i="3"/>
  <c r="V7" i="3"/>
  <c r="U7" i="3"/>
  <c r="T7" i="3"/>
  <c r="S7" i="3"/>
  <c r="R7" i="3"/>
  <c r="Y7" i="3"/>
  <c r="Q7" i="3"/>
  <c r="U9" i="3"/>
  <c r="R8" i="3"/>
  <c r="T9" i="3"/>
  <c r="Q8" i="3"/>
  <c r="W8" i="3"/>
  <c r="V10" i="3"/>
  <c r="T10" i="3"/>
  <c r="X10" i="3"/>
  <c r="AA7" i="4" l="1"/>
  <c r="AA7" i="3"/>
</calcChain>
</file>

<file path=xl/sharedStrings.xml><?xml version="1.0" encoding="utf-8"?>
<sst xmlns="http://schemas.openxmlformats.org/spreadsheetml/2006/main" count="5145" uniqueCount="426">
  <si>
    <t>Отметка времени</t>
  </si>
  <si>
    <t xml:space="preserve">Пожалуйста, укажите Ваш пол:  </t>
  </si>
  <si>
    <t>Укажите Ваш возраст:</t>
  </si>
  <si>
    <t>Укажите Ваш уровень образования:</t>
  </si>
  <si>
    <t xml:space="preserve">Как Вы относитесь к использованию презервативов в целом? </t>
  </si>
  <si>
    <t>Пользуетесь ли Вы презервативами?</t>
  </si>
  <si>
    <t>Какой Ваш опыт использования презервативов?</t>
  </si>
  <si>
    <t>Пожалуйста, оцените доступность покупки презервативов. Легко ли их найти?</t>
  </si>
  <si>
    <t>Где Вы в основном покупаете презервативы?</t>
  </si>
  <si>
    <t xml:space="preserve">Какими презервативами Вы предпочитаете пользоваться? </t>
  </si>
  <si>
    <t>В каком контексте Вы обычно рассматриваете использование презервативов? (напр.: защита от беременности, предотвращение распространения ЗППП и пр.)</t>
  </si>
  <si>
    <t>Испытываете ли Вы неловкость при покупке презервативов?</t>
  </si>
  <si>
    <t>Оцените, пожалуйста, степень Вашего смущения при покупке презервативов по 10-балльной шкале:</t>
  </si>
  <si>
    <t>Что именно вызывает у Вас смущение при покупке презервативов? (напр.: мнение окружающих, присутствие других людей в магазине и т.д.)</t>
  </si>
  <si>
    <t>Я бы испытывал(-а) меньше смущения при покупке презервативов, если бы в магазине было мало людей (или не было бы вовсе)</t>
  </si>
  <si>
    <t>Я бы испытывал(-а) меньше смущения при покупке презервативов, если бы покупал(-а) их вместе с любым дополнительным товаром (напр.: продуктом питания, канцелярией, прессой и т.п.)</t>
  </si>
  <si>
    <t>Я бы испытывал(-а) меньше смущения при покупке презервативов, если бы их упаковка была более анонимной и непримечательной</t>
  </si>
  <si>
    <t>Какая из этих реклам, на Ваш взгляд, является более привлекательной?</t>
  </si>
  <si>
    <t>Женский</t>
  </si>
  <si>
    <t>18-25 лет</t>
  </si>
  <si>
    <t>Крайне положительно</t>
  </si>
  <si>
    <t>Да</t>
  </si>
  <si>
    <t>Крайне положительный</t>
  </si>
  <si>
    <t>Крайне легко</t>
  </si>
  <si>
    <t>Заказываю онлайн</t>
  </si>
  <si>
    <t>Durex</t>
  </si>
  <si>
    <t>Скорее да</t>
  </si>
  <si>
    <t>то, что другие увидят, что я покупаю</t>
  </si>
  <si>
    <t>Вариант 3</t>
  </si>
  <si>
    <t>Мужской</t>
  </si>
  <si>
    <t>Неполное высшее образование (на данный момент учусь в университете)</t>
  </si>
  <si>
    <t>Положительный</t>
  </si>
  <si>
    <t>Легко</t>
  </si>
  <si>
    <t>Durex elite</t>
  </si>
  <si>
    <t>Скорее нет</t>
  </si>
  <si>
    <t>Мнение окружающих</t>
  </si>
  <si>
    <t>Вариант 1</t>
  </si>
  <si>
    <t>Положительно</t>
  </si>
  <si>
    <t>В магазине</t>
  </si>
  <si>
    <t>Предотвращение беременности, Профилактика от ЗППП</t>
  </si>
  <si>
    <t>то что меня заметят с этим товаром</t>
  </si>
  <si>
    <t>Вариант 4</t>
  </si>
  <si>
    <t>Durex Elite</t>
  </si>
  <si>
    <t>Высшее образование (наличие диплома бакалавриата, магистратуры, специалитета)</t>
  </si>
  <si>
    <t>Нейтральный</t>
  </si>
  <si>
    <t>Нейтрально</t>
  </si>
  <si>
    <t>Unilatex, Sagami, Maxus</t>
  </si>
  <si>
    <t>Мнение продавца</t>
  </si>
  <si>
    <t>Вариант 9</t>
  </si>
  <si>
    <t>Среднее общее образование (учусь в школе)</t>
  </si>
  <si>
    <t>В магазине для взрослых</t>
  </si>
  <si>
    <t>Unilatex</t>
  </si>
  <si>
    <t>Точно нет</t>
  </si>
  <si>
    <t>Вариант 8</t>
  </si>
  <si>
    <t>Sagami</t>
  </si>
  <si>
    <t>Профилактика от ЗППП</t>
  </si>
  <si>
    <t>Вариант 7</t>
  </si>
  <si>
    <t xml:space="preserve">unilatex </t>
  </si>
  <si>
    <t>Вариант 2</t>
  </si>
  <si>
    <t>Затрудняюсь ответить</t>
  </si>
  <si>
    <t>В аптеке</t>
  </si>
  <si>
    <t>Спарта,play boy, skin</t>
  </si>
  <si>
    <t>Предотвращение беременности</t>
  </si>
  <si>
    <t>Негативный</t>
  </si>
  <si>
    <t>One size</t>
  </si>
  <si>
    <t>Разными</t>
  </si>
  <si>
    <t>Нет</t>
  </si>
  <si>
    <t xml:space="preserve">дюрекс </t>
  </si>
  <si>
    <t>Вариант 5</t>
  </si>
  <si>
    <t>Maxus, unilatex, sagami</t>
  </si>
  <si>
    <t>Среднее профессиональное образование (колледж и т.д.)</t>
  </si>
  <si>
    <t>King</t>
  </si>
  <si>
    <t xml:space="preserve">My size </t>
  </si>
  <si>
    <t>Предотвращение беременности и ЗППП</t>
  </si>
  <si>
    <t>Маскулан</t>
  </si>
  <si>
    <t>Крайне сложно</t>
  </si>
  <si>
    <t>durex</t>
  </si>
  <si>
    <t>Skin</t>
  </si>
  <si>
    <t>Contex</t>
  </si>
  <si>
    <t>Точно да</t>
  </si>
  <si>
    <t>-</t>
  </si>
  <si>
    <t>unilatex</t>
  </si>
  <si>
    <t xml:space="preserve">Разными </t>
  </si>
  <si>
    <t>Masculan, One touch</t>
  </si>
  <si>
    <t>Сложно</t>
  </si>
  <si>
    <t>Не помню бренд</t>
  </si>
  <si>
    <t>Мнение окружающих, присутствие людей в магазине, взгляды персонала аптеки/магазина</t>
  </si>
  <si>
    <t>.</t>
  </si>
  <si>
    <t>Разные</t>
  </si>
  <si>
    <t>Duett</t>
  </si>
  <si>
    <t>maxus</t>
  </si>
  <si>
    <t>мнение окружающих</t>
  </si>
  <si>
    <t>skyn</t>
  </si>
  <si>
    <t xml:space="preserve">Maskulan, maxus, durex </t>
  </si>
  <si>
    <t xml:space="preserve">Присутствие других людей в магазине </t>
  </si>
  <si>
    <t xml:space="preserve">my size </t>
  </si>
  <si>
    <t xml:space="preserve">странные взгляды находящихся рядом людей </t>
  </si>
  <si>
    <t>Начальное профессиональное образование (профессиональное училище/лицей и т.д.)</t>
  </si>
  <si>
    <t xml:space="preserve">Покупаю не я </t>
  </si>
  <si>
    <t>Заказываю через аптека.ру</t>
  </si>
  <si>
    <t>Contex, Sico</t>
  </si>
  <si>
    <t>Негативно</t>
  </si>
  <si>
    <t>so maxus</t>
  </si>
  <si>
    <t>Maxus, Masculan</t>
  </si>
  <si>
    <t>Возможное высказывание негативного отношения вслух</t>
  </si>
  <si>
    <t xml:space="preserve">Light </t>
  </si>
  <si>
    <t>Ganzo, maximus</t>
  </si>
  <si>
    <t>masculan</t>
  </si>
  <si>
    <t>Гороскоп любви</t>
  </si>
  <si>
    <t xml:space="preserve">Musculan </t>
  </si>
  <si>
    <t xml:space="preserve">осуждающий взгляд особенно когда выгляжу как школьница </t>
  </si>
  <si>
    <t>Дюрекс, контекс</t>
  </si>
  <si>
    <t xml:space="preserve">masculan </t>
  </si>
  <si>
    <t>присутствие других людей; если достаточно взрослые продавцы (при покупке в аптеке), сложнее у них покупать, будто ждешь от них осуждения</t>
  </si>
  <si>
    <t>My size</t>
  </si>
  <si>
    <t xml:space="preserve">Masculan </t>
  </si>
  <si>
    <t>Vizit</t>
  </si>
  <si>
    <t>Skyn, spring</t>
  </si>
  <si>
    <t>Присутствие других людей</t>
  </si>
  <si>
    <t>Сагами, уан сайз, маскулан</t>
  </si>
  <si>
    <t>Maxus, unilatex, masculan</t>
  </si>
  <si>
    <t>maxus, king</t>
  </si>
  <si>
    <t xml:space="preserve">Названия не помню </t>
  </si>
  <si>
    <t xml:space="preserve">Мнение окружающих </t>
  </si>
  <si>
    <t>пока не определилась в фаворитах, не столь частое событие( но точно не дюрекс и контекс</t>
  </si>
  <si>
    <t>Крайне негативный</t>
  </si>
  <si>
    <t>MySize</t>
  </si>
  <si>
    <t>Ganzo, unilatex</t>
  </si>
  <si>
    <t>ganzo</t>
  </si>
  <si>
    <t>Contex латексные презервативы</t>
  </si>
  <si>
    <t>Unilatex,masculan</t>
  </si>
  <si>
    <t xml:space="preserve">Присутствие других людей </t>
  </si>
  <si>
    <t>Дюрекс</t>
  </si>
  <si>
    <t>Присутствие других лиц</t>
  </si>
  <si>
    <t>unilatex,maskulane</t>
  </si>
  <si>
    <t>Контекс</t>
  </si>
  <si>
    <t>Mysize</t>
  </si>
  <si>
    <t>TOREX</t>
  </si>
  <si>
    <t xml:space="preserve">мнение окружающих </t>
  </si>
  <si>
    <t>Masculan, Ganzo, Jecrois</t>
  </si>
  <si>
    <t>Masculan</t>
  </si>
  <si>
    <t xml:space="preserve">Визит </t>
  </si>
  <si>
    <t>Vizit hi-tech</t>
  </si>
  <si>
    <t>присутствие других людей в магазине</t>
  </si>
  <si>
    <t>mysize</t>
  </si>
  <si>
    <t xml:space="preserve">unilatex, maxus </t>
  </si>
  <si>
    <t xml:space="preserve">присутствие других людей </t>
  </si>
  <si>
    <t>Два высших</t>
  </si>
  <si>
    <t>Durex sensitive</t>
  </si>
  <si>
    <t>PR1</t>
  </si>
  <si>
    <t>Masculin, torex</t>
  </si>
  <si>
    <t>unilatex, ganzo, visit</t>
  </si>
  <si>
    <t xml:space="preserve">Visit </t>
  </si>
  <si>
    <t xml:space="preserve">Elusun </t>
  </si>
  <si>
    <t xml:space="preserve">Skyn </t>
  </si>
  <si>
    <t>Никакими</t>
  </si>
  <si>
    <t xml:space="preserve">Возраст </t>
  </si>
  <si>
    <t xml:space="preserve">ritex, unilatex, maxus, sagami и тд </t>
  </si>
  <si>
    <t>monster</t>
  </si>
  <si>
    <t xml:space="preserve">Vizit </t>
  </si>
  <si>
    <t xml:space="preserve">Осуждающие взгляды продавщиц </t>
  </si>
  <si>
    <t xml:space="preserve">unilatex, mysize </t>
  </si>
  <si>
    <t>Которые смогу найти</t>
  </si>
  <si>
    <t>На данный момент на противозачаточных и с постоянным партнёром, поэтому нет необходимости в презервативах на данный момент</t>
  </si>
  <si>
    <t xml:space="preserve">Sagami, maxus, my size </t>
  </si>
  <si>
    <t>Ультратонкие</t>
  </si>
  <si>
    <t xml:space="preserve">Okamoto </t>
  </si>
  <si>
    <t>001</t>
  </si>
  <si>
    <t>Аспирантура</t>
  </si>
  <si>
    <t xml:space="preserve">Контекс </t>
  </si>
  <si>
    <t>Sagami, one</t>
  </si>
  <si>
    <t>Ультра тонкими или с усиками</t>
  </si>
  <si>
    <t>Вариант 6</t>
  </si>
  <si>
    <t>Фирменные пр- ва Китай</t>
  </si>
  <si>
    <t>My Size</t>
  </si>
  <si>
    <t>Тонкие</t>
  </si>
  <si>
    <t>Высшее</t>
  </si>
  <si>
    <t>Не покупаю</t>
  </si>
  <si>
    <t xml:space="preserve">Unilatex </t>
  </si>
  <si>
    <t>маскулан</t>
  </si>
  <si>
    <t>my size, durex</t>
  </si>
  <si>
    <t>My size, ganso, unilatex</t>
  </si>
  <si>
    <t xml:space="preserve">Maxus </t>
  </si>
  <si>
    <t xml:space="preserve">Оба случая </t>
  </si>
  <si>
    <t>😅 кажется, будто еще малолетка; все узнают, что я занимаюсь сексом😂</t>
  </si>
  <si>
    <t xml:space="preserve">Контекс, дюрекс </t>
  </si>
  <si>
    <t>Maxus</t>
  </si>
  <si>
    <t>Маскулан, максус, сагами , ( из аптечных визит)</t>
  </si>
  <si>
    <t>Masculan my. Size</t>
  </si>
  <si>
    <t>Другие люди в магазине</t>
  </si>
  <si>
    <t xml:space="preserve">maxus </t>
  </si>
  <si>
    <t xml:space="preserve">in time </t>
  </si>
  <si>
    <t>masculan, unilatex</t>
  </si>
  <si>
    <t>Sico</t>
  </si>
  <si>
    <t>Присутствие других</t>
  </si>
  <si>
    <t xml:space="preserve">Ультратонкие </t>
  </si>
  <si>
    <t xml:space="preserve">Sagami, my size, masculan </t>
  </si>
  <si>
    <t>Viva</t>
  </si>
  <si>
    <t xml:space="preserve">Masculan, maxus </t>
  </si>
  <si>
    <t>выставление личной жизни на показ</t>
  </si>
  <si>
    <t>Все варианты</t>
  </si>
  <si>
    <t xml:space="preserve">Vizit, My Size, Unilatex </t>
  </si>
  <si>
    <t>Неполное среднее образование и ниже</t>
  </si>
  <si>
    <t>максус</t>
  </si>
  <si>
    <t xml:space="preserve">В данный момент не пользуюсь </t>
  </si>
  <si>
    <t xml:space="preserve">Дюрекс </t>
  </si>
  <si>
    <t>Для анального секса</t>
  </si>
  <si>
    <t>Не пользуюсь</t>
  </si>
  <si>
    <t>Практикую прерванный половой акт, пользуюсь редко</t>
  </si>
  <si>
    <t>Унилатекс</t>
  </si>
  <si>
    <t>Vizit, durex, musculan</t>
  </si>
  <si>
    <t>MAXUS</t>
  </si>
  <si>
    <t>все перечисленное</t>
  </si>
  <si>
    <t xml:space="preserve">У меня предпочтений нет, тут больше предпочтения супруги. </t>
  </si>
  <si>
    <t>визит, адриа</t>
  </si>
  <si>
    <t>20 лет</t>
  </si>
  <si>
    <t>Всегда по разному</t>
  </si>
  <si>
    <t>Оба варианта, написанные ввше</t>
  </si>
  <si>
    <t>Unilatex, Sagami, Okamoto</t>
  </si>
  <si>
    <t>Unilatex, Contex, Durex</t>
  </si>
  <si>
    <t>Unilatex, Ganzo</t>
  </si>
  <si>
    <t xml:space="preserve">Sagami, ganzo </t>
  </si>
  <si>
    <t>Гусарские</t>
  </si>
  <si>
    <t>Какие-то японские в круглых контейнерах</t>
  </si>
  <si>
    <t>Masculan, unylatex, my size</t>
  </si>
  <si>
    <t xml:space="preserve">маскулан </t>
  </si>
  <si>
    <t>не пользуюсь</t>
  </si>
  <si>
    <t>Ранее всегда в аптеке, теперь в 18+ магазинах</t>
  </si>
  <si>
    <t>Дюрекс ранее, потом перестала, но нравящиеся бренд пока не нашла</t>
  </si>
  <si>
    <t xml:space="preserve">Не могу найти подходящие,обычно Дюрекс </t>
  </si>
  <si>
    <t>MySize , Masculan, Unilatex</t>
  </si>
  <si>
    <t xml:space="preserve">skyn </t>
  </si>
  <si>
    <t>My size, Okamoto</t>
  </si>
  <si>
    <t>Всегда разные фирмы</t>
  </si>
  <si>
    <t>Присутствие других людей в магазине</t>
  </si>
  <si>
    <t>Визит</t>
  </si>
  <si>
    <t xml:space="preserve">Среднее (11 классов) </t>
  </si>
  <si>
    <t>Контекс, визит</t>
  </si>
  <si>
    <t>Мнение окружающих за счёт возраста</t>
  </si>
  <si>
    <t>Unilatex, Masculan</t>
  </si>
  <si>
    <t xml:space="preserve">Contex </t>
  </si>
  <si>
    <t>отчислилась после первого курса универа</t>
  </si>
  <si>
    <t>UNILATEX, ganzo, MAXUS,MY SIZE</t>
  </si>
  <si>
    <t>Присутствие других людей, + выгляжу моложе и думаю, а что же подумает обо мне продавщица</t>
  </si>
  <si>
    <t>Torex</t>
  </si>
  <si>
    <t>Присутствие других людей, пожилые аптекари</t>
  </si>
  <si>
    <t xml:space="preserve">Японская фирма название не переводится </t>
  </si>
  <si>
    <t xml:space="preserve">озон </t>
  </si>
  <si>
    <t>юнилатекс</t>
  </si>
  <si>
    <t xml:space="preserve">Contex, durex </t>
  </si>
  <si>
    <t>In time</t>
  </si>
  <si>
    <t>мнение окружающих, присутствие других людей в магазине</t>
  </si>
  <si>
    <t xml:space="preserve">максус, ин тайм </t>
  </si>
  <si>
    <t>Предпочтительно фигурными</t>
  </si>
  <si>
    <t xml:space="preserve">Присутстаие других людей </t>
  </si>
  <si>
    <t xml:space="preserve">Присутствие других </t>
  </si>
  <si>
    <t>Продление полового акта, усиление стимулирования женщины</t>
  </si>
  <si>
    <t>Дэлюкс</t>
  </si>
  <si>
    <t xml:space="preserve">Профилактика от ЗППП, </t>
  </si>
  <si>
    <t xml:space="preserve">Всё сразу </t>
  </si>
  <si>
    <t xml:space="preserve">Unilatex , masculan </t>
  </si>
  <si>
    <t>Немецкие.... Фирма не важна</t>
  </si>
  <si>
    <t>Пользовался: визит и контекс</t>
  </si>
  <si>
    <t xml:space="preserve">Максим, мусслим </t>
  </si>
  <si>
    <t xml:space="preserve">Intimy </t>
  </si>
  <si>
    <t>Mi size</t>
  </si>
  <si>
    <t>sagami</t>
  </si>
  <si>
    <t xml:space="preserve">Маскулант </t>
  </si>
  <si>
    <t>Либо в магазине для взрослых либо онлайн, т.к. выбор в аптеках скуден</t>
  </si>
  <si>
    <t xml:space="preserve">sagami, unilatex </t>
  </si>
  <si>
    <t>Не я покупаю</t>
  </si>
  <si>
    <t>maxus co</t>
  </si>
  <si>
    <t>Осуждающие взгляды и колкие комментарии</t>
  </si>
  <si>
    <t>contex</t>
  </si>
  <si>
    <t>получаю высшее</t>
  </si>
  <si>
    <t>косые взгляды людей в магазине</t>
  </si>
  <si>
    <t>sico</t>
  </si>
  <si>
    <t>М</t>
  </si>
  <si>
    <t>Sagami, intime, visit, bodyguard</t>
  </si>
  <si>
    <t xml:space="preserve">Унилатекс </t>
  </si>
  <si>
    <t xml:space="preserve">Предотвращение беременности, Профилактика от ЗППП, Секс с новым партнером </t>
  </si>
  <si>
    <t>Не помню</t>
  </si>
  <si>
    <t>Тонкими</t>
  </si>
  <si>
    <t xml:space="preserve">Предотвращение беременности, Профилактика от ЗППП, Анальный секс </t>
  </si>
  <si>
    <t>Ganzo</t>
  </si>
  <si>
    <t>My size 60</t>
  </si>
  <si>
    <t xml:space="preserve">Что будет </t>
  </si>
  <si>
    <t>Юнилатекс</t>
  </si>
  <si>
    <t xml:space="preserve">Torex </t>
  </si>
  <si>
    <t xml:space="preserve">Люди думают что мне нет 18,слишком молодо выгляжу, иногда даже просят паспорт </t>
  </si>
  <si>
    <t>Unilatex, Maskulan,  ganzo</t>
  </si>
  <si>
    <t>Мнение окружающих, присутствие других людей</t>
  </si>
  <si>
    <t>Любыми, что продавались</t>
  </si>
  <si>
    <t>Латексные</t>
  </si>
  <si>
    <t xml:space="preserve">Профилактика от ЗППП, Анальный секс,секс во время менструации </t>
  </si>
  <si>
    <t>My size, Unilatex</t>
  </si>
  <si>
    <t xml:space="preserve">кондомы или таблеток </t>
  </si>
  <si>
    <t xml:space="preserve">Присутствие других людей и их мнение </t>
  </si>
  <si>
    <t>my size 69</t>
  </si>
  <si>
    <t xml:space="preserve">Унилатекс, визит, дюрекс </t>
  </si>
  <si>
    <t>взгляды окружающих</t>
  </si>
  <si>
    <t>Раньше Durex</t>
  </si>
  <si>
    <t>Присутствие людей</t>
  </si>
  <si>
    <t>Durex Classic</t>
  </si>
  <si>
    <t>Ультратонкие. Анатомические</t>
  </si>
  <si>
    <t xml:space="preserve">Выбираем по отзывам </t>
  </si>
  <si>
    <t xml:space="preserve">взгляд продавца </t>
  </si>
  <si>
    <t xml:space="preserve">Контекст, дюрекс </t>
  </si>
  <si>
    <t>Мнение фармацевта, мнение окружающих</t>
  </si>
  <si>
    <t>Unilatex, maxus, elasun, skyn</t>
  </si>
  <si>
    <t>Максус, Маскулан</t>
  </si>
  <si>
    <t xml:space="preserve">присутствие </t>
  </si>
  <si>
    <t>Не занимаюсь сексом и никогда не занимался, поэтому не покупаю призервативы</t>
  </si>
  <si>
    <t>in Time</t>
  </si>
  <si>
    <t xml:space="preserve">Sico, unilatex (не помню, как правильно что пишется, надеюсь верно) </t>
  </si>
  <si>
    <t xml:space="preserve">Что человек (или тем более люди вокруг) в курсе моих планов </t>
  </si>
  <si>
    <t>покупает партнер</t>
  </si>
  <si>
    <t xml:space="preserve">Разные- не дорогие </t>
  </si>
  <si>
    <t>по опыту были только Durex</t>
  </si>
  <si>
    <t>присутствие других людей</t>
  </si>
  <si>
    <t>Что парень купит</t>
  </si>
  <si>
    <t>Презервативы-Unilatex</t>
  </si>
  <si>
    <t>Присутствие других людй</t>
  </si>
  <si>
    <t xml:space="preserve">Durex </t>
  </si>
  <si>
    <t>Покупал партнер</t>
  </si>
  <si>
    <t>My size, sagami, unilatex</t>
  </si>
  <si>
    <t>Другие люди</t>
  </si>
  <si>
    <t>SO MAXUS</t>
  </si>
  <si>
    <t>Получение кайфа от секса</t>
  </si>
  <si>
    <t>Необходимость пробивать их через кассира (если речь идёт о покупке в магазине)</t>
  </si>
  <si>
    <t xml:space="preserve">Предпочитаю sagami или musculan, но по финансам при обилии половых актов конечно Contex </t>
  </si>
  <si>
    <t>Okamoto</t>
  </si>
  <si>
    <t xml:space="preserve">Среднеспециальное. </t>
  </si>
  <si>
    <t>Когда как</t>
  </si>
  <si>
    <t xml:space="preserve">Не помню </t>
  </si>
  <si>
    <t xml:space="preserve">Так как я несовершеннолетняя на меня ужасно смотрят </t>
  </si>
  <si>
    <t>SKYN</t>
  </si>
  <si>
    <t>Присутствие других людей в магазине и обсуждение вопроса с человеком не близким мне</t>
  </si>
  <si>
    <t>Ganzoo, maskulan</t>
  </si>
  <si>
    <t>Предотвращение беременности, Профилактика от ЗППП, Некая брезгливость</t>
  </si>
  <si>
    <t>Skyn</t>
  </si>
  <si>
    <t>Покупает партнер</t>
  </si>
  <si>
    <t>Покупает партнер, не видела</t>
  </si>
  <si>
    <t xml:space="preserve">Мнение и взгляды окружающих </t>
  </si>
  <si>
    <t xml:space="preserve">Необходимость говорить об интимных вещах с незнакомым человеком ( продавец, фармацевт) </t>
  </si>
  <si>
    <t>vizit</t>
  </si>
  <si>
    <t xml:space="preserve">Unilatex,maxus </t>
  </si>
  <si>
    <t>Мнение окружающих,поэтому покупает парень</t>
  </si>
  <si>
    <t>vizit durex gonzo</t>
  </si>
  <si>
    <t xml:space="preserve">vizit </t>
  </si>
  <si>
    <t xml:space="preserve">осуждение </t>
  </si>
  <si>
    <t>Unilatex, sagami, ganzo</t>
  </si>
  <si>
    <t xml:space="preserve">пользовались с парнем презервативами contex, но сейчас заказали maxus. </t>
  </si>
  <si>
    <t>присутствие других людей, косые взгляды продавца из-за моего возраста(выгляжу даже младше своего возраста)</t>
  </si>
  <si>
    <t xml:space="preserve">maskulan </t>
  </si>
  <si>
    <t xml:space="preserve">Unlilatex </t>
  </si>
  <si>
    <t>One</t>
  </si>
  <si>
    <t>Обычно их покупает парень, последнее время заказывал в магазине</t>
  </si>
  <si>
    <t>Sagami, Maxus</t>
  </si>
  <si>
    <t xml:space="preserve">Какие будут, но не дюрекс </t>
  </si>
  <si>
    <t>Стеснительность, неловкость, будто бы будет осуждение, или подумают, что я страшная для секса</t>
  </si>
  <si>
    <t>Все равно</t>
  </si>
  <si>
    <t xml:space="preserve">Durex invisible </t>
  </si>
  <si>
    <t>Contex, Durex (тонкие версии)</t>
  </si>
  <si>
    <t>Если у меня или партнера идут какие-либо лечебные процессы.</t>
  </si>
  <si>
    <t>маскулан унилатекс</t>
  </si>
  <si>
    <t xml:space="preserve">партнер покупает </t>
  </si>
  <si>
    <t>??</t>
  </si>
  <si>
    <t xml:space="preserve">присутствие людей с осуждающим видом </t>
  </si>
  <si>
    <t xml:space="preserve">Дюрекс и другие </t>
  </si>
  <si>
    <t>Любыми</t>
  </si>
  <si>
    <t>So maxis</t>
  </si>
  <si>
    <t xml:space="preserve">Другие люди в магазине </t>
  </si>
  <si>
    <t>maxys</t>
  </si>
  <si>
    <t>Не пользуюсь, а если и пользуюсь то дюрекс</t>
  </si>
  <si>
    <t>maxus/sparta</t>
  </si>
  <si>
    <t>Не знаю</t>
  </si>
  <si>
    <t>My sizе</t>
  </si>
  <si>
    <t>Не предпочитаю</t>
  </si>
  <si>
    <t xml:space="preserve">Присутствие других людей, реакция фармацевтов </t>
  </si>
  <si>
    <t xml:space="preserve">Не пользуюсь </t>
  </si>
  <si>
    <t xml:space="preserve">Что подумает продавец и люди в очереди </t>
  </si>
  <si>
    <t>дюрекс</t>
  </si>
  <si>
    <t>Контекс, дюрекс</t>
  </si>
  <si>
    <t>то, что подумают другие люди</t>
  </si>
  <si>
    <t>визит</t>
  </si>
  <si>
    <t>чужие взгляды</t>
  </si>
  <si>
    <t>что подумают другие</t>
  </si>
  <si>
    <t>косые взгляды</t>
  </si>
  <si>
    <t>то что встречу знакомых</t>
  </si>
  <si>
    <t xml:space="preserve">мнение </t>
  </si>
  <si>
    <t>чужой взгляд</t>
  </si>
  <si>
    <t>мнение чужое</t>
  </si>
  <si>
    <t xml:space="preserve">Sagami </t>
  </si>
  <si>
    <t xml:space="preserve">что встречу кого-то </t>
  </si>
  <si>
    <t>Sagami Original</t>
  </si>
  <si>
    <t>боюсь встретить знакомых</t>
  </si>
  <si>
    <t>что подумает кассир</t>
  </si>
  <si>
    <t>in time</t>
  </si>
  <si>
    <t>когда много людей, что они подумают</t>
  </si>
  <si>
    <t>другие люди</t>
  </si>
  <si>
    <t>мнение других</t>
  </si>
  <si>
    <t>Contex Light</t>
  </si>
  <si>
    <t>разные</t>
  </si>
  <si>
    <t>Что другие люди увидят</t>
  </si>
  <si>
    <t>Сагами</t>
  </si>
  <si>
    <t>Ин тайм</t>
  </si>
  <si>
    <t>Контес</t>
  </si>
  <si>
    <t>люди</t>
  </si>
  <si>
    <t>M</t>
  </si>
  <si>
    <t>O</t>
  </si>
  <si>
    <t>Общее</t>
  </si>
  <si>
    <t>Таблица сопряженности по 2 гипотезе</t>
  </si>
  <si>
    <t>P-value</t>
  </si>
  <si>
    <t>P</t>
  </si>
  <si>
    <t>Пирсон</t>
  </si>
  <si>
    <t>Выборка</t>
  </si>
  <si>
    <t>Пирсон из таблицы</t>
  </si>
  <si>
    <t>Ranks</t>
  </si>
  <si>
    <t>Спирмен</t>
  </si>
  <si>
    <t>Спирмен из таблицы</t>
  </si>
  <si>
    <t>Ожидаемые частоты</t>
  </si>
  <si>
    <t>Q</t>
  </si>
  <si>
    <t>Таблица сопряженности по 3 гипотезе</t>
  </si>
  <si>
    <t>Таблица сопряженности по 4 гипотезе</t>
  </si>
  <si>
    <t>Ожидаемые чатсоты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</si>
</sst>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453"/>
  <sheetViews>
    <sheetView topLeftCell="I1" workbookViewId="0">
      <pane ySplit="1" topLeftCell="A437" activePane="bottomLeft" state="frozen"/>
      <selection pane="bottomLeft" activeCell="Q1" sqref="Q1"/>
    </sheetView>
  </sheetViews>
  <sheetFormatPr defaultColWidth="12.6640625" defaultRowHeight="15.75" customHeight="1" x14ac:dyDescent="0.25"/>
  <cols>
    <col min="1" max="24" width="18.88671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45040.868089918979</v>
      </c>
      <c r="B2" s="1" t="s">
        <v>18</v>
      </c>
      <c r="C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L2" s="1" t="s">
        <v>26</v>
      </c>
      <c r="M2" s="1">
        <v>5</v>
      </c>
      <c r="N2" s="1" t="s">
        <v>27</v>
      </c>
      <c r="R2" s="1" t="s">
        <v>28</v>
      </c>
    </row>
    <row r="3" spans="1:18" x14ac:dyDescent="0.25">
      <c r="A3" s="2">
        <v>45041.618329212964</v>
      </c>
      <c r="B3" s="1" t="s">
        <v>29</v>
      </c>
      <c r="C3" s="1">
        <v>21</v>
      </c>
      <c r="D3" s="1" t="s">
        <v>30</v>
      </c>
      <c r="E3" s="1" t="s">
        <v>20</v>
      </c>
      <c r="F3" s="1" t="s">
        <v>21</v>
      </c>
      <c r="G3" s="1" t="s">
        <v>31</v>
      </c>
      <c r="H3" s="1" t="s">
        <v>32</v>
      </c>
      <c r="I3" s="1" t="s">
        <v>24</v>
      </c>
      <c r="J3" s="1" t="s">
        <v>33</v>
      </c>
      <c r="L3" s="1" t="s">
        <v>34</v>
      </c>
      <c r="M3" s="1">
        <v>3</v>
      </c>
      <c r="N3" s="1" t="s">
        <v>35</v>
      </c>
      <c r="R3" s="1" t="s">
        <v>36</v>
      </c>
    </row>
    <row r="4" spans="1:18" x14ac:dyDescent="0.25">
      <c r="A4" s="2">
        <v>45041.840239583333</v>
      </c>
      <c r="B4" s="1" t="s">
        <v>18</v>
      </c>
      <c r="C4" s="1">
        <v>20</v>
      </c>
      <c r="D4" s="1" t="s">
        <v>30</v>
      </c>
      <c r="E4" s="1" t="s">
        <v>37</v>
      </c>
      <c r="F4" s="1" t="s">
        <v>21</v>
      </c>
      <c r="G4" s="1" t="s">
        <v>31</v>
      </c>
      <c r="H4" s="1" t="s">
        <v>23</v>
      </c>
      <c r="I4" s="1" t="s">
        <v>38</v>
      </c>
      <c r="J4" s="1" t="s">
        <v>25</v>
      </c>
      <c r="K4" s="1" t="s">
        <v>39</v>
      </c>
      <c r="L4" s="1" t="s">
        <v>26</v>
      </c>
      <c r="M4" s="1">
        <v>5</v>
      </c>
      <c r="N4" s="1" t="s">
        <v>40</v>
      </c>
      <c r="O4" s="1">
        <v>5</v>
      </c>
      <c r="P4" s="1">
        <v>3</v>
      </c>
      <c r="Q4" s="1">
        <v>5</v>
      </c>
      <c r="R4" s="1" t="s">
        <v>41</v>
      </c>
    </row>
    <row r="5" spans="1:18" x14ac:dyDescent="0.25">
      <c r="A5" s="2">
        <v>45041.878006712963</v>
      </c>
      <c r="B5" s="1" t="s">
        <v>29</v>
      </c>
      <c r="C5" s="1">
        <v>21</v>
      </c>
      <c r="D5" s="1" t="s">
        <v>30</v>
      </c>
      <c r="E5" s="1" t="s">
        <v>20</v>
      </c>
      <c r="F5" s="1" t="s">
        <v>21</v>
      </c>
      <c r="G5" s="1" t="s">
        <v>31</v>
      </c>
      <c r="H5" s="1" t="s">
        <v>32</v>
      </c>
      <c r="I5" s="1" t="s">
        <v>24</v>
      </c>
      <c r="J5" s="1" t="s">
        <v>42</v>
      </c>
      <c r="K5" s="1" t="s">
        <v>39</v>
      </c>
      <c r="L5" s="1" t="s">
        <v>34</v>
      </c>
      <c r="R5" s="1" t="s">
        <v>36</v>
      </c>
    </row>
    <row r="6" spans="1:18" x14ac:dyDescent="0.25">
      <c r="A6" s="2">
        <v>45042.500505717588</v>
      </c>
      <c r="B6" s="1" t="s">
        <v>18</v>
      </c>
      <c r="C6" s="1">
        <v>29</v>
      </c>
      <c r="D6" s="1" t="s">
        <v>43</v>
      </c>
      <c r="E6" s="1" t="s">
        <v>20</v>
      </c>
      <c r="F6" s="1" t="s">
        <v>21</v>
      </c>
      <c r="G6" s="1" t="s">
        <v>44</v>
      </c>
      <c r="H6" s="1" t="s">
        <v>45</v>
      </c>
      <c r="I6" s="1" t="s">
        <v>24</v>
      </c>
      <c r="J6" s="1" t="s">
        <v>46</v>
      </c>
      <c r="K6" s="1" t="s">
        <v>39</v>
      </c>
      <c r="L6" s="1" t="s">
        <v>26</v>
      </c>
      <c r="M6" s="1">
        <v>6</v>
      </c>
      <c r="N6" s="1" t="s">
        <v>47</v>
      </c>
      <c r="O6" s="1">
        <v>4</v>
      </c>
      <c r="P6" s="1">
        <v>2</v>
      </c>
      <c r="Q6" s="1">
        <v>2</v>
      </c>
      <c r="R6" s="1" t="s">
        <v>48</v>
      </c>
    </row>
    <row r="7" spans="1:18" x14ac:dyDescent="0.25">
      <c r="A7" s="2">
        <v>45042.52384548611</v>
      </c>
      <c r="B7" s="1" t="s">
        <v>18</v>
      </c>
      <c r="C7" s="1">
        <v>18</v>
      </c>
      <c r="D7" s="1" t="s">
        <v>49</v>
      </c>
      <c r="E7" s="1" t="s">
        <v>20</v>
      </c>
      <c r="F7" s="1" t="s">
        <v>21</v>
      </c>
      <c r="G7" s="1" t="s">
        <v>31</v>
      </c>
      <c r="H7" s="1" t="s">
        <v>45</v>
      </c>
      <c r="I7" s="1" t="s">
        <v>50</v>
      </c>
      <c r="J7" s="1" t="s">
        <v>51</v>
      </c>
      <c r="K7" s="1" t="s">
        <v>39</v>
      </c>
      <c r="L7" s="1" t="s">
        <v>52</v>
      </c>
      <c r="R7" s="1" t="s">
        <v>53</v>
      </c>
    </row>
    <row r="8" spans="1:18" x14ac:dyDescent="0.25">
      <c r="A8" s="2">
        <v>45042.524196932871</v>
      </c>
      <c r="B8" s="1" t="s">
        <v>18</v>
      </c>
      <c r="C8" s="1">
        <v>40</v>
      </c>
      <c r="D8" s="1" t="s">
        <v>43</v>
      </c>
      <c r="E8" s="1" t="s">
        <v>45</v>
      </c>
      <c r="F8" s="1" t="s">
        <v>21</v>
      </c>
      <c r="G8" s="1" t="s">
        <v>31</v>
      </c>
      <c r="H8" s="1" t="s">
        <v>23</v>
      </c>
      <c r="I8" s="1" t="s">
        <v>24</v>
      </c>
      <c r="J8" s="1" t="s">
        <v>54</v>
      </c>
      <c r="K8" s="1" t="s">
        <v>55</v>
      </c>
      <c r="L8" s="1" t="s">
        <v>52</v>
      </c>
      <c r="R8" s="1" t="s">
        <v>56</v>
      </c>
    </row>
    <row r="9" spans="1:18" x14ac:dyDescent="0.25">
      <c r="A9" s="2">
        <v>45042.524317592593</v>
      </c>
      <c r="B9" s="1" t="s">
        <v>18</v>
      </c>
      <c r="C9" s="1">
        <v>18</v>
      </c>
      <c r="D9" s="1" t="s">
        <v>30</v>
      </c>
      <c r="E9" s="1" t="s">
        <v>20</v>
      </c>
      <c r="F9" s="1" t="s">
        <v>21</v>
      </c>
      <c r="G9" s="1" t="s">
        <v>22</v>
      </c>
      <c r="H9" s="1" t="s">
        <v>32</v>
      </c>
      <c r="I9" s="1" t="s">
        <v>38</v>
      </c>
      <c r="J9" s="1" t="s">
        <v>57</v>
      </c>
      <c r="K9" s="1" t="s">
        <v>39</v>
      </c>
      <c r="L9" s="1" t="s">
        <v>34</v>
      </c>
      <c r="R9" s="1" t="s">
        <v>58</v>
      </c>
    </row>
    <row r="10" spans="1:18" x14ac:dyDescent="0.25">
      <c r="A10" s="2">
        <v>45042.524335127317</v>
      </c>
      <c r="B10" s="1" t="s">
        <v>18</v>
      </c>
      <c r="C10" s="1">
        <v>21</v>
      </c>
      <c r="D10" s="1" t="s">
        <v>30</v>
      </c>
      <c r="E10" s="1" t="s">
        <v>20</v>
      </c>
      <c r="F10" s="1" t="s">
        <v>59</v>
      </c>
      <c r="G10" s="1" t="s">
        <v>31</v>
      </c>
      <c r="H10" s="1" t="s">
        <v>45</v>
      </c>
      <c r="I10" s="1" t="s">
        <v>60</v>
      </c>
      <c r="J10" s="1" t="s">
        <v>61</v>
      </c>
      <c r="K10" s="1" t="s">
        <v>62</v>
      </c>
      <c r="L10" s="1" t="s">
        <v>34</v>
      </c>
      <c r="R10" s="1" t="s">
        <v>56</v>
      </c>
    </row>
    <row r="11" spans="1:18" x14ac:dyDescent="0.25">
      <c r="A11" s="2">
        <v>45042.524346469909</v>
      </c>
      <c r="B11" s="1" t="s">
        <v>18</v>
      </c>
      <c r="C11" s="1">
        <v>26</v>
      </c>
      <c r="D11" s="1" t="s">
        <v>43</v>
      </c>
      <c r="E11" s="1" t="s">
        <v>45</v>
      </c>
      <c r="F11" s="1" t="s">
        <v>21</v>
      </c>
      <c r="G11" s="1" t="s">
        <v>63</v>
      </c>
      <c r="H11" s="1" t="s">
        <v>32</v>
      </c>
      <c r="I11" s="1" t="s">
        <v>50</v>
      </c>
      <c r="J11" s="1" t="s">
        <v>64</v>
      </c>
      <c r="K11" s="1" t="s">
        <v>39</v>
      </c>
      <c r="L11" s="1" t="s">
        <v>52</v>
      </c>
      <c r="R11" s="1" t="s">
        <v>48</v>
      </c>
    </row>
    <row r="12" spans="1:18" x14ac:dyDescent="0.25">
      <c r="A12" s="2">
        <v>45042.524557534722</v>
      </c>
      <c r="B12" s="1" t="s">
        <v>18</v>
      </c>
      <c r="C12" s="1">
        <v>39</v>
      </c>
      <c r="D12" s="1" t="s">
        <v>43</v>
      </c>
      <c r="E12" s="1" t="s">
        <v>20</v>
      </c>
      <c r="F12" s="1" t="s">
        <v>21</v>
      </c>
      <c r="G12" s="1" t="s">
        <v>31</v>
      </c>
      <c r="H12" s="1" t="s">
        <v>32</v>
      </c>
      <c r="I12" s="1" t="s">
        <v>60</v>
      </c>
      <c r="J12" s="1" t="s">
        <v>65</v>
      </c>
      <c r="K12" s="1" t="s">
        <v>39</v>
      </c>
      <c r="L12" s="1" t="s">
        <v>52</v>
      </c>
      <c r="R12" s="1" t="s">
        <v>41</v>
      </c>
    </row>
    <row r="13" spans="1:18" x14ac:dyDescent="0.25">
      <c r="A13" s="2">
        <v>45042.524599918979</v>
      </c>
      <c r="B13" s="1" t="s">
        <v>18</v>
      </c>
      <c r="C13" s="1">
        <v>20</v>
      </c>
      <c r="D13" s="1" t="s">
        <v>30</v>
      </c>
      <c r="E13" s="1" t="s">
        <v>45</v>
      </c>
      <c r="F13" s="1" t="s">
        <v>66</v>
      </c>
      <c r="G13" s="1" t="s">
        <v>44</v>
      </c>
      <c r="H13" s="1" t="s">
        <v>32</v>
      </c>
      <c r="I13" s="1" t="s">
        <v>38</v>
      </c>
      <c r="J13" s="1" t="s">
        <v>67</v>
      </c>
      <c r="K13" s="1" t="s">
        <v>62</v>
      </c>
      <c r="L13" s="1" t="s">
        <v>34</v>
      </c>
      <c r="R13" s="1" t="s">
        <v>68</v>
      </c>
    </row>
    <row r="14" spans="1:18" x14ac:dyDescent="0.25">
      <c r="A14" s="2">
        <v>45042.524697905093</v>
      </c>
      <c r="B14" s="1" t="s">
        <v>18</v>
      </c>
      <c r="C14" s="1">
        <v>22</v>
      </c>
      <c r="D14" s="1" t="s">
        <v>43</v>
      </c>
      <c r="E14" s="1" t="s">
        <v>20</v>
      </c>
      <c r="F14" s="1" t="s">
        <v>21</v>
      </c>
      <c r="G14" s="1" t="s">
        <v>22</v>
      </c>
      <c r="H14" s="1" t="s">
        <v>23</v>
      </c>
      <c r="I14" s="1" t="s">
        <v>24</v>
      </c>
      <c r="J14" s="1" t="s">
        <v>69</v>
      </c>
      <c r="K14" s="1" t="s">
        <v>62</v>
      </c>
      <c r="L14" s="1" t="s">
        <v>34</v>
      </c>
      <c r="R14" s="1" t="s">
        <v>58</v>
      </c>
    </row>
    <row r="15" spans="1:18" x14ac:dyDescent="0.25">
      <c r="A15" s="2">
        <v>45042.524736446758</v>
      </c>
      <c r="B15" s="1" t="s">
        <v>29</v>
      </c>
      <c r="C15" s="1">
        <v>21</v>
      </c>
      <c r="D15" s="1" t="s">
        <v>70</v>
      </c>
      <c r="E15" s="1" t="s">
        <v>37</v>
      </c>
      <c r="F15" s="1" t="s">
        <v>66</v>
      </c>
      <c r="G15" s="1" t="s">
        <v>44</v>
      </c>
      <c r="H15" s="1" t="s">
        <v>32</v>
      </c>
      <c r="I15" s="1" t="s">
        <v>24</v>
      </c>
      <c r="J15" s="1" t="s">
        <v>71</v>
      </c>
      <c r="K15" s="1" t="s">
        <v>39</v>
      </c>
      <c r="L15" s="1" t="s">
        <v>52</v>
      </c>
      <c r="R15" s="1" t="s">
        <v>28</v>
      </c>
    </row>
    <row r="16" spans="1:18" x14ac:dyDescent="0.25">
      <c r="A16" s="2">
        <v>45042.524764270835</v>
      </c>
      <c r="B16" s="1" t="s">
        <v>29</v>
      </c>
      <c r="C16" s="1">
        <v>24</v>
      </c>
      <c r="D16" s="1" t="s">
        <v>43</v>
      </c>
      <c r="E16" s="1" t="s">
        <v>20</v>
      </c>
      <c r="F16" s="1" t="s">
        <v>21</v>
      </c>
      <c r="G16" s="1" t="s">
        <v>22</v>
      </c>
      <c r="H16" s="1" t="s">
        <v>45</v>
      </c>
      <c r="I16" s="1" t="s">
        <v>24</v>
      </c>
      <c r="J16" s="1" t="s">
        <v>72</v>
      </c>
      <c r="K16" s="1" t="s">
        <v>73</v>
      </c>
      <c r="L16" s="1" t="s">
        <v>52</v>
      </c>
      <c r="R16" s="1" t="s">
        <v>36</v>
      </c>
    </row>
    <row r="17" spans="1:18" x14ac:dyDescent="0.25">
      <c r="A17" s="2">
        <v>45042.524913773144</v>
      </c>
      <c r="B17" s="1" t="s">
        <v>18</v>
      </c>
      <c r="C17" s="1">
        <v>22</v>
      </c>
      <c r="D17" s="1" t="s">
        <v>30</v>
      </c>
      <c r="E17" s="1" t="s">
        <v>45</v>
      </c>
      <c r="F17" s="1" t="s">
        <v>66</v>
      </c>
      <c r="G17" s="1" t="s">
        <v>44</v>
      </c>
      <c r="H17" s="1" t="s">
        <v>23</v>
      </c>
      <c r="I17" s="1" t="s">
        <v>24</v>
      </c>
      <c r="J17" s="1" t="s">
        <v>74</v>
      </c>
      <c r="K17" s="1" t="s">
        <v>55</v>
      </c>
      <c r="L17" s="1" t="s">
        <v>52</v>
      </c>
      <c r="R17" s="1" t="s">
        <v>28</v>
      </c>
    </row>
    <row r="18" spans="1:18" x14ac:dyDescent="0.25">
      <c r="A18" s="2">
        <v>45042.525133784722</v>
      </c>
      <c r="B18" s="1" t="s">
        <v>18</v>
      </c>
      <c r="C18" s="1">
        <v>18</v>
      </c>
      <c r="D18" s="1" t="s">
        <v>49</v>
      </c>
      <c r="E18" s="1" t="s">
        <v>37</v>
      </c>
      <c r="F18" s="1" t="s">
        <v>21</v>
      </c>
      <c r="G18" s="1" t="s">
        <v>63</v>
      </c>
      <c r="H18" s="1" t="s">
        <v>75</v>
      </c>
      <c r="I18" s="1" t="s">
        <v>60</v>
      </c>
      <c r="J18" s="1" t="s">
        <v>76</v>
      </c>
      <c r="K18" s="1" t="s">
        <v>62</v>
      </c>
      <c r="L18" s="1" t="s">
        <v>52</v>
      </c>
      <c r="R18" s="1" t="s">
        <v>56</v>
      </c>
    </row>
    <row r="19" spans="1:18" x14ac:dyDescent="0.25">
      <c r="A19" s="2">
        <v>45042.525142893515</v>
      </c>
      <c r="B19" s="1" t="s">
        <v>18</v>
      </c>
      <c r="C19" s="1">
        <v>17</v>
      </c>
      <c r="D19" s="1" t="s">
        <v>49</v>
      </c>
      <c r="E19" s="1" t="s">
        <v>20</v>
      </c>
      <c r="F19" s="1" t="s">
        <v>21</v>
      </c>
      <c r="G19" s="1" t="s">
        <v>22</v>
      </c>
      <c r="H19" s="1" t="s">
        <v>45</v>
      </c>
      <c r="I19" s="1" t="s">
        <v>38</v>
      </c>
      <c r="J19" s="1" t="s">
        <v>77</v>
      </c>
      <c r="K19" s="1" t="s">
        <v>39</v>
      </c>
      <c r="L19" s="1" t="s">
        <v>34</v>
      </c>
      <c r="R19" s="1" t="s">
        <v>41</v>
      </c>
    </row>
    <row r="20" spans="1:18" x14ac:dyDescent="0.25">
      <c r="A20" s="2">
        <v>45042.525157835647</v>
      </c>
      <c r="B20" s="1" t="s">
        <v>18</v>
      </c>
      <c r="C20" s="1">
        <v>23</v>
      </c>
      <c r="D20" s="1" t="s">
        <v>43</v>
      </c>
      <c r="E20" s="1" t="s">
        <v>37</v>
      </c>
      <c r="F20" s="1" t="s">
        <v>59</v>
      </c>
      <c r="G20" s="1" t="s">
        <v>44</v>
      </c>
      <c r="H20" s="1" t="s">
        <v>23</v>
      </c>
      <c r="I20" s="1" t="s">
        <v>60</v>
      </c>
      <c r="J20" s="1" t="s">
        <v>78</v>
      </c>
      <c r="K20" s="1" t="s">
        <v>62</v>
      </c>
      <c r="L20" s="1" t="s">
        <v>79</v>
      </c>
      <c r="M20" s="1">
        <v>10</v>
      </c>
      <c r="N20" s="1" t="s">
        <v>80</v>
      </c>
      <c r="O20" s="1">
        <v>5</v>
      </c>
      <c r="P20" s="1">
        <v>5</v>
      </c>
      <c r="Q20" s="1">
        <v>5</v>
      </c>
      <c r="R20" s="1" t="s">
        <v>58</v>
      </c>
    </row>
    <row r="21" spans="1:18" x14ac:dyDescent="0.25">
      <c r="A21" s="2">
        <v>45042.525210347223</v>
      </c>
      <c r="B21" s="1" t="s">
        <v>18</v>
      </c>
      <c r="C21" s="1">
        <v>18</v>
      </c>
      <c r="D21" s="1" t="s">
        <v>70</v>
      </c>
      <c r="E21" s="1" t="s">
        <v>20</v>
      </c>
      <c r="F21" s="1" t="s">
        <v>21</v>
      </c>
      <c r="G21" s="1" t="s">
        <v>22</v>
      </c>
      <c r="H21" s="1" t="s">
        <v>32</v>
      </c>
      <c r="I21" s="1" t="s">
        <v>24</v>
      </c>
      <c r="J21" s="1" t="s">
        <v>81</v>
      </c>
      <c r="K21" s="1" t="s">
        <v>39</v>
      </c>
      <c r="L21" s="1" t="s">
        <v>34</v>
      </c>
      <c r="R21" s="1" t="s">
        <v>68</v>
      </c>
    </row>
    <row r="22" spans="1:18" x14ac:dyDescent="0.25">
      <c r="A22" s="2">
        <v>45042.525265879631</v>
      </c>
      <c r="B22" s="1" t="s">
        <v>18</v>
      </c>
      <c r="C22" s="1">
        <v>26</v>
      </c>
      <c r="D22" s="1" t="s">
        <v>30</v>
      </c>
      <c r="E22" s="1" t="s">
        <v>37</v>
      </c>
      <c r="F22" s="1" t="s">
        <v>66</v>
      </c>
      <c r="G22" s="1" t="s">
        <v>31</v>
      </c>
      <c r="H22" s="1" t="s">
        <v>45</v>
      </c>
      <c r="I22" s="1" t="s">
        <v>50</v>
      </c>
      <c r="J22" s="1" t="s">
        <v>82</v>
      </c>
      <c r="K22" s="1" t="s">
        <v>39</v>
      </c>
      <c r="L22" s="1" t="s">
        <v>52</v>
      </c>
      <c r="R22" s="1" t="s">
        <v>58</v>
      </c>
    </row>
    <row r="23" spans="1:18" x14ac:dyDescent="0.25">
      <c r="A23" s="2">
        <v>45042.525297835644</v>
      </c>
      <c r="B23" s="1" t="s">
        <v>18</v>
      </c>
      <c r="C23" s="1">
        <v>21</v>
      </c>
      <c r="D23" s="1" t="s">
        <v>70</v>
      </c>
      <c r="E23" s="1" t="s">
        <v>20</v>
      </c>
      <c r="F23" s="1" t="s">
        <v>21</v>
      </c>
      <c r="G23" s="1" t="s">
        <v>44</v>
      </c>
      <c r="H23" s="1" t="s">
        <v>45</v>
      </c>
      <c r="I23" s="1" t="s">
        <v>24</v>
      </c>
      <c r="J23" s="1" t="s">
        <v>83</v>
      </c>
      <c r="K23" s="1" t="s">
        <v>62</v>
      </c>
      <c r="L23" s="1" t="s">
        <v>34</v>
      </c>
      <c r="R23" s="1" t="s">
        <v>68</v>
      </c>
    </row>
    <row r="24" spans="1:18" x14ac:dyDescent="0.25">
      <c r="A24" s="2">
        <v>45042.525332592588</v>
      </c>
      <c r="B24" s="1" t="s">
        <v>18</v>
      </c>
      <c r="C24" s="1">
        <v>18</v>
      </c>
      <c r="D24" s="1" t="s">
        <v>30</v>
      </c>
      <c r="E24" s="1" t="s">
        <v>20</v>
      </c>
      <c r="F24" s="1" t="s">
        <v>59</v>
      </c>
      <c r="G24" s="1" t="s">
        <v>31</v>
      </c>
      <c r="H24" s="1" t="s">
        <v>84</v>
      </c>
      <c r="I24" s="1" t="s">
        <v>24</v>
      </c>
      <c r="J24" s="1" t="s">
        <v>85</v>
      </c>
      <c r="K24" s="1" t="s">
        <v>39</v>
      </c>
      <c r="L24" s="1" t="s">
        <v>26</v>
      </c>
      <c r="M24" s="1">
        <v>10</v>
      </c>
      <c r="N24" s="1" t="s">
        <v>86</v>
      </c>
      <c r="O24" s="1">
        <v>5</v>
      </c>
      <c r="P24" s="1">
        <v>5</v>
      </c>
      <c r="Q24" s="1">
        <v>5</v>
      </c>
      <c r="R24" s="1" t="s">
        <v>41</v>
      </c>
    </row>
    <row r="25" spans="1:18" x14ac:dyDescent="0.25">
      <c r="A25" s="2">
        <v>45042.525554675929</v>
      </c>
      <c r="B25" s="1" t="s">
        <v>18</v>
      </c>
      <c r="C25" s="1">
        <v>19</v>
      </c>
      <c r="D25" s="1" t="s">
        <v>70</v>
      </c>
      <c r="E25" s="1" t="s">
        <v>20</v>
      </c>
      <c r="F25" s="1" t="s">
        <v>21</v>
      </c>
      <c r="G25" s="1" t="s">
        <v>22</v>
      </c>
      <c r="H25" s="1" t="s">
        <v>32</v>
      </c>
      <c r="I25" s="1" t="s">
        <v>50</v>
      </c>
      <c r="J25" s="1" t="s">
        <v>87</v>
      </c>
      <c r="K25" s="1" t="s">
        <v>39</v>
      </c>
      <c r="L25" s="1" t="s">
        <v>34</v>
      </c>
      <c r="R25" s="1" t="s">
        <v>58</v>
      </c>
    </row>
    <row r="26" spans="1:18" x14ac:dyDescent="0.25">
      <c r="A26" s="2">
        <v>45042.525718449077</v>
      </c>
      <c r="B26" s="1" t="s">
        <v>18</v>
      </c>
      <c r="C26" s="1">
        <v>21</v>
      </c>
      <c r="D26" s="1" t="s">
        <v>70</v>
      </c>
      <c r="E26" s="1" t="s">
        <v>37</v>
      </c>
      <c r="F26" s="1" t="s">
        <v>59</v>
      </c>
      <c r="G26" s="1" t="s">
        <v>44</v>
      </c>
      <c r="H26" s="1" t="s">
        <v>32</v>
      </c>
      <c r="I26" s="1" t="s">
        <v>50</v>
      </c>
      <c r="J26" s="1" t="s">
        <v>88</v>
      </c>
      <c r="K26" s="1" t="s">
        <v>55</v>
      </c>
      <c r="L26" s="1" t="s">
        <v>52</v>
      </c>
      <c r="R26" s="1" t="s">
        <v>48</v>
      </c>
    </row>
    <row r="27" spans="1:18" x14ac:dyDescent="0.25">
      <c r="A27" s="2">
        <v>45042.525890381949</v>
      </c>
      <c r="B27" s="1" t="s">
        <v>18</v>
      </c>
      <c r="C27" s="1">
        <v>24</v>
      </c>
      <c r="D27" s="1" t="s">
        <v>70</v>
      </c>
      <c r="E27" s="1" t="s">
        <v>45</v>
      </c>
      <c r="F27" s="1" t="s">
        <v>66</v>
      </c>
      <c r="G27" s="1" t="s">
        <v>63</v>
      </c>
      <c r="H27" s="1" t="s">
        <v>32</v>
      </c>
      <c r="I27" s="1" t="s">
        <v>60</v>
      </c>
      <c r="J27" s="1" t="s">
        <v>89</v>
      </c>
      <c r="K27" s="1" t="s">
        <v>62</v>
      </c>
      <c r="L27" s="1" t="s">
        <v>34</v>
      </c>
      <c r="R27" s="1" t="s">
        <v>58</v>
      </c>
    </row>
    <row r="28" spans="1:18" x14ac:dyDescent="0.25">
      <c r="A28" s="2">
        <v>45042.526021180558</v>
      </c>
      <c r="B28" s="1" t="s">
        <v>18</v>
      </c>
      <c r="C28" s="1">
        <v>18</v>
      </c>
      <c r="D28" s="1" t="s">
        <v>30</v>
      </c>
      <c r="E28" s="1" t="s">
        <v>20</v>
      </c>
      <c r="F28" s="1" t="s">
        <v>21</v>
      </c>
      <c r="G28" s="1" t="s">
        <v>31</v>
      </c>
      <c r="H28" s="1" t="s">
        <v>23</v>
      </c>
      <c r="I28" s="1" t="s">
        <v>24</v>
      </c>
      <c r="J28" s="1" t="s">
        <v>90</v>
      </c>
      <c r="K28" s="1" t="s">
        <v>62</v>
      </c>
      <c r="L28" s="1" t="s">
        <v>26</v>
      </c>
      <c r="M28" s="1">
        <v>4</v>
      </c>
      <c r="N28" s="1" t="s">
        <v>91</v>
      </c>
      <c r="O28" s="1">
        <v>5</v>
      </c>
      <c r="P28" s="1">
        <v>3</v>
      </c>
      <c r="Q28" s="1">
        <v>5</v>
      </c>
      <c r="R28" s="1" t="s">
        <v>68</v>
      </c>
    </row>
    <row r="29" spans="1:18" x14ac:dyDescent="0.25">
      <c r="A29" s="2">
        <v>45042.526205740738</v>
      </c>
      <c r="B29" s="1" t="s">
        <v>18</v>
      </c>
      <c r="C29" s="1">
        <v>18</v>
      </c>
      <c r="D29" s="1" t="s">
        <v>30</v>
      </c>
      <c r="E29" s="1" t="s">
        <v>20</v>
      </c>
      <c r="F29" s="1" t="s">
        <v>21</v>
      </c>
      <c r="G29" s="1" t="s">
        <v>31</v>
      </c>
      <c r="H29" s="1" t="s">
        <v>23</v>
      </c>
      <c r="I29" s="1" t="s">
        <v>60</v>
      </c>
      <c r="J29" s="1" t="s">
        <v>92</v>
      </c>
      <c r="K29" s="1" t="s">
        <v>39</v>
      </c>
      <c r="L29" s="1" t="s">
        <v>52</v>
      </c>
      <c r="R29" s="1" t="s">
        <v>58</v>
      </c>
    </row>
    <row r="30" spans="1:18" x14ac:dyDescent="0.25">
      <c r="A30" s="2">
        <v>45042.526315740739</v>
      </c>
      <c r="B30" s="1" t="s">
        <v>18</v>
      </c>
      <c r="C30" s="1">
        <v>22</v>
      </c>
      <c r="D30" s="1" t="s">
        <v>30</v>
      </c>
      <c r="E30" s="1" t="s">
        <v>20</v>
      </c>
      <c r="F30" s="1" t="s">
        <v>21</v>
      </c>
      <c r="G30" s="1" t="s">
        <v>31</v>
      </c>
      <c r="H30" s="1" t="s">
        <v>23</v>
      </c>
      <c r="I30" s="1" t="s">
        <v>24</v>
      </c>
      <c r="J30" s="1" t="s">
        <v>93</v>
      </c>
      <c r="K30" s="1" t="s">
        <v>39</v>
      </c>
      <c r="L30" s="1" t="s">
        <v>26</v>
      </c>
      <c r="M30" s="1">
        <v>9</v>
      </c>
      <c r="N30" s="1" t="s">
        <v>94</v>
      </c>
      <c r="O30" s="1">
        <v>5</v>
      </c>
      <c r="P30" s="1">
        <v>2</v>
      </c>
      <c r="Q30" s="1">
        <v>4</v>
      </c>
      <c r="R30" s="1" t="s">
        <v>56</v>
      </c>
    </row>
    <row r="31" spans="1:18" x14ac:dyDescent="0.25">
      <c r="A31" s="2">
        <v>45042.526400393515</v>
      </c>
      <c r="B31" s="1" t="s">
        <v>18</v>
      </c>
      <c r="C31" s="1">
        <v>17</v>
      </c>
      <c r="D31" s="1" t="s">
        <v>49</v>
      </c>
      <c r="E31" s="1" t="s">
        <v>20</v>
      </c>
      <c r="F31" s="1" t="s">
        <v>21</v>
      </c>
      <c r="G31" s="1" t="s">
        <v>44</v>
      </c>
      <c r="H31" s="1" t="s">
        <v>45</v>
      </c>
      <c r="I31" s="1" t="s">
        <v>60</v>
      </c>
      <c r="J31" s="1" t="s">
        <v>95</v>
      </c>
      <c r="K31" s="1" t="s">
        <v>39</v>
      </c>
      <c r="L31" s="1" t="s">
        <v>26</v>
      </c>
      <c r="M31" s="1">
        <v>9</v>
      </c>
      <c r="N31" s="1" t="s">
        <v>96</v>
      </c>
      <c r="O31" s="1">
        <v>5</v>
      </c>
      <c r="P31" s="1">
        <v>3</v>
      </c>
      <c r="Q31" s="1">
        <v>5</v>
      </c>
      <c r="R31" s="1" t="s">
        <v>53</v>
      </c>
    </row>
    <row r="32" spans="1:18" x14ac:dyDescent="0.25">
      <c r="A32" s="2">
        <v>45042.526528587958</v>
      </c>
      <c r="B32" s="1" t="s">
        <v>18</v>
      </c>
      <c r="C32" s="1">
        <v>20</v>
      </c>
      <c r="D32" s="1" t="s">
        <v>30</v>
      </c>
      <c r="E32" s="1" t="s">
        <v>20</v>
      </c>
      <c r="F32" s="1" t="s">
        <v>21</v>
      </c>
      <c r="G32" s="1" t="s">
        <v>31</v>
      </c>
      <c r="H32" s="1" t="s">
        <v>32</v>
      </c>
      <c r="I32" s="1" t="s">
        <v>24</v>
      </c>
      <c r="J32" s="1" t="s">
        <v>81</v>
      </c>
      <c r="K32" s="1" t="s">
        <v>39</v>
      </c>
      <c r="L32" s="1" t="s">
        <v>52</v>
      </c>
      <c r="R32" s="1" t="s">
        <v>68</v>
      </c>
    </row>
    <row r="33" spans="1:18" x14ac:dyDescent="0.25">
      <c r="A33" s="2">
        <v>45042.526565578708</v>
      </c>
      <c r="B33" s="1" t="s">
        <v>18</v>
      </c>
      <c r="C33" s="1">
        <v>20</v>
      </c>
      <c r="D33" s="1" t="s">
        <v>97</v>
      </c>
      <c r="E33" s="1" t="s">
        <v>20</v>
      </c>
      <c r="F33" s="1" t="s">
        <v>59</v>
      </c>
      <c r="G33" s="1" t="s">
        <v>44</v>
      </c>
      <c r="H33" s="1" t="s">
        <v>32</v>
      </c>
      <c r="I33" s="1" t="s">
        <v>38</v>
      </c>
      <c r="J33" s="1" t="s">
        <v>98</v>
      </c>
      <c r="K33" s="1" t="s">
        <v>39</v>
      </c>
      <c r="L33" s="1" t="s">
        <v>59</v>
      </c>
      <c r="R33" s="1" t="s">
        <v>58</v>
      </c>
    </row>
    <row r="34" spans="1:18" x14ac:dyDescent="0.25">
      <c r="A34" s="2">
        <v>45042.526668078703</v>
      </c>
      <c r="B34" s="1" t="s">
        <v>18</v>
      </c>
      <c r="C34" s="1">
        <v>20</v>
      </c>
      <c r="D34" s="1" t="s">
        <v>30</v>
      </c>
      <c r="E34" s="1" t="s">
        <v>20</v>
      </c>
      <c r="F34" s="1" t="s">
        <v>21</v>
      </c>
      <c r="G34" s="1" t="s">
        <v>22</v>
      </c>
      <c r="H34" s="1" t="s">
        <v>32</v>
      </c>
      <c r="I34" s="1" t="s">
        <v>99</v>
      </c>
      <c r="J34" s="1" t="s">
        <v>100</v>
      </c>
      <c r="K34" s="1" t="s">
        <v>62</v>
      </c>
      <c r="L34" s="1" t="s">
        <v>34</v>
      </c>
      <c r="R34" s="1" t="s">
        <v>56</v>
      </c>
    </row>
    <row r="35" spans="1:18" x14ac:dyDescent="0.25">
      <c r="A35" s="2">
        <v>45042.527015625004</v>
      </c>
      <c r="B35" s="1" t="s">
        <v>18</v>
      </c>
      <c r="C35" s="1">
        <v>20</v>
      </c>
      <c r="D35" s="1" t="s">
        <v>70</v>
      </c>
      <c r="E35" s="1" t="s">
        <v>101</v>
      </c>
      <c r="F35" s="1" t="s">
        <v>66</v>
      </c>
      <c r="G35" s="1" t="s">
        <v>63</v>
      </c>
      <c r="H35" s="1" t="s">
        <v>23</v>
      </c>
      <c r="I35" s="1" t="s">
        <v>38</v>
      </c>
      <c r="J35" s="1" t="s">
        <v>25</v>
      </c>
      <c r="K35" s="1" t="s">
        <v>62</v>
      </c>
      <c r="L35" s="1" t="s">
        <v>52</v>
      </c>
      <c r="R35" s="1" t="s">
        <v>36</v>
      </c>
    </row>
    <row r="36" spans="1:18" x14ac:dyDescent="0.25">
      <c r="A36" s="2">
        <v>45042.527039641209</v>
      </c>
      <c r="B36" s="1" t="s">
        <v>29</v>
      </c>
      <c r="C36" s="1">
        <v>18</v>
      </c>
      <c r="D36" s="1" t="s">
        <v>30</v>
      </c>
      <c r="E36" s="1" t="s">
        <v>20</v>
      </c>
      <c r="F36" s="1" t="s">
        <v>21</v>
      </c>
      <c r="G36" s="1" t="s">
        <v>31</v>
      </c>
      <c r="H36" s="1" t="s">
        <v>23</v>
      </c>
      <c r="I36" s="1" t="s">
        <v>24</v>
      </c>
      <c r="J36" s="1" t="s">
        <v>102</v>
      </c>
      <c r="K36" s="1" t="s">
        <v>39</v>
      </c>
      <c r="L36" s="1" t="s">
        <v>52</v>
      </c>
      <c r="R36" s="1" t="s">
        <v>58</v>
      </c>
    </row>
    <row r="37" spans="1:18" x14ac:dyDescent="0.25">
      <c r="A37" s="2">
        <v>45042.527054004633</v>
      </c>
      <c r="B37" s="1" t="s">
        <v>18</v>
      </c>
      <c r="C37" s="1">
        <v>21</v>
      </c>
      <c r="D37" s="1" t="s">
        <v>30</v>
      </c>
      <c r="E37" s="1" t="s">
        <v>37</v>
      </c>
      <c r="F37" s="1" t="s">
        <v>21</v>
      </c>
      <c r="G37" s="1" t="s">
        <v>44</v>
      </c>
      <c r="H37" s="1" t="s">
        <v>32</v>
      </c>
      <c r="I37" s="1" t="s">
        <v>24</v>
      </c>
      <c r="J37" s="1" t="s">
        <v>103</v>
      </c>
      <c r="K37" s="1" t="s">
        <v>62</v>
      </c>
      <c r="L37" s="1" t="s">
        <v>26</v>
      </c>
      <c r="M37" s="1">
        <v>6</v>
      </c>
      <c r="N37" s="1" t="s">
        <v>104</v>
      </c>
      <c r="O37" s="1">
        <v>5</v>
      </c>
      <c r="P37" s="1">
        <v>1</v>
      </c>
      <c r="Q37" s="1">
        <v>5</v>
      </c>
      <c r="R37" s="1" t="s">
        <v>58</v>
      </c>
    </row>
    <row r="38" spans="1:18" x14ac:dyDescent="0.25">
      <c r="A38" s="2">
        <v>45042.527056932871</v>
      </c>
      <c r="B38" s="1" t="s">
        <v>18</v>
      </c>
      <c r="C38" s="1">
        <v>29</v>
      </c>
      <c r="D38" s="1" t="s">
        <v>43</v>
      </c>
      <c r="E38" s="1" t="s">
        <v>45</v>
      </c>
      <c r="F38" s="1" t="s">
        <v>21</v>
      </c>
      <c r="G38" s="1" t="s">
        <v>44</v>
      </c>
      <c r="H38" s="1" t="s">
        <v>23</v>
      </c>
      <c r="I38" s="1" t="s">
        <v>38</v>
      </c>
      <c r="J38" s="1" t="s">
        <v>105</v>
      </c>
      <c r="K38" s="1" t="s">
        <v>62</v>
      </c>
      <c r="L38" s="1" t="s">
        <v>34</v>
      </c>
      <c r="R38" s="1" t="s">
        <v>53</v>
      </c>
    </row>
    <row r="39" spans="1:18" x14ac:dyDescent="0.25">
      <c r="A39" s="2">
        <v>45042.527200648146</v>
      </c>
      <c r="B39" s="1" t="s">
        <v>18</v>
      </c>
      <c r="C39" s="1">
        <v>25</v>
      </c>
      <c r="D39" s="1" t="s">
        <v>43</v>
      </c>
      <c r="E39" s="1" t="s">
        <v>20</v>
      </c>
      <c r="F39" s="1" t="s">
        <v>21</v>
      </c>
      <c r="G39" s="1" t="s">
        <v>22</v>
      </c>
      <c r="H39" s="1" t="s">
        <v>32</v>
      </c>
      <c r="I39" s="1" t="s">
        <v>60</v>
      </c>
      <c r="J39" s="1" t="s">
        <v>106</v>
      </c>
      <c r="K39" s="1" t="s">
        <v>39</v>
      </c>
      <c r="L39" s="1" t="s">
        <v>34</v>
      </c>
      <c r="R39" s="1" t="s">
        <v>41</v>
      </c>
    </row>
    <row r="40" spans="1:18" x14ac:dyDescent="0.25">
      <c r="A40" s="2">
        <v>45042.527243807868</v>
      </c>
      <c r="B40" s="1" t="s">
        <v>18</v>
      </c>
      <c r="C40" s="1">
        <v>18</v>
      </c>
      <c r="D40" s="1" t="s">
        <v>49</v>
      </c>
      <c r="E40" s="1" t="s">
        <v>20</v>
      </c>
      <c r="F40" s="1" t="s">
        <v>21</v>
      </c>
      <c r="G40" s="1" t="s">
        <v>31</v>
      </c>
      <c r="H40" s="1" t="s">
        <v>84</v>
      </c>
      <c r="I40" s="1" t="s">
        <v>24</v>
      </c>
      <c r="J40" s="1" t="s">
        <v>107</v>
      </c>
      <c r="K40" s="1" t="s">
        <v>39</v>
      </c>
      <c r="L40" s="1" t="s">
        <v>26</v>
      </c>
      <c r="M40" s="1">
        <v>6</v>
      </c>
      <c r="N40" s="1" t="s">
        <v>87</v>
      </c>
      <c r="O40" s="1">
        <v>3</v>
      </c>
      <c r="P40" s="1">
        <v>1</v>
      </c>
      <c r="Q40" s="1">
        <v>1</v>
      </c>
      <c r="R40" s="1" t="s">
        <v>41</v>
      </c>
    </row>
    <row r="41" spans="1:18" x14ac:dyDescent="0.25">
      <c r="A41" s="2">
        <v>45042.527268773149</v>
      </c>
      <c r="B41" s="1" t="s">
        <v>18</v>
      </c>
      <c r="C41" s="1">
        <v>17</v>
      </c>
      <c r="D41" s="1" t="s">
        <v>70</v>
      </c>
      <c r="E41" s="1" t="s">
        <v>20</v>
      </c>
      <c r="F41" s="1" t="s">
        <v>21</v>
      </c>
      <c r="G41" s="1" t="s">
        <v>22</v>
      </c>
      <c r="H41" s="1" t="s">
        <v>32</v>
      </c>
      <c r="I41" s="1" t="s">
        <v>38</v>
      </c>
      <c r="J41" s="1" t="s">
        <v>108</v>
      </c>
      <c r="K41" s="1" t="s">
        <v>62</v>
      </c>
      <c r="L41" s="1" t="s">
        <v>79</v>
      </c>
      <c r="M41" s="1">
        <v>9</v>
      </c>
      <c r="N41" s="1" t="s">
        <v>91</v>
      </c>
      <c r="O41" s="1">
        <v>5</v>
      </c>
      <c r="P41" s="1">
        <v>1</v>
      </c>
      <c r="Q41" s="1">
        <v>5</v>
      </c>
      <c r="R41" s="1" t="s">
        <v>58</v>
      </c>
    </row>
    <row r="42" spans="1:18" x14ac:dyDescent="0.25">
      <c r="A42" s="2">
        <v>45042.52726894676</v>
      </c>
      <c r="B42" s="1" t="s">
        <v>18</v>
      </c>
      <c r="C42" s="1">
        <v>18</v>
      </c>
      <c r="D42" s="1" t="s">
        <v>43</v>
      </c>
      <c r="E42" s="1" t="s">
        <v>20</v>
      </c>
      <c r="F42" s="1" t="s">
        <v>66</v>
      </c>
      <c r="G42" s="1" t="s">
        <v>22</v>
      </c>
      <c r="H42" s="1" t="s">
        <v>75</v>
      </c>
      <c r="I42" s="1" t="s">
        <v>24</v>
      </c>
      <c r="J42" s="1" t="s">
        <v>109</v>
      </c>
      <c r="K42" s="1" t="s">
        <v>55</v>
      </c>
      <c r="L42" s="1" t="s">
        <v>79</v>
      </c>
      <c r="M42" s="1">
        <v>10</v>
      </c>
      <c r="N42" s="1" t="s">
        <v>110</v>
      </c>
      <c r="O42" s="1">
        <v>1</v>
      </c>
      <c r="P42" s="1">
        <v>1</v>
      </c>
      <c r="Q42" s="1">
        <v>5</v>
      </c>
      <c r="R42" s="1" t="s">
        <v>48</v>
      </c>
    </row>
    <row r="43" spans="1:18" x14ac:dyDescent="0.25">
      <c r="A43" s="2">
        <v>45042.527461122685</v>
      </c>
      <c r="B43" s="1" t="s">
        <v>29</v>
      </c>
      <c r="C43" s="1">
        <v>39</v>
      </c>
      <c r="D43" s="1" t="s">
        <v>43</v>
      </c>
      <c r="E43" s="1" t="s">
        <v>37</v>
      </c>
      <c r="F43" s="1" t="s">
        <v>21</v>
      </c>
      <c r="G43" s="1" t="s">
        <v>31</v>
      </c>
      <c r="H43" s="1" t="s">
        <v>23</v>
      </c>
      <c r="I43" s="1" t="s">
        <v>60</v>
      </c>
      <c r="J43" s="1" t="s">
        <v>111</v>
      </c>
      <c r="K43" s="1" t="s">
        <v>39</v>
      </c>
      <c r="L43" s="1" t="s">
        <v>52</v>
      </c>
      <c r="R43" s="1" t="s">
        <v>58</v>
      </c>
    </row>
    <row r="44" spans="1:18" x14ac:dyDescent="0.25">
      <c r="A44" s="2">
        <v>45042.527678206017</v>
      </c>
      <c r="B44" s="1" t="s">
        <v>18</v>
      </c>
      <c r="C44" s="1">
        <v>20</v>
      </c>
      <c r="D44" s="1" t="s">
        <v>30</v>
      </c>
      <c r="E44" s="1" t="s">
        <v>20</v>
      </c>
      <c r="F44" s="1" t="s">
        <v>21</v>
      </c>
      <c r="G44" s="1" t="s">
        <v>22</v>
      </c>
      <c r="H44" s="1" t="s">
        <v>32</v>
      </c>
      <c r="I44" s="1" t="s">
        <v>24</v>
      </c>
      <c r="J44" s="1" t="s">
        <v>112</v>
      </c>
      <c r="K44" s="1" t="s">
        <v>62</v>
      </c>
      <c r="L44" s="1" t="s">
        <v>34</v>
      </c>
      <c r="R44" s="1" t="s">
        <v>68</v>
      </c>
    </row>
    <row r="45" spans="1:18" x14ac:dyDescent="0.25">
      <c r="A45" s="2">
        <v>45042.528218298612</v>
      </c>
      <c r="B45" s="1" t="s">
        <v>18</v>
      </c>
      <c r="C45" s="1">
        <v>20</v>
      </c>
      <c r="D45" s="1" t="s">
        <v>30</v>
      </c>
      <c r="E45" s="1" t="s">
        <v>20</v>
      </c>
      <c r="F45" s="1" t="s">
        <v>21</v>
      </c>
      <c r="G45" s="1" t="s">
        <v>31</v>
      </c>
      <c r="H45" s="1" t="s">
        <v>32</v>
      </c>
      <c r="I45" s="1" t="s">
        <v>24</v>
      </c>
      <c r="J45" s="1" t="s">
        <v>81</v>
      </c>
      <c r="K45" s="1" t="s">
        <v>62</v>
      </c>
      <c r="L45" s="1" t="s">
        <v>79</v>
      </c>
      <c r="M45" s="1">
        <v>9</v>
      </c>
      <c r="N45" s="1" t="s">
        <v>113</v>
      </c>
      <c r="O45" s="1">
        <v>5</v>
      </c>
      <c r="P45" s="1">
        <v>1</v>
      </c>
      <c r="Q45" s="1">
        <v>5</v>
      </c>
      <c r="R45" s="1" t="s">
        <v>28</v>
      </c>
    </row>
    <row r="46" spans="1:18" x14ac:dyDescent="0.25">
      <c r="A46" s="2">
        <v>45042.528263310189</v>
      </c>
      <c r="B46" s="1" t="s">
        <v>18</v>
      </c>
      <c r="C46" s="1">
        <v>17</v>
      </c>
      <c r="D46" s="1" t="s">
        <v>49</v>
      </c>
      <c r="E46" s="1" t="s">
        <v>37</v>
      </c>
      <c r="F46" s="1" t="s">
        <v>21</v>
      </c>
      <c r="G46" s="1" t="s">
        <v>22</v>
      </c>
      <c r="H46" s="1" t="s">
        <v>32</v>
      </c>
      <c r="I46" s="1" t="s">
        <v>50</v>
      </c>
      <c r="J46" s="1" t="s">
        <v>114</v>
      </c>
      <c r="K46" s="1" t="s">
        <v>39</v>
      </c>
      <c r="L46" s="1" t="s">
        <v>52</v>
      </c>
      <c r="R46" s="1" t="s">
        <v>36</v>
      </c>
    </row>
    <row r="47" spans="1:18" x14ac:dyDescent="0.25">
      <c r="A47" s="2">
        <v>45042.528284791668</v>
      </c>
      <c r="B47" s="1" t="s">
        <v>18</v>
      </c>
      <c r="C47" s="1">
        <v>21</v>
      </c>
      <c r="D47" s="1" t="s">
        <v>30</v>
      </c>
      <c r="E47" s="1" t="s">
        <v>20</v>
      </c>
      <c r="F47" s="1" t="s">
        <v>21</v>
      </c>
      <c r="G47" s="1" t="s">
        <v>31</v>
      </c>
      <c r="H47" s="1" t="s">
        <v>23</v>
      </c>
      <c r="I47" s="1" t="s">
        <v>24</v>
      </c>
      <c r="J47" s="1" t="s">
        <v>115</v>
      </c>
      <c r="K47" s="1" t="s">
        <v>39</v>
      </c>
      <c r="L47" s="1" t="s">
        <v>52</v>
      </c>
      <c r="R47" s="1" t="s">
        <v>58</v>
      </c>
    </row>
    <row r="48" spans="1:18" x14ac:dyDescent="0.25">
      <c r="A48" s="2">
        <v>45042.528632314818</v>
      </c>
      <c r="B48" s="1" t="s">
        <v>18</v>
      </c>
      <c r="C48" s="1">
        <v>17</v>
      </c>
      <c r="D48" s="1" t="s">
        <v>49</v>
      </c>
      <c r="E48" s="1" t="s">
        <v>20</v>
      </c>
      <c r="F48" s="1" t="s">
        <v>21</v>
      </c>
      <c r="G48" s="1" t="s">
        <v>31</v>
      </c>
      <c r="H48" s="1" t="s">
        <v>32</v>
      </c>
      <c r="I48" s="1" t="s">
        <v>24</v>
      </c>
      <c r="J48" s="1" t="s">
        <v>109</v>
      </c>
      <c r="K48" s="1" t="s">
        <v>62</v>
      </c>
      <c r="L48" s="1" t="s">
        <v>59</v>
      </c>
      <c r="R48" s="1" t="s">
        <v>56</v>
      </c>
    </row>
    <row r="49" spans="1:18" x14ac:dyDescent="0.25">
      <c r="A49" s="2">
        <v>45042.528979583338</v>
      </c>
      <c r="B49" s="1" t="s">
        <v>18</v>
      </c>
      <c r="C49" s="1">
        <v>18</v>
      </c>
      <c r="D49" s="1" t="s">
        <v>49</v>
      </c>
      <c r="E49" s="1" t="s">
        <v>20</v>
      </c>
      <c r="F49" s="1" t="s">
        <v>21</v>
      </c>
      <c r="G49" s="1" t="s">
        <v>22</v>
      </c>
      <c r="H49" s="1" t="s">
        <v>75</v>
      </c>
      <c r="I49" s="1" t="s">
        <v>24</v>
      </c>
      <c r="J49" s="1" t="s">
        <v>71</v>
      </c>
      <c r="K49" s="1" t="s">
        <v>39</v>
      </c>
      <c r="L49" s="1" t="s">
        <v>52</v>
      </c>
      <c r="R49" s="1" t="s">
        <v>68</v>
      </c>
    </row>
    <row r="50" spans="1:18" x14ac:dyDescent="0.25">
      <c r="A50" s="2">
        <v>45042.529020682865</v>
      </c>
      <c r="B50" s="1" t="s">
        <v>29</v>
      </c>
      <c r="C50" s="1">
        <v>34</v>
      </c>
      <c r="D50" s="1" t="s">
        <v>70</v>
      </c>
      <c r="E50" s="1" t="s">
        <v>45</v>
      </c>
      <c r="F50" s="1" t="s">
        <v>66</v>
      </c>
      <c r="G50" s="1" t="s">
        <v>44</v>
      </c>
      <c r="H50" s="1" t="s">
        <v>23</v>
      </c>
      <c r="I50" s="1" t="s">
        <v>60</v>
      </c>
      <c r="J50" s="1" t="s">
        <v>116</v>
      </c>
      <c r="K50" s="1" t="s">
        <v>55</v>
      </c>
      <c r="L50" s="1" t="s">
        <v>52</v>
      </c>
      <c r="R50" s="1" t="s">
        <v>41</v>
      </c>
    </row>
    <row r="51" spans="1:18" x14ac:dyDescent="0.25">
      <c r="A51" s="2">
        <v>45042.529028229168</v>
      </c>
      <c r="B51" s="1" t="s">
        <v>18</v>
      </c>
      <c r="C51" s="1">
        <v>18</v>
      </c>
      <c r="D51" s="1" t="s">
        <v>70</v>
      </c>
      <c r="E51" s="1" t="s">
        <v>20</v>
      </c>
      <c r="F51" s="1" t="s">
        <v>21</v>
      </c>
      <c r="G51" s="1" t="s">
        <v>31</v>
      </c>
      <c r="H51" s="1" t="s">
        <v>45</v>
      </c>
      <c r="I51" s="1" t="s">
        <v>60</v>
      </c>
      <c r="J51" s="1" t="s">
        <v>117</v>
      </c>
      <c r="K51" s="1" t="s">
        <v>62</v>
      </c>
      <c r="L51" s="1" t="s">
        <v>26</v>
      </c>
      <c r="M51" s="1">
        <v>5</v>
      </c>
      <c r="N51" s="1" t="s">
        <v>118</v>
      </c>
      <c r="O51" s="1">
        <v>5</v>
      </c>
      <c r="P51" s="1">
        <v>3</v>
      </c>
      <c r="Q51" s="1">
        <v>1</v>
      </c>
      <c r="R51" s="1" t="s">
        <v>28</v>
      </c>
    </row>
    <row r="52" spans="1:18" x14ac:dyDescent="0.25">
      <c r="A52" s="2">
        <v>45042.529036412037</v>
      </c>
      <c r="B52" s="1" t="s">
        <v>18</v>
      </c>
      <c r="C52" s="1">
        <v>19</v>
      </c>
      <c r="D52" s="1" t="s">
        <v>30</v>
      </c>
      <c r="E52" s="1" t="s">
        <v>20</v>
      </c>
      <c r="F52" s="1" t="s">
        <v>21</v>
      </c>
      <c r="G52" s="1" t="s">
        <v>22</v>
      </c>
      <c r="H52" s="1" t="s">
        <v>45</v>
      </c>
      <c r="I52" s="1" t="s">
        <v>24</v>
      </c>
      <c r="J52" s="1" t="s">
        <v>119</v>
      </c>
      <c r="K52" s="1" t="s">
        <v>39</v>
      </c>
      <c r="L52" s="1" t="s">
        <v>52</v>
      </c>
      <c r="R52" s="1" t="s">
        <v>58</v>
      </c>
    </row>
    <row r="53" spans="1:18" x14ac:dyDescent="0.25">
      <c r="A53" s="2">
        <v>45042.529065185183</v>
      </c>
      <c r="B53" s="1" t="s">
        <v>18</v>
      </c>
      <c r="C53" s="1">
        <v>23</v>
      </c>
      <c r="D53" s="1" t="s">
        <v>43</v>
      </c>
      <c r="E53" s="1" t="s">
        <v>20</v>
      </c>
      <c r="F53" s="1" t="s">
        <v>21</v>
      </c>
      <c r="G53" s="1" t="s">
        <v>31</v>
      </c>
      <c r="H53" s="1" t="s">
        <v>45</v>
      </c>
      <c r="I53" s="1" t="s">
        <v>50</v>
      </c>
      <c r="J53" s="1" t="s">
        <v>120</v>
      </c>
      <c r="K53" s="1" t="s">
        <v>62</v>
      </c>
      <c r="L53" s="1" t="s">
        <v>52</v>
      </c>
      <c r="R53" s="1" t="s">
        <v>56</v>
      </c>
    </row>
    <row r="54" spans="1:18" x14ac:dyDescent="0.25">
      <c r="A54" s="2">
        <v>45042.529381053246</v>
      </c>
      <c r="B54" s="1" t="s">
        <v>18</v>
      </c>
      <c r="C54" s="1">
        <v>18</v>
      </c>
      <c r="D54" s="1" t="s">
        <v>70</v>
      </c>
      <c r="E54" s="1" t="s">
        <v>20</v>
      </c>
      <c r="F54" s="1" t="s">
        <v>21</v>
      </c>
      <c r="G54" s="1" t="s">
        <v>31</v>
      </c>
      <c r="H54" s="1" t="s">
        <v>45</v>
      </c>
      <c r="I54" s="1" t="s">
        <v>24</v>
      </c>
      <c r="J54" s="1" t="s">
        <v>121</v>
      </c>
      <c r="K54" s="1" t="s">
        <v>39</v>
      </c>
      <c r="L54" s="1" t="s">
        <v>52</v>
      </c>
      <c r="R54" s="1" t="s">
        <v>56</v>
      </c>
    </row>
    <row r="55" spans="1:18" x14ac:dyDescent="0.25">
      <c r="A55" s="2">
        <v>45042.52954048611</v>
      </c>
      <c r="B55" s="1" t="s">
        <v>18</v>
      </c>
      <c r="C55" s="1">
        <v>20</v>
      </c>
      <c r="D55" s="1" t="s">
        <v>30</v>
      </c>
      <c r="E55" s="1" t="s">
        <v>20</v>
      </c>
      <c r="F55" s="1" t="s">
        <v>21</v>
      </c>
      <c r="G55" s="1" t="s">
        <v>44</v>
      </c>
      <c r="H55" s="1" t="s">
        <v>32</v>
      </c>
      <c r="I55" s="1" t="s">
        <v>60</v>
      </c>
      <c r="J55" s="1" t="s">
        <v>122</v>
      </c>
      <c r="K55" s="1" t="s">
        <v>39</v>
      </c>
      <c r="L55" s="1" t="s">
        <v>79</v>
      </c>
      <c r="M55" s="1">
        <v>9</v>
      </c>
      <c r="N55" s="1" t="s">
        <v>123</v>
      </c>
      <c r="O55" s="1">
        <v>5</v>
      </c>
      <c r="P55" s="1">
        <v>5</v>
      </c>
      <c r="Q55" s="1">
        <v>5</v>
      </c>
      <c r="R55" s="1" t="s">
        <v>68</v>
      </c>
    </row>
    <row r="56" spans="1:18" x14ac:dyDescent="0.25">
      <c r="A56" s="2">
        <v>45042.529586053242</v>
      </c>
      <c r="B56" s="1" t="s">
        <v>29</v>
      </c>
      <c r="C56" s="1">
        <v>23</v>
      </c>
      <c r="D56" s="1" t="s">
        <v>43</v>
      </c>
      <c r="E56" s="1" t="s">
        <v>45</v>
      </c>
      <c r="F56" s="1" t="s">
        <v>21</v>
      </c>
      <c r="G56" s="1" t="s">
        <v>31</v>
      </c>
      <c r="H56" s="1" t="s">
        <v>23</v>
      </c>
      <c r="I56" s="1" t="s">
        <v>60</v>
      </c>
      <c r="J56" s="1" t="s">
        <v>25</v>
      </c>
      <c r="K56" s="1" t="s">
        <v>62</v>
      </c>
      <c r="L56" s="1" t="s">
        <v>34</v>
      </c>
      <c r="R56" s="1" t="s">
        <v>28</v>
      </c>
    </row>
    <row r="57" spans="1:18" x14ac:dyDescent="0.25">
      <c r="A57" s="2">
        <v>45042.52968806713</v>
      </c>
      <c r="B57" s="1" t="s">
        <v>18</v>
      </c>
      <c r="C57" s="1">
        <v>27</v>
      </c>
      <c r="D57" s="1" t="s">
        <v>43</v>
      </c>
      <c r="E57" s="1" t="s">
        <v>37</v>
      </c>
      <c r="F57" s="1" t="s">
        <v>59</v>
      </c>
      <c r="G57" s="1" t="s">
        <v>31</v>
      </c>
      <c r="H57" s="1" t="s">
        <v>45</v>
      </c>
      <c r="I57" s="1" t="s">
        <v>50</v>
      </c>
      <c r="J57" s="1" t="s">
        <v>124</v>
      </c>
      <c r="K57" s="1" t="s">
        <v>55</v>
      </c>
      <c r="L57" s="1" t="s">
        <v>52</v>
      </c>
      <c r="R57" s="1" t="s">
        <v>58</v>
      </c>
    </row>
    <row r="58" spans="1:18" x14ac:dyDescent="0.25">
      <c r="A58" s="2">
        <v>45042.529800312499</v>
      </c>
      <c r="B58" s="1" t="s">
        <v>29</v>
      </c>
      <c r="C58" s="1">
        <v>20</v>
      </c>
      <c r="D58" s="1" t="s">
        <v>30</v>
      </c>
      <c r="E58" s="1" t="s">
        <v>37</v>
      </c>
      <c r="F58" s="1" t="s">
        <v>66</v>
      </c>
      <c r="G58" s="1" t="s">
        <v>125</v>
      </c>
      <c r="H58" s="1" t="s">
        <v>32</v>
      </c>
      <c r="I58" s="1" t="s">
        <v>38</v>
      </c>
      <c r="J58" s="1" t="s">
        <v>126</v>
      </c>
      <c r="K58" s="1" t="s">
        <v>55</v>
      </c>
      <c r="L58" s="1" t="s">
        <v>52</v>
      </c>
      <c r="R58" s="1" t="s">
        <v>41</v>
      </c>
    </row>
    <row r="59" spans="1:18" x14ac:dyDescent="0.25">
      <c r="A59" s="2">
        <v>45042.529996458332</v>
      </c>
      <c r="B59" s="1" t="s">
        <v>18</v>
      </c>
      <c r="C59" s="1">
        <v>18</v>
      </c>
      <c r="D59" s="1" t="s">
        <v>30</v>
      </c>
      <c r="E59" s="1" t="s">
        <v>37</v>
      </c>
      <c r="F59" s="1" t="s">
        <v>21</v>
      </c>
      <c r="G59" s="1" t="s">
        <v>31</v>
      </c>
      <c r="H59" s="1" t="s">
        <v>32</v>
      </c>
      <c r="I59" s="1" t="s">
        <v>60</v>
      </c>
      <c r="J59" s="1" t="s">
        <v>107</v>
      </c>
      <c r="K59" s="1" t="s">
        <v>39</v>
      </c>
      <c r="L59" s="1" t="s">
        <v>34</v>
      </c>
      <c r="R59" s="1" t="s">
        <v>58</v>
      </c>
    </row>
    <row r="60" spans="1:18" x14ac:dyDescent="0.25">
      <c r="A60" s="2">
        <v>45042.530173912033</v>
      </c>
      <c r="B60" s="1" t="s">
        <v>18</v>
      </c>
      <c r="C60" s="1">
        <v>19</v>
      </c>
      <c r="D60" s="1" t="s">
        <v>30</v>
      </c>
      <c r="E60" s="1" t="s">
        <v>37</v>
      </c>
      <c r="F60" s="1" t="s">
        <v>21</v>
      </c>
      <c r="G60" s="1" t="s">
        <v>22</v>
      </c>
      <c r="H60" s="1" t="s">
        <v>32</v>
      </c>
      <c r="I60" s="1" t="s">
        <v>24</v>
      </c>
      <c r="J60" s="1" t="s">
        <v>127</v>
      </c>
      <c r="K60" s="1" t="s">
        <v>39</v>
      </c>
      <c r="L60" s="1" t="s">
        <v>34</v>
      </c>
      <c r="R60" s="1" t="s">
        <v>58</v>
      </c>
    </row>
    <row r="61" spans="1:18" x14ac:dyDescent="0.25">
      <c r="A61" s="2">
        <v>45042.53057116898</v>
      </c>
      <c r="B61" s="1" t="s">
        <v>18</v>
      </c>
      <c r="C61" s="1">
        <v>25</v>
      </c>
      <c r="D61" s="1" t="s">
        <v>43</v>
      </c>
      <c r="E61" s="1" t="s">
        <v>45</v>
      </c>
      <c r="F61" s="1" t="s">
        <v>66</v>
      </c>
      <c r="G61" s="1" t="s">
        <v>63</v>
      </c>
      <c r="H61" s="1" t="s">
        <v>32</v>
      </c>
      <c r="I61" s="1" t="s">
        <v>24</v>
      </c>
      <c r="J61" s="1" t="s">
        <v>114</v>
      </c>
      <c r="K61" s="1" t="s">
        <v>62</v>
      </c>
      <c r="L61" s="1" t="s">
        <v>52</v>
      </c>
      <c r="R61" s="1" t="s">
        <v>58</v>
      </c>
    </row>
    <row r="62" spans="1:18" x14ac:dyDescent="0.25">
      <c r="A62" s="2">
        <v>45042.530773483799</v>
      </c>
      <c r="B62" s="1" t="s">
        <v>18</v>
      </c>
      <c r="C62" s="1">
        <v>19</v>
      </c>
      <c r="D62" s="1" t="s">
        <v>70</v>
      </c>
      <c r="E62" s="1" t="s">
        <v>20</v>
      </c>
      <c r="F62" s="1" t="s">
        <v>21</v>
      </c>
      <c r="G62" s="1" t="s">
        <v>31</v>
      </c>
      <c r="H62" s="1" t="s">
        <v>45</v>
      </c>
      <c r="I62" s="1" t="s">
        <v>50</v>
      </c>
      <c r="J62" s="1" t="s">
        <v>74</v>
      </c>
      <c r="K62" s="1" t="s">
        <v>39</v>
      </c>
      <c r="L62" s="1" t="s">
        <v>52</v>
      </c>
      <c r="R62" s="1" t="s">
        <v>41</v>
      </c>
    </row>
    <row r="63" spans="1:18" x14ac:dyDescent="0.25">
      <c r="A63" s="2">
        <v>45042.530827650466</v>
      </c>
      <c r="B63" s="1" t="s">
        <v>18</v>
      </c>
      <c r="C63" s="1">
        <v>17</v>
      </c>
      <c r="D63" s="1" t="s">
        <v>49</v>
      </c>
      <c r="E63" s="1" t="s">
        <v>20</v>
      </c>
      <c r="F63" s="1" t="s">
        <v>21</v>
      </c>
      <c r="G63" s="1" t="s">
        <v>31</v>
      </c>
      <c r="H63" s="1" t="s">
        <v>23</v>
      </c>
      <c r="I63" s="1" t="s">
        <v>60</v>
      </c>
      <c r="J63" s="1" t="s">
        <v>128</v>
      </c>
      <c r="K63" s="1" t="s">
        <v>39</v>
      </c>
      <c r="L63" s="1" t="s">
        <v>52</v>
      </c>
      <c r="R63" s="1" t="s">
        <v>58</v>
      </c>
    </row>
    <row r="64" spans="1:18" x14ac:dyDescent="0.25">
      <c r="A64" s="2">
        <v>45042.53101608796</v>
      </c>
      <c r="B64" s="1" t="s">
        <v>18</v>
      </c>
      <c r="C64" s="1">
        <v>20</v>
      </c>
      <c r="D64" s="1" t="s">
        <v>30</v>
      </c>
      <c r="E64" s="1" t="s">
        <v>20</v>
      </c>
      <c r="F64" s="1" t="s">
        <v>21</v>
      </c>
      <c r="G64" s="1" t="s">
        <v>31</v>
      </c>
      <c r="H64" s="1" t="s">
        <v>45</v>
      </c>
      <c r="I64" s="1" t="s">
        <v>24</v>
      </c>
      <c r="J64" s="1" t="s">
        <v>129</v>
      </c>
      <c r="K64" s="1" t="s">
        <v>39</v>
      </c>
      <c r="L64" s="1" t="s">
        <v>34</v>
      </c>
      <c r="R64" s="1" t="s">
        <v>68</v>
      </c>
    </row>
    <row r="65" spans="1:18" x14ac:dyDescent="0.25">
      <c r="A65" s="2">
        <v>45042.53108075232</v>
      </c>
      <c r="B65" s="1" t="s">
        <v>18</v>
      </c>
      <c r="C65" s="1">
        <v>18</v>
      </c>
      <c r="D65" s="1" t="s">
        <v>30</v>
      </c>
      <c r="E65" s="1" t="s">
        <v>37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130</v>
      </c>
      <c r="K65" s="1" t="s">
        <v>62</v>
      </c>
      <c r="L65" s="1" t="s">
        <v>26</v>
      </c>
      <c r="M65" s="1">
        <v>4</v>
      </c>
      <c r="N65" s="1" t="s">
        <v>131</v>
      </c>
      <c r="O65" s="1">
        <v>5</v>
      </c>
      <c r="P65" s="1">
        <v>3</v>
      </c>
      <c r="Q65" s="1">
        <v>2</v>
      </c>
      <c r="R65" s="1" t="s">
        <v>68</v>
      </c>
    </row>
    <row r="66" spans="1:18" x14ac:dyDescent="0.25">
      <c r="A66" s="2">
        <v>45042.531382326386</v>
      </c>
      <c r="B66" s="1" t="s">
        <v>18</v>
      </c>
      <c r="C66" s="1">
        <v>33</v>
      </c>
      <c r="D66" s="1" t="s">
        <v>43</v>
      </c>
      <c r="E66" s="1" t="s">
        <v>37</v>
      </c>
      <c r="F66" s="1" t="s">
        <v>21</v>
      </c>
      <c r="G66" s="1" t="s">
        <v>31</v>
      </c>
      <c r="H66" s="1" t="s">
        <v>32</v>
      </c>
      <c r="I66" s="1" t="s">
        <v>60</v>
      </c>
      <c r="J66" s="1" t="s">
        <v>132</v>
      </c>
      <c r="K66" s="1" t="s">
        <v>62</v>
      </c>
      <c r="L66" s="1" t="s">
        <v>26</v>
      </c>
      <c r="M66" s="1">
        <v>5</v>
      </c>
      <c r="N66" s="1" t="s">
        <v>133</v>
      </c>
      <c r="O66" s="1">
        <v>5</v>
      </c>
      <c r="P66" s="1">
        <v>1</v>
      </c>
      <c r="Q66" s="1">
        <v>3</v>
      </c>
      <c r="R66" s="1" t="s">
        <v>48</v>
      </c>
    </row>
    <row r="67" spans="1:18" x14ac:dyDescent="0.25">
      <c r="A67" s="2">
        <v>45042.531407604169</v>
      </c>
      <c r="B67" s="1" t="s">
        <v>18</v>
      </c>
      <c r="C67" s="1">
        <v>18</v>
      </c>
      <c r="D67" s="1" t="s">
        <v>97</v>
      </c>
      <c r="E67" s="1" t="s">
        <v>37</v>
      </c>
      <c r="F67" s="1" t="s">
        <v>21</v>
      </c>
      <c r="G67" s="1" t="s">
        <v>31</v>
      </c>
      <c r="H67" s="1" t="s">
        <v>23</v>
      </c>
      <c r="I67" s="1" t="s">
        <v>24</v>
      </c>
      <c r="J67" s="1" t="s">
        <v>134</v>
      </c>
      <c r="K67" s="1" t="s">
        <v>62</v>
      </c>
      <c r="L67" s="1" t="s">
        <v>52</v>
      </c>
      <c r="R67" s="1" t="s">
        <v>53</v>
      </c>
    </row>
    <row r="68" spans="1:18" x14ac:dyDescent="0.25">
      <c r="A68" s="2">
        <v>45042.531439652783</v>
      </c>
      <c r="B68" s="1" t="s">
        <v>29</v>
      </c>
      <c r="C68" s="1">
        <v>40</v>
      </c>
      <c r="D68" s="1" t="s">
        <v>70</v>
      </c>
      <c r="E68" s="1" t="s">
        <v>45</v>
      </c>
      <c r="F68" s="1" t="s">
        <v>66</v>
      </c>
      <c r="G68" s="1" t="s">
        <v>44</v>
      </c>
      <c r="H68" s="1" t="s">
        <v>23</v>
      </c>
      <c r="I68" s="1" t="s">
        <v>38</v>
      </c>
      <c r="J68" s="1" t="s">
        <v>135</v>
      </c>
      <c r="K68" s="1" t="s">
        <v>62</v>
      </c>
      <c r="L68" s="1" t="s">
        <v>52</v>
      </c>
      <c r="R68" s="1" t="s">
        <v>58</v>
      </c>
    </row>
    <row r="69" spans="1:18" x14ac:dyDescent="0.25">
      <c r="A69" s="2">
        <v>45042.531613402782</v>
      </c>
      <c r="B69" s="1" t="s">
        <v>29</v>
      </c>
      <c r="C69" s="1">
        <v>39</v>
      </c>
      <c r="D69" s="1" t="s">
        <v>97</v>
      </c>
      <c r="E69" s="1" t="s">
        <v>37</v>
      </c>
      <c r="F69" s="1" t="s">
        <v>21</v>
      </c>
      <c r="G69" s="1" t="s">
        <v>22</v>
      </c>
      <c r="H69" s="1" t="s">
        <v>23</v>
      </c>
      <c r="I69" s="1" t="s">
        <v>60</v>
      </c>
      <c r="J69" s="1" t="s">
        <v>132</v>
      </c>
      <c r="K69" s="1" t="s">
        <v>62</v>
      </c>
      <c r="L69" s="1" t="s">
        <v>52</v>
      </c>
      <c r="R69" s="1" t="s">
        <v>41</v>
      </c>
    </row>
    <row r="70" spans="1:18" x14ac:dyDescent="0.25">
      <c r="A70" s="2">
        <v>45042.531713865741</v>
      </c>
      <c r="B70" s="1" t="s">
        <v>18</v>
      </c>
      <c r="C70" s="1">
        <v>21</v>
      </c>
      <c r="D70" s="1" t="s">
        <v>30</v>
      </c>
      <c r="E70" s="1" t="s">
        <v>37</v>
      </c>
      <c r="F70" s="1" t="s">
        <v>21</v>
      </c>
      <c r="G70" s="1" t="s">
        <v>31</v>
      </c>
      <c r="H70" s="1" t="s">
        <v>23</v>
      </c>
      <c r="I70" s="1" t="s">
        <v>24</v>
      </c>
      <c r="J70" s="1" t="s">
        <v>136</v>
      </c>
      <c r="K70" s="1" t="s">
        <v>62</v>
      </c>
      <c r="L70" s="1" t="s">
        <v>52</v>
      </c>
      <c r="R70" s="1" t="s">
        <v>28</v>
      </c>
    </row>
    <row r="71" spans="1:18" x14ac:dyDescent="0.25">
      <c r="A71" s="2">
        <v>45042.531840787036</v>
      </c>
      <c r="B71" s="1" t="s">
        <v>18</v>
      </c>
      <c r="C71" s="1">
        <v>24</v>
      </c>
      <c r="D71" s="1" t="s">
        <v>43</v>
      </c>
      <c r="E71" s="1" t="s">
        <v>37</v>
      </c>
      <c r="F71" s="1" t="s">
        <v>21</v>
      </c>
      <c r="G71" s="1" t="s">
        <v>44</v>
      </c>
      <c r="H71" s="1" t="s">
        <v>23</v>
      </c>
      <c r="I71" s="1" t="s">
        <v>24</v>
      </c>
      <c r="J71" s="1" t="s">
        <v>81</v>
      </c>
      <c r="K71" s="1" t="s">
        <v>39</v>
      </c>
      <c r="L71" s="1" t="s">
        <v>52</v>
      </c>
      <c r="R71" s="1" t="s">
        <v>48</v>
      </c>
    </row>
    <row r="72" spans="1:18" x14ac:dyDescent="0.25">
      <c r="A72" s="2">
        <v>45042.53184325232</v>
      </c>
      <c r="B72" s="1" t="s">
        <v>18</v>
      </c>
      <c r="C72" s="1">
        <v>18</v>
      </c>
      <c r="D72" s="1" t="s">
        <v>49</v>
      </c>
      <c r="E72" s="1" t="s">
        <v>37</v>
      </c>
      <c r="F72" s="1" t="s">
        <v>66</v>
      </c>
      <c r="G72" s="1" t="s">
        <v>59</v>
      </c>
      <c r="H72" s="1" t="s">
        <v>75</v>
      </c>
      <c r="I72" s="1" t="s">
        <v>24</v>
      </c>
      <c r="J72" s="1" t="s">
        <v>137</v>
      </c>
      <c r="K72" s="1" t="s">
        <v>39</v>
      </c>
      <c r="L72" s="1" t="s">
        <v>26</v>
      </c>
      <c r="M72" s="1">
        <v>6</v>
      </c>
      <c r="N72" s="1" t="s">
        <v>138</v>
      </c>
      <c r="O72" s="1">
        <v>5</v>
      </c>
      <c r="P72" s="1">
        <v>4</v>
      </c>
      <c r="Q72" s="1">
        <v>5</v>
      </c>
      <c r="R72" s="1" t="s">
        <v>48</v>
      </c>
    </row>
    <row r="73" spans="1:18" x14ac:dyDescent="0.25">
      <c r="A73" s="2">
        <v>45042.53189165509</v>
      </c>
      <c r="B73" s="1" t="s">
        <v>18</v>
      </c>
      <c r="C73" s="1">
        <v>20</v>
      </c>
      <c r="D73" s="1" t="s">
        <v>30</v>
      </c>
      <c r="E73" s="1" t="s">
        <v>20</v>
      </c>
      <c r="F73" s="1" t="s">
        <v>21</v>
      </c>
      <c r="G73" s="1" t="s">
        <v>31</v>
      </c>
      <c r="H73" s="1" t="s">
        <v>23</v>
      </c>
      <c r="I73" s="1" t="s">
        <v>24</v>
      </c>
      <c r="J73" s="1" t="s">
        <v>139</v>
      </c>
      <c r="K73" s="1" t="s">
        <v>39</v>
      </c>
      <c r="L73" s="1" t="s">
        <v>34</v>
      </c>
      <c r="R73" s="1" t="s">
        <v>53</v>
      </c>
    </row>
    <row r="74" spans="1:18" x14ac:dyDescent="0.25">
      <c r="A74" s="2">
        <v>45042.532219826389</v>
      </c>
      <c r="B74" s="1" t="s">
        <v>18</v>
      </c>
      <c r="C74" s="1">
        <v>24</v>
      </c>
      <c r="D74" s="1" t="s">
        <v>43</v>
      </c>
      <c r="E74" s="1" t="s">
        <v>20</v>
      </c>
      <c r="F74" s="1" t="s">
        <v>21</v>
      </c>
      <c r="G74" s="1" t="s">
        <v>22</v>
      </c>
      <c r="H74" s="1" t="s">
        <v>23</v>
      </c>
      <c r="I74" s="1" t="s">
        <v>24</v>
      </c>
      <c r="J74" s="1" t="s">
        <v>51</v>
      </c>
      <c r="K74" s="1" t="s">
        <v>39</v>
      </c>
      <c r="L74" s="1" t="s">
        <v>34</v>
      </c>
      <c r="R74" s="1" t="s">
        <v>58</v>
      </c>
    </row>
    <row r="75" spans="1:18" x14ac:dyDescent="0.25">
      <c r="A75" s="2">
        <v>45042.532271851851</v>
      </c>
      <c r="B75" s="1" t="s">
        <v>18</v>
      </c>
      <c r="C75" s="1">
        <v>20</v>
      </c>
      <c r="D75" s="1" t="s">
        <v>70</v>
      </c>
      <c r="E75" s="1" t="s">
        <v>37</v>
      </c>
      <c r="F75" s="1" t="s">
        <v>21</v>
      </c>
      <c r="G75" s="1" t="s">
        <v>63</v>
      </c>
      <c r="H75" s="1" t="s">
        <v>32</v>
      </c>
      <c r="I75" s="1" t="s">
        <v>24</v>
      </c>
      <c r="J75" s="1" t="s">
        <v>140</v>
      </c>
      <c r="K75" s="1" t="s">
        <v>39</v>
      </c>
      <c r="L75" s="1" t="s">
        <v>26</v>
      </c>
      <c r="M75" s="1">
        <v>1</v>
      </c>
      <c r="N75" s="1" t="s">
        <v>131</v>
      </c>
      <c r="O75" s="1">
        <v>3</v>
      </c>
      <c r="P75" s="1">
        <v>5</v>
      </c>
      <c r="Q75" s="1">
        <v>1</v>
      </c>
      <c r="R75" s="1" t="s">
        <v>53</v>
      </c>
    </row>
    <row r="76" spans="1:18" x14ac:dyDescent="0.25">
      <c r="A76" s="2">
        <v>45042.532420555552</v>
      </c>
      <c r="B76" s="1" t="s">
        <v>18</v>
      </c>
      <c r="C76" s="1">
        <v>36</v>
      </c>
      <c r="D76" s="1" t="s">
        <v>43</v>
      </c>
      <c r="E76" s="1" t="s">
        <v>37</v>
      </c>
      <c r="F76" s="1" t="s">
        <v>21</v>
      </c>
      <c r="G76" s="1" t="s">
        <v>31</v>
      </c>
      <c r="H76" s="1" t="s">
        <v>23</v>
      </c>
      <c r="I76" s="1" t="s">
        <v>38</v>
      </c>
      <c r="J76" s="1" t="s">
        <v>135</v>
      </c>
      <c r="K76" s="1" t="s">
        <v>62</v>
      </c>
      <c r="L76" s="1" t="s">
        <v>52</v>
      </c>
      <c r="R76" s="1" t="s">
        <v>58</v>
      </c>
    </row>
    <row r="77" spans="1:18" x14ac:dyDescent="0.25">
      <c r="A77" s="2">
        <v>45042.532457361114</v>
      </c>
      <c r="B77" s="1" t="s">
        <v>18</v>
      </c>
      <c r="C77" s="1">
        <v>21</v>
      </c>
      <c r="D77" s="1" t="s">
        <v>70</v>
      </c>
      <c r="E77" s="1" t="s">
        <v>20</v>
      </c>
      <c r="F77" s="1" t="s">
        <v>21</v>
      </c>
      <c r="G77" s="1" t="s">
        <v>22</v>
      </c>
      <c r="H77" s="1" t="s">
        <v>23</v>
      </c>
      <c r="I77" s="1" t="s">
        <v>60</v>
      </c>
      <c r="J77" s="1" t="s">
        <v>141</v>
      </c>
      <c r="K77" s="1" t="s">
        <v>62</v>
      </c>
      <c r="L77" s="1" t="s">
        <v>26</v>
      </c>
      <c r="M77" s="1">
        <v>3</v>
      </c>
      <c r="N77" s="1" t="s">
        <v>80</v>
      </c>
      <c r="O77" s="1">
        <v>4</v>
      </c>
      <c r="P77" s="1">
        <v>1</v>
      </c>
      <c r="Q77" s="1">
        <v>2</v>
      </c>
      <c r="R77" s="1" t="s">
        <v>28</v>
      </c>
    </row>
    <row r="78" spans="1:18" x14ac:dyDescent="0.25">
      <c r="A78" s="2">
        <v>45042.532753993059</v>
      </c>
      <c r="B78" s="1" t="s">
        <v>18</v>
      </c>
      <c r="C78" s="1">
        <v>20</v>
      </c>
      <c r="D78" s="1" t="s">
        <v>30</v>
      </c>
      <c r="E78" s="1" t="s">
        <v>20</v>
      </c>
      <c r="F78" s="1" t="s">
        <v>21</v>
      </c>
      <c r="G78" s="1" t="s">
        <v>22</v>
      </c>
      <c r="H78" s="1" t="s">
        <v>32</v>
      </c>
      <c r="I78" s="1" t="s">
        <v>24</v>
      </c>
      <c r="J78" s="1" t="s">
        <v>142</v>
      </c>
      <c r="K78" s="1" t="s">
        <v>39</v>
      </c>
      <c r="L78" s="1" t="s">
        <v>26</v>
      </c>
      <c r="M78" s="1">
        <v>2</v>
      </c>
      <c r="N78" s="1" t="s">
        <v>143</v>
      </c>
      <c r="O78" s="1">
        <v>4</v>
      </c>
      <c r="P78" s="1">
        <v>1</v>
      </c>
      <c r="Q78" s="1">
        <v>3</v>
      </c>
      <c r="R78" s="1" t="s">
        <v>48</v>
      </c>
    </row>
    <row r="79" spans="1:18" x14ac:dyDescent="0.25">
      <c r="A79" s="2">
        <v>45042.532973854162</v>
      </c>
      <c r="B79" s="1" t="s">
        <v>18</v>
      </c>
      <c r="C79" s="1">
        <v>19</v>
      </c>
      <c r="D79" s="1" t="s">
        <v>30</v>
      </c>
      <c r="E79" s="1" t="s">
        <v>20</v>
      </c>
      <c r="F79" s="1" t="s">
        <v>21</v>
      </c>
      <c r="G79" s="1" t="s">
        <v>31</v>
      </c>
      <c r="H79" s="1" t="s">
        <v>32</v>
      </c>
      <c r="I79" s="1" t="s">
        <v>24</v>
      </c>
      <c r="J79" s="1" t="s">
        <v>144</v>
      </c>
      <c r="K79" s="1" t="s">
        <v>62</v>
      </c>
      <c r="L79" s="1" t="s">
        <v>34</v>
      </c>
      <c r="R79" s="1" t="s">
        <v>58</v>
      </c>
    </row>
    <row r="80" spans="1:18" x14ac:dyDescent="0.25">
      <c r="A80" s="2">
        <v>45042.533063043986</v>
      </c>
      <c r="B80" s="1" t="s">
        <v>18</v>
      </c>
      <c r="C80" s="1">
        <v>19</v>
      </c>
      <c r="D80" s="1" t="s">
        <v>30</v>
      </c>
      <c r="E80" s="1" t="s">
        <v>20</v>
      </c>
      <c r="F80" s="1" t="s">
        <v>21</v>
      </c>
      <c r="G80" s="1" t="s">
        <v>22</v>
      </c>
      <c r="H80" s="1" t="s">
        <v>32</v>
      </c>
      <c r="I80" s="1" t="s">
        <v>24</v>
      </c>
      <c r="J80" s="1" t="s">
        <v>145</v>
      </c>
      <c r="K80" s="1" t="s">
        <v>39</v>
      </c>
      <c r="L80" s="1" t="s">
        <v>26</v>
      </c>
      <c r="M80" s="1">
        <v>7</v>
      </c>
      <c r="N80" s="1" t="s">
        <v>146</v>
      </c>
      <c r="O80" s="1">
        <v>4</v>
      </c>
      <c r="P80" s="1">
        <v>2</v>
      </c>
      <c r="Q80" s="1">
        <v>5</v>
      </c>
      <c r="R80" s="1" t="s">
        <v>58</v>
      </c>
    </row>
    <row r="81" spans="1:18" x14ac:dyDescent="0.25">
      <c r="A81" s="2">
        <v>45042.533123738423</v>
      </c>
      <c r="B81" s="1" t="s">
        <v>29</v>
      </c>
      <c r="C81" s="1">
        <v>38</v>
      </c>
      <c r="D81" s="1" t="s">
        <v>147</v>
      </c>
      <c r="E81" s="1" t="s">
        <v>37</v>
      </c>
      <c r="F81" s="1" t="s">
        <v>66</v>
      </c>
      <c r="G81" s="1" t="s">
        <v>31</v>
      </c>
      <c r="H81" s="1" t="s">
        <v>23</v>
      </c>
      <c r="I81" s="1" t="s">
        <v>60</v>
      </c>
      <c r="J81" s="1" t="s">
        <v>148</v>
      </c>
      <c r="K81" s="1" t="s">
        <v>62</v>
      </c>
      <c r="L81" s="1" t="s">
        <v>52</v>
      </c>
      <c r="R81" s="1" t="s">
        <v>68</v>
      </c>
    </row>
    <row r="82" spans="1:18" x14ac:dyDescent="0.25">
      <c r="A82" s="2">
        <v>45042.533520069446</v>
      </c>
      <c r="B82" s="1" t="s">
        <v>29</v>
      </c>
      <c r="C82" s="1">
        <v>24</v>
      </c>
      <c r="D82" s="1" t="s">
        <v>43</v>
      </c>
      <c r="E82" s="1" t="s">
        <v>37</v>
      </c>
      <c r="F82" s="1" t="s">
        <v>66</v>
      </c>
      <c r="G82" s="1" t="s">
        <v>44</v>
      </c>
      <c r="H82" s="1" t="s">
        <v>23</v>
      </c>
      <c r="I82" s="1" t="s">
        <v>50</v>
      </c>
      <c r="J82" s="1" t="s">
        <v>149</v>
      </c>
      <c r="K82" s="1" t="s">
        <v>39</v>
      </c>
      <c r="L82" s="1" t="s">
        <v>52</v>
      </c>
      <c r="R82" s="1" t="s">
        <v>58</v>
      </c>
    </row>
    <row r="83" spans="1:18" x14ac:dyDescent="0.25">
      <c r="A83" s="2">
        <v>45042.533771736111</v>
      </c>
      <c r="B83" s="1" t="s">
        <v>18</v>
      </c>
      <c r="C83" s="1">
        <v>39</v>
      </c>
      <c r="D83" s="1" t="s">
        <v>70</v>
      </c>
      <c r="E83" s="1" t="s">
        <v>20</v>
      </c>
      <c r="F83" s="1" t="s">
        <v>21</v>
      </c>
      <c r="G83" s="1" t="s">
        <v>22</v>
      </c>
      <c r="H83" s="1" t="s">
        <v>23</v>
      </c>
      <c r="I83" s="1" t="s">
        <v>60</v>
      </c>
      <c r="J83" s="1" t="s">
        <v>25</v>
      </c>
      <c r="K83" s="1" t="s">
        <v>55</v>
      </c>
      <c r="L83" s="1" t="s">
        <v>52</v>
      </c>
      <c r="R83" s="1" t="s">
        <v>48</v>
      </c>
    </row>
    <row r="84" spans="1:18" x14ac:dyDescent="0.25">
      <c r="A84" s="2">
        <v>45042.534046550922</v>
      </c>
      <c r="B84" s="1" t="s">
        <v>18</v>
      </c>
      <c r="C84" s="1">
        <v>21</v>
      </c>
      <c r="D84" s="1" t="s">
        <v>30</v>
      </c>
      <c r="E84" s="1" t="s">
        <v>101</v>
      </c>
      <c r="F84" s="1" t="s">
        <v>66</v>
      </c>
      <c r="G84" s="1" t="s">
        <v>63</v>
      </c>
      <c r="H84" s="1" t="s">
        <v>23</v>
      </c>
      <c r="I84" s="1" t="s">
        <v>24</v>
      </c>
      <c r="J84" s="1" t="s">
        <v>150</v>
      </c>
      <c r="K84" s="1" t="s">
        <v>62</v>
      </c>
      <c r="L84" s="1" t="s">
        <v>26</v>
      </c>
      <c r="M84" s="1">
        <v>6</v>
      </c>
      <c r="N84" s="1" t="s">
        <v>94</v>
      </c>
      <c r="O84" s="1">
        <v>5</v>
      </c>
      <c r="P84" s="1">
        <v>2</v>
      </c>
      <c r="Q84" s="1">
        <v>5</v>
      </c>
      <c r="R84" s="1" t="s">
        <v>28</v>
      </c>
    </row>
    <row r="85" spans="1:18" x14ac:dyDescent="0.25">
      <c r="A85" s="2">
        <v>45042.534054340278</v>
      </c>
      <c r="B85" s="1" t="s">
        <v>18</v>
      </c>
      <c r="C85" s="1">
        <v>16</v>
      </c>
      <c r="D85" s="1" t="s">
        <v>49</v>
      </c>
      <c r="E85" s="1" t="s">
        <v>20</v>
      </c>
      <c r="F85" s="1" t="s">
        <v>21</v>
      </c>
      <c r="G85" s="1" t="s">
        <v>22</v>
      </c>
      <c r="H85" s="1" t="s">
        <v>32</v>
      </c>
      <c r="I85" s="1" t="s">
        <v>24</v>
      </c>
      <c r="J85" s="1" t="s">
        <v>151</v>
      </c>
      <c r="K85" s="1" t="s">
        <v>62</v>
      </c>
      <c r="L85" s="1" t="s">
        <v>34</v>
      </c>
      <c r="R85" s="1" t="s">
        <v>48</v>
      </c>
    </row>
    <row r="86" spans="1:18" x14ac:dyDescent="0.25">
      <c r="A86" s="2">
        <v>45042.53406424768</v>
      </c>
      <c r="B86" s="1" t="s">
        <v>29</v>
      </c>
      <c r="C86" s="1">
        <v>35</v>
      </c>
      <c r="D86" s="1" t="s">
        <v>30</v>
      </c>
      <c r="E86" s="1" t="s">
        <v>37</v>
      </c>
      <c r="F86" s="1" t="s">
        <v>21</v>
      </c>
      <c r="G86" s="1" t="s">
        <v>44</v>
      </c>
      <c r="H86" s="1" t="s">
        <v>32</v>
      </c>
      <c r="I86" s="1" t="s">
        <v>60</v>
      </c>
      <c r="J86" s="1" t="s">
        <v>152</v>
      </c>
      <c r="K86" s="1" t="s">
        <v>55</v>
      </c>
      <c r="L86" s="1" t="s">
        <v>34</v>
      </c>
      <c r="R86" s="1" t="s">
        <v>68</v>
      </c>
    </row>
    <row r="87" spans="1:18" x14ac:dyDescent="0.25">
      <c r="A87" s="2">
        <v>45042.534160555559</v>
      </c>
      <c r="B87" s="1" t="s">
        <v>18</v>
      </c>
      <c r="C87" s="1">
        <v>20</v>
      </c>
      <c r="D87" s="1" t="s">
        <v>30</v>
      </c>
      <c r="E87" s="1" t="s">
        <v>20</v>
      </c>
      <c r="F87" s="1" t="s">
        <v>21</v>
      </c>
      <c r="G87" s="1" t="s">
        <v>31</v>
      </c>
      <c r="H87" s="1" t="s">
        <v>23</v>
      </c>
      <c r="I87" s="1" t="s">
        <v>24</v>
      </c>
      <c r="J87" s="1" t="s">
        <v>153</v>
      </c>
      <c r="K87" s="1" t="s">
        <v>39</v>
      </c>
      <c r="L87" s="1" t="s">
        <v>26</v>
      </c>
      <c r="M87" s="1">
        <v>7</v>
      </c>
      <c r="N87" s="1" t="s">
        <v>138</v>
      </c>
      <c r="O87" s="1">
        <v>4</v>
      </c>
      <c r="P87" s="1">
        <v>1</v>
      </c>
      <c r="Q87" s="1">
        <v>5</v>
      </c>
      <c r="R87" s="1" t="s">
        <v>53</v>
      </c>
    </row>
    <row r="88" spans="1:18" x14ac:dyDescent="0.25">
      <c r="A88" s="2">
        <v>45042.534203263887</v>
      </c>
      <c r="B88" s="1" t="s">
        <v>18</v>
      </c>
      <c r="C88" s="1">
        <v>25</v>
      </c>
      <c r="D88" s="1" t="s">
        <v>43</v>
      </c>
      <c r="E88" s="1" t="s">
        <v>20</v>
      </c>
      <c r="F88" s="1" t="s">
        <v>21</v>
      </c>
      <c r="G88" s="1" t="s">
        <v>22</v>
      </c>
      <c r="H88" s="1" t="s">
        <v>45</v>
      </c>
      <c r="I88" s="1" t="s">
        <v>60</v>
      </c>
      <c r="J88" s="1" t="s">
        <v>132</v>
      </c>
      <c r="K88" s="1" t="s">
        <v>39</v>
      </c>
      <c r="L88" s="1" t="s">
        <v>34</v>
      </c>
      <c r="R88" s="1" t="s">
        <v>58</v>
      </c>
    </row>
    <row r="89" spans="1:18" x14ac:dyDescent="0.25">
      <c r="A89" s="2">
        <v>45042.53514295139</v>
      </c>
      <c r="B89" s="1" t="s">
        <v>18</v>
      </c>
      <c r="C89" s="1">
        <v>26</v>
      </c>
      <c r="D89" s="1" t="s">
        <v>43</v>
      </c>
      <c r="E89" s="1" t="s">
        <v>20</v>
      </c>
      <c r="F89" s="1" t="s">
        <v>21</v>
      </c>
      <c r="G89" s="1" t="s">
        <v>31</v>
      </c>
      <c r="H89" s="1" t="s">
        <v>32</v>
      </c>
      <c r="I89" s="1" t="s">
        <v>24</v>
      </c>
      <c r="J89" s="1" t="s">
        <v>154</v>
      </c>
      <c r="K89" s="1" t="s">
        <v>39</v>
      </c>
      <c r="L89" s="1" t="s">
        <v>52</v>
      </c>
      <c r="R89" s="1" t="s">
        <v>58</v>
      </c>
    </row>
    <row r="90" spans="1:18" x14ac:dyDescent="0.25">
      <c r="A90" s="2">
        <v>45042.535172546297</v>
      </c>
      <c r="B90" s="1" t="s">
        <v>18</v>
      </c>
      <c r="C90" s="1">
        <v>16</v>
      </c>
      <c r="D90" s="1" t="s">
        <v>49</v>
      </c>
      <c r="E90" s="1" t="s">
        <v>37</v>
      </c>
      <c r="F90" s="1" t="s">
        <v>66</v>
      </c>
      <c r="G90" s="1" t="s">
        <v>63</v>
      </c>
      <c r="H90" s="1" t="s">
        <v>32</v>
      </c>
      <c r="I90" s="1" t="s">
        <v>24</v>
      </c>
      <c r="J90" s="1" t="s">
        <v>155</v>
      </c>
      <c r="K90" s="1" t="s">
        <v>62</v>
      </c>
      <c r="L90" s="1" t="s">
        <v>26</v>
      </c>
      <c r="M90" s="1">
        <v>10</v>
      </c>
      <c r="N90" s="1" t="s">
        <v>156</v>
      </c>
      <c r="O90" s="1">
        <v>4</v>
      </c>
      <c r="P90" s="1">
        <v>3</v>
      </c>
      <c r="Q90" s="1">
        <v>5</v>
      </c>
      <c r="R90" s="1" t="s">
        <v>58</v>
      </c>
    </row>
    <row r="91" spans="1:18" x14ac:dyDescent="0.25">
      <c r="A91" s="2">
        <v>45042.5359703125</v>
      </c>
      <c r="B91" s="1" t="s">
        <v>18</v>
      </c>
      <c r="C91" s="1">
        <v>20</v>
      </c>
      <c r="D91" s="1" t="s">
        <v>70</v>
      </c>
      <c r="E91" s="1" t="s">
        <v>20</v>
      </c>
      <c r="F91" s="1" t="s">
        <v>21</v>
      </c>
      <c r="G91" s="1" t="s">
        <v>22</v>
      </c>
      <c r="H91" s="1" t="s">
        <v>32</v>
      </c>
      <c r="I91" s="1" t="s">
        <v>24</v>
      </c>
      <c r="J91" s="1" t="s">
        <v>157</v>
      </c>
      <c r="K91" s="1" t="s">
        <v>39</v>
      </c>
      <c r="L91" s="1" t="s">
        <v>52</v>
      </c>
      <c r="R91" s="1" t="s">
        <v>58</v>
      </c>
    </row>
    <row r="92" spans="1:18" x14ac:dyDescent="0.25">
      <c r="A92" s="2">
        <v>45042.536000520835</v>
      </c>
      <c r="B92" s="1" t="s">
        <v>18</v>
      </c>
      <c r="C92" s="1">
        <v>20</v>
      </c>
      <c r="D92" s="1" t="s">
        <v>30</v>
      </c>
      <c r="E92" s="1" t="s">
        <v>20</v>
      </c>
      <c r="F92" s="1" t="s">
        <v>21</v>
      </c>
      <c r="G92" s="1" t="s">
        <v>22</v>
      </c>
      <c r="H92" s="1" t="s">
        <v>23</v>
      </c>
      <c r="I92" s="1" t="s">
        <v>24</v>
      </c>
      <c r="J92" s="1" t="s">
        <v>140</v>
      </c>
      <c r="K92" s="1" t="s">
        <v>39</v>
      </c>
      <c r="L92" s="1" t="s">
        <v>34</v>
      </c>
      <c r="R92" s="1" t="s">
        <v>56</v>
      </c>
    </row>
    <row r="93" spans="1:18" x14ac:dyDescent="0.25">
      <c r="A93" s="2">
        <v>45042.536044560184</v>
      </c>
      <c r="B93" s="1" t="s">
        <v>18</v>
      </c>
      <c r="C93" s="1">
        <v>39</v>
      </c>
      <c r="D93" s="1" t="s">
        <v>43</v>
      </c>
      <c r="E93" s="1" t="s">
        <v>37</v>
      </c>
      <c r="F93" s="1" t="s">
        <v>21</v>
      </c>
      <c r="G93" s="1" t="s">
        <v>31</v>
      </c>
      <c r="H93" s="1" t="s">
        <v>23</v>
      </c>
      <c r="I93" s="1" t="s">
        <v>60</v>
      </c>
      <c r="J93" s="1" t="s">
        <v>78</v>
      </c>
      <c r="K93" s="1" t="s">
        <v>55</v>
      </c>
      <c r="L93" s="1" t="s">
        <v>52</v>
      </c>
      <c r="R93" s="1" t="s">
        <v>58</v>
      </c>
    </row>
    <row r="94" spans="1:18" x14ac:dyDescent="0.25">
      <c r="A94" s="2">
        <v>45042.536637951387</v>
      </c>
      <c r="B94" s="1" t="s">
        <v>18</v>
      </c>
      <c r="C94" s="1">
        <v>19</v>
      </c>
      <c r="D94" s="1" t="s">
        <v>30</v>
      </c>
      <c r="E94" s="1" t="s">
        <v>37</v>
      </c>
      <c r="F94" s="1" t="s">
        <v>21</v>
      </c>
      <c r="G94" s="1" t="s">
        <v>59</v>
      </c>
      <c r="H94" s="1" t="s">
        <v>32</v>
      </c>
      <c r="I94" s="1" t="s">
        <v>60</v>
      </c>
      <c r="J94" s="1" t="s">
        <v>51</v>
      </c>
      <c r="K94" s="1" t="s">
        <v>39</v>
      </c>
      <c r="L94" s="1" t="s">
        <v>52</v>
      </c>
      <c r="R94" s="1" t="s">
        <v>28</v>
      </c>
    </row>
    <row r="95" spans="1:18" x14ac:dyDescent="0.25">
      <c r="A95" s="2">
        <v>45042.536925555556</v>
      </c>
      <c r="B95" s="1" t="s">
        <v>18</v>
      </c>
      <c r="C95" s="1">
        <v>19</v>
      </c>
      <c r="D95" s="1" t="s">
        <v>30</v>
      </c>
      <c r="E95" s="1" t="s">
        <v>45</v>
      </c>
      <c r="F95" s="1" t="s">
        <v>21</v>
      </c>
      <c r="G95" s="1" t="s">
        <v>31</v>
      </c>
      <c r="H95" s="1" t="s">
        <v>84</v>
      </c>
      <c r="I95" s="1" t="s">
        <v>24</v>
      </c>
      <c r="J95" s="1" t="s">
        <v>158</v>
      </c>
      <c r="K95" s="1" t="s">
        <v>62</v>
      </c>
      <c r="L95" s="1" t="s">
        <v>26</v>
      </c>
      <c r="M95" s="1">
        <v>6</v>
      </c>
      <c r="N95" s="1" t="s">
        <v>146</v>
      </c>
      <c r="O95" s="1">
        <v>3</v>
      </c>
      <c r="P95" s="1">
        <v>4</v>
      </c>
      <c r="Q95" s="1">
        <v>5</v>
      </c>
      <c r="R95" s="1" t="s">
        <v>58</v>
      </c>
    </row>
    <row r="96" spans="1:18" x14ac:dyDescent="0.25">
      <c r="A96" s="2">
        <v>45042.537166493057</v>
      </c>
      <c r="B96" s="1" t="s">
        <v>18</v>
      </c>
      <c r="C96" s="1">
        <v>20</v>
      </c>
      <c r="D96" s="1" t="s">
        <v>30</v>
      </c>
      <c r="E96" s="1" t="s">
        <v>20</v>
      </c>
      <c r="F96" s="1" t="s">
        <v>21</v>
      </c>
      <c r="G96" s="1" t="s">
        <v>44</v>
      </c>
      <c r="H96" s="1" t="s">
        <v>23</v>
      </c>
      <c r="I96" s="1" t="s">
        <v>24</v>
      </c>
      <c r="J96" s="1" t="s">
        <v>140</v>
      </c>
      <c r="K96" s="1" t="s">
        <v>39</v>
      </c>
      <c r="L96" s="1" t="s">
        <v>52</v>
      </c>
      <c r="R96" s="1" t="s">
        <v>48</v>
      </c>
    </row>
    <row r="97" spans="1:18" x14ac:dyDescent="0.25">
      <c r="A97" s="2">
        <v>45042.537495497687</v>
      </c>
      <c r="B97" s="1" t="s">
        <v>18</v>
      </c>
      <c r="C97" s="1">
        <v>20</v>
      </c>
      <c r="D97" s="1" t="s">
        <v>30</v>
      </c>
      <c r="E97" s="1" t="s">
        <v>37</v>
      </c>
      <c r="F97" s="1" t="s">
        <v>21</v>
      </c>
      <c r="G97" s="1" t="s">
        <v>31</v>
      </c>
      <c r="H97" s="1" t="s">
        <v>23</v>
      </c>
      <c r="I97" s="1" t="s">
        <v>24</v>
      </c>
      <c r="J97" s="1" t="s">
        <v>51</v>
      </c>
      <c r="K97" s="1" t="s">
        <v>62</v>
      </c>
      <c r="L97" s="1" t="s">
        <v>52</v>
      </c>
      <c r="R97" s="1" t="s">
        <v>58</v>
      </c>
    </row>
    <row r="98" spans="1:18" x14ac:dyDescent="0.25">
      <c r="A98" s="2">
        <v>45042.537512060182</v>
      </c>
      <c r="B98" s="1" t="s">
        <v>18</v>
      </c>
      <c r="C98" s="1">
        <v>23</v>
      </c>
      <c r="D98" s="1" t="s">
        <v>43</v>
      </c>
      <c r="E98" s="1" t="s">
        <v>20</v>
      </c>
      <c r="F98" s="1" t="s">
        <v>21</v>
      </c>
      <c r="G98" s="1" t="s">
        <v>31</v>
      </c>
      <c r="H98" s="1" t="s">
        <v>45</v>
      </c>
      <c r="I98" s="1" t="s">
        <v>38</v>
      </c>
      <c r="J98" s="1" t="s">
        <v>159</v>
      </c>
      <c r="K98" s="1" t="s">
        <v>39</v>
      </c>
      <c r="L98" s="1" t="s">
        <v>26</v>
      </c>
      <c r="M98" s="1">
        <v>5</v>
      </c>
      <c r="N98" s="1" t="s">
        <v>160</v>
      </c>
      <c r="O98" s="1">
        <v>5</v>
      </c>
      <c r="P98" s="1">
        <v>5</v>
      </c>
      <c r="Q98" s="1">
        <v>5</v>
      </c>
      <c r="R98" s="1" t="s">
        <v>41</v>
      </c>
    </row>
    <row r="99" spans="1:18" x14ac:dyDescent="0.25">
      <c r="A99" s="2">
        <v>45042.537838715274</v>
      </c>
      <c r="B99" s="1" t="s">
        <v>18</v>
      </c>
      <c r="C99" s="1">
        <v>16</v>
      </c>
      <c r="D99" s="1" t="s">
        <v>49</v>
      </c>
      <c r="E99" s="1" t="s">
        <v>37</v>
      </c>
      <c r="F99" s="1" t="s">
        <v>21</v>
      </c>
      <c r="G99" s="1" t="s">
        <v>31</v>
      </c>
      <c r="H99" s="1" t="s">
        <v>32</v>
      </c>
      <c r="I99" s="1" t="s">
        <v>24</v>
      </c>
      <c r="J99" s="1" t="s">
        <v>161</v>
      </c>
      <c r="K99" s="1" t="s">
        <v>62</v>
      </c>
      <c r="L99" s="1" t="s">
        <v>34</v>
      </c>
      <c r="R99" s="1" t="s">
        <v>48</v>
      </c>
    </row>
    <row r="100" spans="1:18" x14ac:dyDescent="0.25">
      <c r="A100" s="2">
        <v>45042.537994641199</v>
      </c>
      <c r="B100" s="1" t="s">
        <v>29</v>
      </c>
      <c r="C100" s="1">
        <v>47</v>
      </c>
      <c r="D100" s="1" t="s">
        <v>70</v>
      </c>
      <c r="E100" s="1" t="s">
        <v>37</v>
      </c>
      <c r="F100" s="1" t="s">
        <v>21</v>
      </c>
      <c r="G100" s="1" t="s">
        <v>31</v>
      </c>
      <c r="H100" s="1" t="s">
        <v>32</v>
      </c>
      <c r="I100" s="1" t="s">
        <v>60</v>
      </c>
      <c r="J100" s="1" t="s">
        <v>135</v>
      </c>
      <c r="K100" s="1" t="s">
        <v>55</v>
      </c>
      <c r="L100" s="1" t="s">
        <v>52</v>
      </c>
      <c r="R100" s="1" t="s">
        <v>41</v>
      </c>
    </row>
    <row r="101" spans="1:18" x14ac:dyDescent="0.25">
      <c r="A101" s="2">
        <v>45042.538122199076</v>
      </c>
      <c r="B101" s="1" t="s">
        <v>18</v>
      </c>
      <c r="C101" s="1">
        <v>18</v>
      </c>
      <c r="D101" s="1" t="s">
        <v>30</v>
      </c>
      <c r="E101" s="1" t="s">
        <v>20</v>
      </c>
      <c r="F101" s="1" t="s">
        <v>21</v>
      </c>
      <c r="G101" s="1" t="s">
        <v>44</v>
      </c>
      <c r="H101" s="1" t="s">
        <v>32</v>
      </c>
      <c r="I101" s="1" t="s">
        <v>24</v>
      </c>
      <c r="J101" s="1" t="s">
        <v>74</v>
      </c>
      <c r="K101" s="1" t="s">
        <v>62</v>
      </c>
      <c r="L101" s="1" t="s">
        <v>52</v>
      </c>
      <c r="R101" s="1" t="s">
        <v>58</v>
      </c>
    </row>
    <row r="102" spans="1:18" x14ac:dyDescent="0.25">
      <c r="A102" s="2">
        <v>45042.538280833338</v>
      </c>
      <c r="B102" s="1" t="s">
        <v>29</v>
      </c>
      <c r="C102" s="1">
        <v>20</v>
      </c>
      <c r="D102" s="1" t="s">
        <v>30</v>
      </c>
      <c r="E102" s="1" t="s">
        <v>101</v>
      </c>
      <c r="F102" s="1" t="s">
        <v>59</v>
      </c>
      <c r="G102" s="1" t="s">
        <v>63</v>
      </c>
      <c r="H102" s="1" t="s">
        <v>75</v>
      </c>
      <c r="I102" s="1" t="s">
        <v>24</v>
      </c>
      <c r="J102" s="1" t="s">
        <v>162</v>
      </c>
      <c r="K102" s="1" t="s">
        <v>39</v>
      </c>
      <c r="L102" s="1" t="s">
        <v>34</v>
      </c>
      <c r="R102" s="1" t="s">
        <v>56</v>
      </c>
    </row>
    <row r="103" spans="1:18" x14ac:dyDescent="0.25">
      <c r="A103" s="2">
        <v>45042.538422581019</v>
      </c>
      <c r="B103" s="1" t="s">
        <v>18</v>
      </c>
      <c r="C103" s="1">
        <v>22</v>
      </c>
      <c r="D103" s="1" t="s">
        <v>70</v>
      </c>
      <c r="E103" s="1" t="s">
        <v>37</v>
      </c>
      <c r="F103" s="1" t="s">
        <v>66</v>
      </c>
      <c r="G103" s="1" t="s">
        <v>31</v>
      </c>
      <c r="H103" s="1" t="s">
        <v>32</v>
      </c>
      <c r="I103" s="1" t="s">
        <v>60</v>
      </c>
      <c r="J103" s="1" t="s">
        <v>163</v>
      </c>
      <c r="K103" s="1" t="s">
        <v>39</v>
      </c>
      <c r="L103" s="1" t="s">
        <v>34</v>
      </c>
      <c r="R103" s="1" t="s">
        <v>53</v>
      </c>
    </row>
    <row r="104" spans="1:18" x14ac:dyDescent="0.25">
      <c r="A104" s="2">
        <v>45042.539342581018</v>
      </c>
      <c r="B104" s="1" t="s">
        <v>18</v>
      </c>
      <c r="C104" s="1">
        <v>24</v>
      </c>
      <c r="D104" s="1" t="s">
        <v>43</v>
      </c>
      <c r="E104" s="1" t="s">
        <v>20</v>
      </c>
      <c r="F104" s="1" t="s">
        <v>21</v>
      </c>
      <c r="G104" s="1" t="s">
        <v>59</v>
      </c>
      <c r="H104" s="1" t="s">
        <v>32</v>
      </c>
      <c r="I104" s="1" t="s">
        <v>24</v>
      </c>
      <c r="J104" s="1" t="s">
        <v>164</v>
      </c>
      <c r="K104" s="1" t="s">
        <v>39</v>
      </c>
      <c r="L104" s="1" t="s">
        <v>34</v>
      </c>
      <c r="R104" s="1" t="s">
        <v>53</v>
      </c>
    </row>
    <row r="105" spans="1:18" x14ac:dyDescent="0.25">
      <c r="A105" s="2">
        <v>45042.539368078702</v>
      </c>
      <c r="B105" s="1" t="s">
        <v>18</v>
      </c>
      <c r="C105" s="1">
        <v>17</v>
      </c>
      <c r="D105" s="1" t="s">
        <v>49</v>
      </c>
      <c r="E105" s="1" t="s">
        <v>37</v>
      </c>
      <c r="F105" s="1" t="s">
        <v>21</v>
      </c>
      <c r="G105" s="1" t="s">
        <v>44</v>
      </c>
      <c r="H105" s="1" t="s">
        <v>32</v>
      </c>
      <c r="I105" s="1" t="s">
        <v>24</v>
      </c>
      <c r="J105" s="1" t="s">
        <v>72</v>
      </c>
      <c r="K105" s="1" t="s">
        <v>39</v>
      </c>
      <c r="L105" s="1" t="s">
        <v>52</v>
      </c>
      <c r="R105" s="1" t="s">
        <v>48</v>
      </c>
    </row>
    <row r="106" spans="1:18" x14ac:dyDescent="0.25">
      <c r="A106" s="2">
        <v>45042.540255046297</v>
      </c>
      <c r="B106" s="1" t="s">
        <v>18</v>
      </c>
      <c r="C106" s="1">
        <v>40</v>
      </c>
      <c r="D106" s="1" t="s">
        <v>70</v>
      </c>
      <c r="E106" s="1" t="s">
        <v>37</v>
      </c>
      <c r="F106" s="1" t="s">
        <v>21</v>
      </c>
      <c r="G106" s="1" t="s">
        <v>31</v>
      </c>
      <c r="H106" s="1" t="s">
        <v>32</v>
      </c>
      <c r="I106" s="1" t="s">
        <v>60</v>
      </c>
      <c r="J106" s="1" t="s">
        <v>165</v>
      </c>
      <c r="K106" s="1" t="s">
        <v>39</v>
      </c>
      <c r="L106" s="1" t="s">
        <v>52</v>
      </c>
      <c r="R106" s="1" t="s">
        <v>36</v>
      </c>
    </row>
    <row r="107" spans="1:18" x14ac:dyDescent="0.25">
      <c r="A107" s="2">
        <v>45042.540295879633</v>
      </c>
      <c r="B107" s="1" t="s">
        <v>18</v>
      </c>
      <c r="C107" s="1">
        <v>17</v>
      </c>
      <c r="D107" s="1" t="s">
        <v>49</v>
      </c>
      <c r="E107" s="1" t="s">
        <v>20</v>
      </c>
      <c r="F107" s="1" t="s">
        <v>21</v>
      </c>
      <c r="G107" s="1" t="s">
        <v>31</v>
      </c>
      <c r="H107" s="1" t="s">
        <v>59</v>
      </c>
      <c r="I107" s="1" t="s">
        <v>24</v>
      </c>
      <c r="J107" s="1" t="s">
        <v>166</v>
      </c>
      <c r="K107" s="1" t="s">
        <v>55</v>
      </c>
      <c r="L107" s="1" t="s">
        <v>34</v>
      </c>
      <c r="R107" s="1" t="s">
        <v>36</v>
      </c>
    </row>
    <row r="108" spans="1:18" x14ac:dyDescent="0.25">
      <c r="A108" s="2">
        <v>45042.540458692129</v>
      </c>
      <c r="B108" s="1" t="s">
        <v>29</v>
      </c>
      <c r="C108" s="1">
        <v>22</v>
      </c>
      <c r="D108" s="1" t="s">
        <v>30</v>
      </c>
      <c r="E108" s="1" t="s">
        <v>45</v>
      </c>
      <c r="F108" s="1" t="s">
        <v>21</v>
      </c>
      <c r="G108" s="1" t="s">
        <v>63</v>
      </c>
      <c r="H108" s="1" t="s">
        <v>32</v>
      </c>
      <c r="I108" s="1" t="s">
        <v>50</v>
      </c>
      <c r="J108" s="3" t="s">
        <v>167</v>
      </c>
      <c r="K108" s="1" t="s">
        <v>62</v>
      </c>
      <c r="L108" s="1" t="s">
        <v>52</v>
      </c>
      <c r="R108" s="1" t="s">
        <v>48</v>
      </c>
    </row>
    <row r="109" spans="1:18" x14ac:dyDescent="0.25">
      <c r="A109" s="2">
        <v>45042.541694224536</v>
      </c>
      <c r="B109" s="1" t="s">
        <v>18</v>
      </c>
      <c r="C109" s="1">
        <v>40</v>
      </c>
      <c r="D109" s="1" t="s">
        <v>168</v>
      </c>
      <c r="E109" s="1" t="s">
        <v>20</v>
      </c>
      <c r="F109" s="1" t="s">
        <v>21</v>
      </c>
      <c r="G109" s="1" t="s">
        <v>22</v>
      </c>
      <c r="H109" s="1" t="s">
        <v>32</v>
      </c>
      <c r="I109" s="1" t="s">
        <v>60</v>
      </c>
      <c r="J109" s="1" t="s">
        <v>169</v>
      </c>
      <c r="K109" s="1" t="s">
        <v>55</v>
      </c>
      <c r="L109" s="1" t="s">
        <v>52</v>
      </c>
      <c r="R109" s="1" t="s">
        <v>58</v>
      </c>
    </row>
    <row r="110" spans="1:18" x14ac:dyDescent="0.25">
      <c r="A110" s="2">
        <v>45042.542618946754</v>
      </c>
      <c r="B110" s="1" t="s">
        <v>18</v>
      </c>
      <c r="C110" s="1">
        <v>22</v>
      </c>
      <c r="D110" s="1" t="s">
        <v>43</v>
      </c>
      <c r="E110" s="1" t="s">
        <v>20</v>
      </c>
      <c r="F110" s="1" t="s">
        <v>21</v>
      </c>
      <c r="G110" s="1" t="s">
        <v>22</v>
      </c>
      <c r="H110" s="1" t="s">
        <v>32</v>
      </c>
      <c r="I110" s="1" t="s">
        <v>50</v>
      </c>
      <c r="J110" s="1" t="s">
        <v>170</v>
      </c>
      <c r="K110" s="1" t="s">
        <v>39</v>
      </c>
      <c r="L110" s="1" t="s">
        <v>52</v>
      </c>
      <c r="R110" s="1" t="s">
        <v>48</v>
      </c>
    </row>
    <row r="111" spans="1:18" x14ac:dyDescent="0.25">
      <c r="A111" s="2">
        <v>45042.542696030097</v>
      </c>
      <c r="B111" s="1" t="s">
        <v>29</v>
      </c>
      <c r="C111" s="1">
        <v>38</v>
      </c>
      <c r="D111" s="1" t="s">
        <v>97</v>
      </c>
      <c r="E111" s="1" t="s">
        <v>37</v>
      </c>
      <c r="F111" s="1" t="s">
        <v>21</v>
      </c>
      <c r="G111" s="1" t="s">
        <v>31</v>
      </c>
      <c r="H111" s="1" t="s">
        <v>23</v>
      </c>
      <c r="I111" s="1" t="s">
        <v>38</v>
      </c>
      <c r="J111" s="1" t="s">
        <v>171</v>
      </c>
      <c r="L111" s="1" t="s">
        <v>52</v>
      </c>
      <c r="R111" s="1" t="s">
        <v>172</v>
      </c>
    </row>
    <row r="112" spans="1:18" x14ac:dyDescent="0.25">
      <c r="A112" s="2">
        <v>45042.543916724535</v>
      </c>
      <c r="B112" s="1" t="s">
        <v>29</v>
      </c>
      <c r="C112" s="1">
        <v>44</v>
      </c>
      <c r="D112" s="1" t="s">
        <v>43</v>
      </c>
      <c r="E112" s="1" t="s">
        <v>37</v>
      </c>
      <c r="F112" s="1" t="s">
        <v>21</v>
      </c>
      <c r="G112" s="1" t="s">
        <v>31</v>
      </c>
      <c r="H112" s="1" t="s">
        <v>32</v>
      </c>
      <c r="I112" s="1" t="s">
        <v>24</v>
      </c>
      <c r="J112" s="1" t="s">
        <v>173</v>
      </c>
      <c r="K112" s="1" t="s">
        <v>62</v>
      </c>
      <c r="L112" s="1" t="s">
        <v>34</v>
      </c>
      <c r="R112" s="1" t="s">
        <v>36</v>
      </c>
    </row>
    <row r="113" spans="1:18" x14ac:dyDescent="0.25">
      <c r="A113" s="2">
        <v>45042.544500462958</v>
      </c>
      <c r="B113" s="1" t="s">
        <v>18</v>
      </c>
      <c r="C113" s="1">
        <v>22</v>
      </c>
      <c r="D113" s="1" t="s">
        <v>30</v>
      </c>
      <c r="E113" s="1" t="s">
        <v>20</v>
      </c>
      <c r="F113" s="1" t="s">
        <v>21</v>
      </c>
      <c r="G113" s="1" t="s">
        <v>31</v>
      </c>
      <c r="H113" s="1" t="s">
        <v>32</v>
      </c>
      <c r="I113" s="1" t="s">
        <v>50</v>
      </c>
      <c r="J113" s="1" t="s">
        <v>174</v>
      </c>
      <c r="K113" s="1" t="s">
        <v>62</v>
      </c>
      <c r="L113" s="1" t="s">
        <v>34</v>
      </c>
      <c r="R113" s="1" t="s">
        <v>56</v>
      </c>
    </row>
    <row r="114" spans="1:18" x14ac:dyDescent="0.25">
      <c r="A114" s="2">
        <v>45042.544522060183</v>
      </c>
      <c r="B114" s="1" t="s">
        <v>18</v>
      </c>
      <c r="C114" s="1">
        <v>19</v>
      </c>
      <c r="D114" s="1" t="s">
        <v>70</v>
      </c>
      <c r="E114" s="1" t="s">
        <v>37</v>
      </c>
      <c r="F114" s="1" t="s">
        <v>21</v>
      </c>
      <c r="G114" s="1" t="s">
        <v>31</v>
      </c>
      <c r="H114" s="1" t="s">
        <v>23</v>
      </c>
      <c r="I114" s="1" t="s">
        <v>60</v>
      </c>
      <c r="J114" s="1" t="s">
        <v>140</v>
      </c>
      <c r="K114" s="1" t="s">
        <v>55</v>
      </c>
      <c r="L114" s="1" t="s">
        <v>59</v>
      </c>
      <c r="R114" s="1" t="s">
        <v>28</v>
      </c>
    </row>
    <row r="115" spans="1:18" x14ac:dyDescent="0.25">
      <c r="A115" s="2">
        <v>45042.544560949071</v>
      </c>
      <c r="B115" s="1" t="s">
        <v>29</v>
      </c>
      <c r="C115" s="1">
        <v>44</v>
      </c>
      <c r="D115" s="1" t="s">
        <v>43</v>
      </c>
      <c r="E115" s="1" t="s">
        <v>45</v>
      </c>
      <c r="F115" s="1" t="s">
        <v>66</v>
      </c>
      <c r="G115" s="1" t="s">
        <v>44</v>
      </c>
      <c r="H115" s="1" t="s">
        <v>32</v>
      </c>
      <c r="I115" s="1" t="s">
        <v>60</v>
      </c>
      <c r="J115" s="1" t="s">
        <v>175</v>
      </c>
      <c r="L115" s="1" t="s">
        <v>52</v>
      </c>
      <c r="R115" s="1" t="s">
        <v>58</v>
      </c>
    </row>
    <row r="116" spans="1:18" x14ac:dyDescent="0.25">
      <c r="A116" s="2">
        <v>45042.544674166667</v>
      </c>
      <c r="B116" s="1" t="s">
        <v>29</v>
      </c>
      <c r="C116" s="1">
        <v>49</v>
      </c>
      <c r="D116" s="1" t="s">
        <v>176</v>
      </c>
      <c r="E116" s="1" t="s">
        <v>45</v>
      </c>
      <c r="F116" s="1" t="s">
        <v>66</v>
      </c>
      <c r="G116" s="1" t="s">
        <v>44</v>
      </c>
      <c r="H116" s="1" t="s">
        <v>23</v>
      </c>
      <c r="I116" s="1" t="s">
        <v>177</v>
      </c>
      <c r="J116" s="1" t="s">
        <v>155</v>
      </c>
      <c r="K116" s="1" t="s">
        <v>62</v>
      </c>
      <c r="L116" s="1" t="s">
        <v>52</v>
      </c>
      <c r="R116" s="1" t="s">
        <v>36</v>
      </c>
    </row>
    <row r="117" spans="1:18" x14ac:dyDescent="0.25">
      <c r="A117" s="2">
        <v>45042.545084756945</v>
      </c>
      <c r="B117" s="1" t="s">
        <v>29</v>
      </c>
      <c r="C117" s="1">
        <v>20</v>
      </c>
      <c r="D117" s="1" t="s">
        <v>70</v>
      </c>
      <c r="E117" s="1" t="s">
        <v>37</v>
      </c>
      <c r="F117" s="1" t="s">
        <v>21</v>
      </c>
      <c r="G117" s="1" t="s">
        <v>22</v>
      </c>
      <c r="H117" s="1" t="s">
        <v>23</v>
      </c>
      <c r="I117" s="1" t="s">
        <v>24</v>
      </c>
      <c r="J117" s="1" t="s">
        <v>178</v>
      </c>
      <c r="K117" s="1" t="s">
        <v>62</v>
      </c>
      <c r="L117" s="1" t="s">
        <v>52</v>
      </c>
      <c r="R117" s="1" t="s">
        <v>56</v>
      </c>
    </row>
    <row r="118" spans="1:18" x14ac:dyDescent="0.25">
      <c r="A118" s="2">
        <v>45042.545891620372</v>
      </c>
      <c r="B118" s="1" t="s">
        <v>18</v>
      </c>
      <c r="C118" s="1">
        <v>21</v>
      </c>
      <c r="D118" s="1" t="s">
        <v>30</v>
      </c>
      <c r="E118" s="1" t="s">
        <v>20</v>
      </c>
      <c r="F118" s="1" t="s">
        <v>21</v>
      </c>
      <c r="G118" s="1" t="s">
        <v>22</v>
      </c>
      <c r="H118" s="1" t="s">
        <v>23</v>
      </c>
      <c r="I118" s="1" t="s">
        <v>24</v>
      </c>
      <c r="J118" s="1" t="s">
        <v>179</v>
      </c>
      <c r="K118" s="1" t="s">
        <v>62</v>
      </c>
      <c r="L118" s="1" t="s">
        <v>59</v>
      </c>
      <c r="R118" s="1" t="s">
        <v>48</v>
      </c>
    </row>
    <row r="119" spans="1:18" x14ac:dyDescent="0.25">
      <c r="A119" s="2">
        <v>45042.546477141208</v>
      </c>
      <c r="B119" s="1" t="s">
        <v>18</v>
      </c>
      <c r="C119" s="1">
        <v>18</v>
      </c>
      <c r="D119" s="1" t="s">
        <v>70</v>
      </c>
      <c r="E119" s="1" t="s">
        <v>37</v>
      </c>
      <c r="F119" s="1" t="s">
        <v>21</v>
      </c>
      <c r="G119" s="1" t="s">
        <v>22</v>
      </c>
      <c r="H119" s="1" t="s">
        <v>45</v>
      </c>
      <c r="I119" s="1" t="s">
        <v>60</v>
      </c>
      <c r="J119" s="1" t="s">
        <v>180</v>
      </c>
      <c r="K119" s="1" t="s">
        <v>39</v>
      </c>
      <c r="L119" s="1" t="s">
        <v>34</v>
      </c>
      <c r="R119" s="1" t="s">
        <v>36</v>
      </c>
    </row>
    <row r="120" spans="1:18" x14ac:dyDescent="0.25">
      <c r="A120" s="2">
        <v>45042.548493807873</v>
      </c>
      <c r="B120" s="1" t="s">
        <v>18</v>
      </c>
      <c r="C120" s="1">
        <v>19</v>
      </c>
      <c r="D120" s="1" t="s">
        <v>30</v>
      </c>
      <c r="E120" s="1" t="s">
        <v>20</v>
      </c>
      <c r="F120" s="1" t="s">
        <v>21</v>
      </c>
      <c r="G120" s="1" t="s">
        <v>44</v>
      </c>
      <c r="H120" s="1" t="s">
        <v>23</v>
      </c>
      <c r="I120" s="1" t="s">
        <v>24</v>
      </c>
      <c r="J120" s="1" t="s">
        <v>181</v>
      </c>
      <c r="K120" s="1" t="s">
        <v>39</v>
      </c>
      <c r="L120" s="1" t="s">
        <v>34</v>
      </c>
      <c r="R120" s="1" t="s">
        <v>48</v>
      </c>
    </row>
    <row r="121" spans="1:18" x14ac:dyDescent="0.25">
      <c r="A121" s="2">
        <v>45042.548538391202</v>
      </c>
      <c r="B121" s="1" t="s">
        <v>18</v>
      </c>
      <c r="C121" s="1">
        <v>22</v>
      </c>
      <c r="D121" s="1" t="s">
        <v>30</v>
      </c>
      <c r="E121" s="1" t="s">
        <v>20</v>
      </c>
      <c r="F121" s="1" t="s">
        <v>66</v>
      </c>
      <c r="G121" s="1" t="s">
        <v>31</v>
      </c>
      <c r="H121" s="1" t="s">
        <v>23</v>
      </c>
      <c r="I121" s="1" t="s">
        <v>24</v>
      </c>
      <c r="J121" s="1" t="s">
        <v>182</v>
      </c>
      <c r="K121" s="1" t="s">
        <v>183</v>
      </c>
      <c r="L121" s="1" t="s">
        <v>26</v>
      </c>
      <c r="M121" s="1">
        <v>6</v>
      </c>
      <c r="N121" s="1" t="s">
        <v>184</v>
      </c>
      <c r="O121" s="1">
        <v>5</v>
      </c>
      <c r="P121" s="1">
        <v>5</v>
      </c>
      <c r="Q121" s="1">
        <v>5</v>
      </c>
      <c r="R121" s="1" t="s">
        <v>28</v>
      </c>
    </row>
    <row r="122" spans="1:18" x14ac:dyDescent="0.25">
      <c r="A122" s="2">
        <v>45042.548633472223</v>
      </c>
      <c r="B122" s="1" t="s">
        <v>18</v>
      </c>
      <c r="C122" s="1">
        <v>25</v>
      </c>
      <c r="D122" s="1" t="s">
        <v>43</v>
      </c>
      <c r="E122" s="1" t="s">
        <v>37</v>
      </c>
      <c r="F122" s="1" t="s">
        <v>66</v>
      </c>
      <c r="G122" s="1" t="s">
        <v>44</v>
      </c>
      <c r="H122" s="1" t="s">
        <v>75</v>
      </c>
      <c r="I122" s="1" t="s">
        <v>50</v>
      </c>
      <c r="J122" s="1" t="s">
        <v>114</v>
      </c>
      <c r="K122" s="1" t="s">
        <v>39</v>
      </c>
      <c r="L122" s="1" t="s">
        <v>34</v>
      </c>
      <c r="R122" s="1" t="s">
        <v>48</v>
      </c>
    </row>
    <row r="123" spans="1:18" x14ac:dyDescent="0.25">
      <c r="A123" s="2">
        <v>45042.549300069441</v>
      </c>
      <c r="B123" s="1" t="s">
        <v>18</v>
      </c>
      <c r="C123" s="1">
        <v>33</v>
      </c>
      <c r="D123" s="1" t="s">
        <v>43</v>
      </c>
      <c r="E123" s="1" t="s">
        <v>37</v>
      </c>
      <c r="F123" s="1" t="s">
        <v>21</v>
      </c>
      <c r="G123" s="1" t="s">
        <v>31</v>
      </c>
      <c r="H123" s="1" t="s">
        <v>23</v>
      </c>
      <c r="I123" s="1" t="s">
        <v>38</v>
      </c>
      <c r="J123" s="1" t="s">
        <v>185</v>
      </c>
      <c r="K123" s="1" t="s">
        <v>62</v>
      </c>
      <c r="L123" s="1" t="s">
        <v>52</v>
      </c>
      <c r="R123" s="1" t="s">
        <v>58</v>
      </c>
    </row>
    <row r="124" spans="1:18" x14ac:dyDescent="0.25">
      <c r="A124" s="2">
        <v>45042.549505300922</v>
      </c>
      <c r="B124" s="1" t="s">
        <v>18</v>
      </c>
      <c r="C124" s="1">
        <v>19</v>
      </c>
      <c r="D124" s="1" t="s">
        <v>70</v>
      </c>
      <c r="E124" s="1" t="s">
        <v>20</v>
      </c>
      <c r="F124" s="1" t="s">
        <v>21</v>
      </c>
      <c r="G124" s="1" t="s">
        <v>22</v>
      </c>
      <c r="H124" s="1" t="s">
        <v>23</v>
      </c>
      <c r="I124" s="1" t="s">
        <v>24</v>
      </c>
      <c r="J124" s="1" t="s">
        <v>186</v>
      </c>
      <c r="K124" s="1" t="s">
        <v>62</v>
      </c>
      <c r="L124" s="1" t="s">
        <v>52</v>
      </c>
      <c r="R124" s="1" t="s">
        <v>58</v>
      </c>
    </row>
    <row r="125" spans="1:18" x14ac:dyDescent="0.25">
      <c r="A125" s="2">
        <v>45042.550335023145</v>
      </c>
      <c r="B125" s="1" t="s">
        <v>29</v>
      </c>
      <c r="C125" s="1">
        <v>38</v>
      </c>
      <c r="D125" s="1" t="s">
        <v>43</v>
      </c>
      <c r="E125" s="1" t="s">
        <v>20</v>
      </c>
      <c r="F125" s="1" t="s">
        <v>66</v>
      </c>
      <c r="G125" s="1" t="s">
        <v>44</v>
      </c>
      <c r="H125" s="1" t="s">
        <v>23</v>
      </c>
      <c r="I125" s="1" t="s">
        <v>60</v>
      </c>
      <c r="J125" s="1" t="s">
        <v>78</v>
      </c>
      <c r="K125" s="1" t="s">
        <v>39</v>
      </c>
      <c r="L125" s="1" t="s">
        <v>52</v>
      </c>
      <c r="R125" s="1" t="s">
        <v>68</v>
      </c>
    </row>
    <row r="126" spans="1:18" x14ac:dyDescent="0.25">
      <c r="A126" s="2">
        <v>45042.550912280094</v>
      </c>
      <c r="B126" s="1" t="s">
        <v>18</v>
      </c>
      <c r="C126" s="1">
        <v>21</v>
      </c>
      <c r="D126" s="1" t="s">
        <v>70</v>
      </c>
      <c r="E126" s="1" t="s">
        <v>20</v>
      </c>
      <c r="F126" s="1" t="s">
        <v>21</v>
      </c>
      <c r="G126" s="1" t="s">
        <v>31</v>
      </c>
      <c r="H126" s="1" t="s">
        <v>32</v>
      </c>
      <c r="I126" s="1" t="s">
        <v>50</v>
      </c>
      <c r="J126" s="1" t="s">
        <v>187</v>
      </c>
      <c r="K126" s="1" t="s">
        <v>62</v>
      </c>
      <c r="L126" s="1" t="s">
        <v>52</v>
      </c>
      <c r="R126" s="1" t="s">
        <v>58</v>
      </c>
    </row>
    <row r="127" spans="1:18" x14ac:dyDescent="0.25">
      <c r="A127" s="2">
        <v>45042.550917847228</v>
      </c>
      <c r="B127" s="1" t="s">
        <v>18</v>
      </c>
      <c r="C127" s="1">
        <v>22</v>
      </c>
      <c r="D127" s="1" t="s">
        <v>43</v>
      </c>
      <c r="E127" s="1" t="s">
        <v>20</v>
      </c>
      <c r="F127" s="1" t="s">
        <v>21</v>
      </c>
      <c r="G127" s="1" t="s">
        <v>31</v>
      </c>
      <c r="H127" s="1" t="s">
        <v>23</v>
      </c>
      <c r="I127" s="1" t="s">
        <v>38</v>
      </c>
      <c r="J127" s="1" t="s">
        <v>140</v>
      </c>
      <c r="K127" s="1" t="s">
        <v>39</v>
      </c>
      <c r="L127" s="1" t="s">
        <v>34</v>
      </c>
      <c r="R127" s="1" t="s">
        <v>48</v>
      </c>
    </row>
    <row r="128" spans="1:18" x14ac:dyDescent="0.25">
      <c r="A128" s="2">
        <v>45042.551000798616</v>
      </c>
      <c r="B128" s="1" t="s">
        <v>18</v>
      </c>
      <c r="C128" s="1">
        <v>20</v>
      </c>
      <c r="D128" s="1" t="s">
        <v>30</v>
      </c>
      <c r="E128" s="1" t="s">
        <v>37</v>
      </c>
      <c r="F128" s="1" t="s">
        <v>21</v>
      </c>
      <c r="G128" s="1" t="s">
        <v>31</v>
      </c>
      <c r="H128" s="1" t="s">
        <v>45</v>
      </c>
      <c r="I128" s="1" t="s">
        <v>50</v>
      </c>
      <c r="J128" s="1" t="s">
        <v>188</v>
      </c>
      <c r="K128" s="1" t="s">
        <v>39</v>
      </c>
      <c r="L128" s="1" t="s">
        <v>26</v>
      </c>
      <c r="M128" s="1">
        <v>4</v>
      </c>
      <c r="N128" s="1" t="s">
        <v>189</v>
      </c>
      <c r="O128" s="1">
        <v>5</v>
      </c>
      <c r="P128" s="1">
        <v>1</v>
      </c>
      <c r="Q128" s="1">
        <v>1</v>
      </c>
      <c r="R128" s="1" t="s">
        <v>68</v>
      </c>
    </row>
    <row r="129" spans="1:18" x14ac:dyDescent="0.25">
      <c r="A129" s="2">
        <v>45042.551266574075</v>
      </c>
      <c r="B129" s="1" t="s">
        <v>18</v>
      </c>
      <c r="C129" s="1">
        <v>19</v>
      </c>
      <c r="D129" s="1" t="s">
        <v>30</v>
      </c>
      <c r="E129" s="1" t="s">
        <v>20</v>
      </c>
      <c r="F129" s="1" t="s">
        <v>21</v>
      </c>
      <c r="G129" s="1" t="s">
        <v>31</v>
      </c>
      <c r="H129" s="1" t="s">
        <v>45</v>
      </c>
      <c r="I129" s="1" t="s">
        <v>24</v>
      </c>
      <c r="J129" s="1" t="s">
        <v>190</v>
      </c>
      <c r="K129" s="1" t="s">
        <v>39</v>
      </c>
      <c r="L129" s="1" t="s">
        <v>34</v>
      </c>
      <c r="R129" s="1" t="s">
        <v>58</v>
      </c>
    </row>
    <row r="130" spans="1:18" x14ac:dyDescent="0.25">
      <c r="A130" s="2">
        <v>45042.55198960648</v>
      </c>
      <c r="B130" s="1" t="s">
        <v>18</v>
      </c>
      <c r="C130" s="1">
        <v>19</v>
      </c>
      <c r="D130" s="1" t="s">
        <v>30</v>
      </c>
      <c r="E130" s="1" t="s">
        <v>37</v>
      </c>
      <c r="F130" s="1" t="s">
        <v>21</v>
      </c>
      <c r="G130" s="1" t="s">
        <v>44</v>
      </c>
      <c r="H130" s="1" t="s">
        <v>23</v>
      </c>
      <c r="I130" s="1" t="s">
        <v>24</v>
      </c>
      <c r="J130" s="1" t="s">
        <v>191</v>
      </c>
      <c r="K130" s="1" t="s">
        <v>39</v>
      </c>
      <c r="L130" s="1" t="s">
        <v>52</v>
      </c>
      <c r="R130" s="1" t="s">
        <v>48</v>
      </c>
    </row>
    <row r="131" spans="1:18" x14ac:dyDescent="0.25">
      <c r="A131" s="2">
        <v>45042.552300370371</v>
      </c>
      <c r="B131" s="1" t="s">
        <v>18</v>
      </c>
      <c r="C131" s="1">
        <v>19</v>
      </c>
      <c r="D131" s="1" t="s">
        <v>30</v>
      </c>
      <c r="E131" s="1" t="s">
        <v>20</v>
      </c>
      <c r="F131" s="1" t="s">
        <v>21</v>
      </c>
      <c r="G131" s="1" t="s">
        <v>31</v>
      </c>
      <c r="H131" s="1" t="s">
        <v>32</v>
      </c>
      <c r="I131" s="1" t="s">
        <v>24</v>
      </c>
      <c r="J131" s="1" t="s">
        <v>192</v>
      </c>
      <c r="K131" s="1" t="s">
        <v>62</v>
      </c>
      <c r="L131" s="1" t="s">
        <v>34</v>
      </c>
      <c r="R131" s="1" t="s">
        <v>58</v>
      </c>
    </row>
    <row r="132" spans="1:18" x14ac:dyDescent="0.25">
      <c r="A132" s="2">
        <v>45042.55261392361</v>
      </c>
      <c r="B132" s="1" t="s">
        <v>18</v>
      </c>
      <c r="C132" s="1">
        <v>18</v>
      </c>
      <c r="D132" s="1" t="s">
        <v>30</v>
      </c>
      <c r="E132" s="1" t="s">
        <v>45</v>
      </c>
      <c r="F132" s="1" t="s">
        <v>66</v>
      </c>
      <c r="G132" s="1" t="s">
        <v>44</v>
      </c>
      <c r="H132" s="1" t="s">
        <v>32</v>
      </c>
      <c r="I132" s="1" t="s">
        <v>60</v>
      </c>
      <c r="J132" s="1" t="s">
        <v>193</v>
      </c>
      <c r="K132" s="1" t="s">
        <v>55</v>
      </c>
      <c r="L132" s="1" t="s">
        <v>26</v>
      </c>
      <c r="M132" s="1">
        <v>5</v>
      </c>
      <c r="N132" s="1" t="s">
        <v>194</v>
      </c>
      <c r="O132" s="1">
        <v>5</v>
      </c>
      <c r="P132" s="1">
        <v>2</v>
      </c>
      <c r="Q132" s="1">
        <v>2</v>
      </c>
      <c r="R132" s="1" t="s">
        <v>53</v>
      </c>
    </row>
    <row r="133" spans="1:18" x14ac:dyDescent="0.25">
      <c r="A133" s="2">
        <v>45042.553001099535</v>
      </c>
      <c r="B133" s="1" t="s">
        <v>18</v>
      </c>
      <c r="C133" s="1">
        <v>25</v>
      </c>
      <c r="D133" s="1" t="s">
        <v>70</v>
      </c>
      <c r="E133" s="1" t="s">
        <v>101</v>
      </c>
      <c r="F133" s="1" t="s">
        <v>66</v>
      </c>
      <c r="G133" s="1" t="s">
        <v>63</v>
      </c>
      <c r="H133" s="1" t="s">
        <v>32</v>
      </c>
      <c r="I133" s="1" t="s">
        <v>60</v>
      </c>
      <c r="J133" s="1" t="s">
        <v>195</v>
      </c>
      <c r="K133" s="1" t="s">
        <v>62</v>
      </c>
      <c r="L133" s="1" t="s">
        <v>34</v>
      </c>
      <c r="R133" s="1" t="s">
        <v>58</v>
      </c>
    </row>
    <row r="134" spans="1:18" x14ac:dyDescent="0.25">
      <c r="A134" s="2">
        <v>45042.553040381943</v>
      </c>
      <c r="B134" s="1" t="s">
        <v>18</v>
      </c>
      <c r="C134" s="1">
        <v>18</v>
      </c>
      <c r="D134" s="1" t="s">
        <v>30</v>
      </c>
      <c r="E134" s="1" t="s">
        <v>20</v>
      </c>
      <c r="F134" s="1" t="s">
        <v>21</v>
      </c>
      <c r="G134" s="1" t="s">
        <v>22</v>
      </c>
      <c r="H134" s="1" t="s">
        <v>45</v>
      </c>
      <c r="I134" s="1" t="s">
        <v>50</v>
      </c>
      <c r="J134" s="1" t="s">
        <v>196</v>
      </c>
      <c r="K134" s="1" t="s">
        <v>39</v>
      </c>
      <c r="L134" s="1" t="s">
        <v>34</v>
      </c>
      <c r="R134" s="1" t="s">
        <v>58</v>
      </c>
    </row>
    <row r="135" spans="1:18" x14ac:dyDescent="0.25">
      <c r="A135" s="2">
        <v>45042.554193865741</v>
      </c>
      <c r="B135" s="1" t="s">
        <v>18</v>
      </c>
      <c r="C135" s="1">
        <v>19</v>
      </c>
      <c r="D135" s="1" t="s">
        <v>70</v>
      </c>
      <c r="E135" s="1" t="s">
        <v>37</v>
      </c>
      <c r="F135" s="1" t="s">
        <v>21</v>
      </c>
      <c r="G135" s="1" t="s">
        <v>63</v>
      </c>
      <c r="H135" s="1" t="s">
        <v>32</v>
      </c>
      <c r="I135" s="1" t="s">
        <v>24</v>
      </c>
      <c r="J135" s="1" t="s">
        <v>197</v>
      </c>
      <c r="K135" s="1" t="s">
        <v>39</v>
      </c>
      <c r="L135" s="1" t="s">
        <v>52</v>
      </c>
      <c r="R135" s="1" t="s">
        <v>58</v>
      </c>
    </row>
    <row r="136" spans="1:18" x14ac:dyDescent="0.25">
      <c r="A136" s="2">
        <v>45042.554310011576</v>
      </c>
      <c r="B136" s="1" t="s">
        <v>18</v>
      </c>
      <c r="C136" s="1">
        <v>49</v>
      </c>
      <c r="D136" s="1" t="s">
        <v>43</v>
      </c>
      <c r="E136" s="1" t="s">
        <v>20</v>
      </c>
      <c r="F136" s="1" t="s">
        <v>21</v>
      </c>
      <c r="G136" s="1" t="s">
        <v>22</v>
      </c>
      <c r="H136" s="1" t="s">
        <v>23</v>
      </c>
      <c r="I136" s="1" t="s">
        <v>60</v>
      </c>
      <c r="J136" s="1" t="s">
        <v>78</v>
      </c>
      <c r="K136" s="1" t="s">
        <v>39</v>
      </c>
      <c r="L136" s="1" t="s">
        <v>34</v>
      </c>
      <c r="R136" s="1" t="s">
        <v>68</v>
      </c>
    </row>
    <row r="137" spans="1:18" x14ac:dyDescent="0.25">
      <c r="A137" s="2">
        <v>45042.555269085649</v>
      </c>
      <c r="B137" s="1" t="s">
        <v>18</v>
      </c>
      <c r="C137" s="1">
        <v>23</v>
      </c>
      <c r="D137" s="1" t="s">
        <v>43</v>
      </c>
      <c r="E137" s="1" t="s">
        <v>20</v>
      </c>
      <c r="F137" s="1" t="s">
        <v>21</v>
      </c>
      <c r="G137" s="1" t="s">
        <v>31</v>
      </c>
      <c r="H137" s="1" t="s">
        <v>32</v>
      </c>
      <c r="I137" s="1" t="s">
        <v>24</v>
      </c>
      <c r="J137" s="1" t="s">
        <v>74</v>
      </c>
      <c r="K137" s="1" t="s">
        <v>39</v>
      </c>
      <c r="L137" s="1" t="s">
        <v>34</v>
      </c>
      <c r="R137" s="1" t="s">
        <v>53</v>
      </c>
    </row>
    <row r="138" spans="1:18" x14ac:dyDescent="0.25">
      <c r="A138" s="2">
        <v>45042.555275995372</v>
      </c>
      <c r="B138" s="1" t="s">
        <v>29</v>
      </c>
      <c r="C138" s="1">
        <v>22</v>
      </c>
      <c r="D138" s="1" t="s">
        <v>30</v>
      </c>
      <c r="E138" s="1" t="s">
        <v>37</v>
      </c>
      <c r="F138" s="1" t="s">
        <v>21</v>
      </c>
      <c r="G138" s="1" t="s">
        <v>31</v>
      </c>
      <c r="H138" s="1" t="s">
        <v>45</v>
      </c>
      <c r="I138" s="1" t="s">
        <v>60</v>
      </c>
      <c r="J138" s="1" t="s">
        <v>87</v>
      </c>
      <c r="K138" s="1" t="s">
        <v>39</v>
      </c>
      <c r="L138" s="1" t="s">
        <v>26</v>
      </c>
      <c r="M138" s="1">
        <v>6</v>
      </c>
      <c r="N138" s="1" t="s">
        <v>131</v>
      </c>
      <c r="O138" s="1">
        <v>5</v>
      </c>
      <c r="P138" s="1">
        <v>4</v>
      </c>
      <c r="Q138" s="1">
        <v>4</v>
      </c>
      <c r="R138" s="1" t="s">
        <v>68</v>
      </c>
    </row>
    <row r="139" spans="1:18" x14ac:dyDescent="0.25">
      <c r="A139" s="2">
        <v>45042.555305023147</v>
      </c>
      <c r="B139" s="1" t="s">
        <v>18</v>
      </c>
      <c r="C139" s="1">
        <v>23</v>
      </c>
      <c r="D139" s="1" t="s">
        <v>30</v>
      </c>
      <c r="E139" s="1" t="s">
        <v>20</v>
      </c>
      <c r="F139" s="1" t="s">
        <v>21</v>
      </c>
      <c r="G139" s="1" t="s">
        <v>31</v>
      </c>
      <c r="H139" s="1" t="s">
        <v>59</v>
      </c>
      <c r="I139" s="1" t="s">
        <v>38</v>
      </c>
      <c r="J139" s="1" t="s">
        <v>198</v>
      </c>
      <c r="K139" s="1" t="s">
        <v>62</v>
      </c>
      <c r="L139" s="1" t="s">
        <v>34</v>
      </c>
      <c r="R139" s="1" t="s">
        <v>28</v>
      </c>
    </row>
    <row r="140" spans="1:18" x14ac:dyDescent="0.25">
      <c r="A140" s="2">
        <v>45042.555316226848</v>
      </c>
      <c r="B140" s="1" t="s">
        <v>18</v>
      </c>
      <c r="C140" s="1">
        <v>19</v>
      </c>
      <c r="D140" s="1" t="s">
        <v>70</v>
      </c>
      <c r="E140" s="1" t="s">
        <v>37</v>
      </c>
      <c r="F140" s="1" t="s">
        <v>66</v>
      </c>
      <c r="G140" s="1" t="s">
        <v>31</v>
      </c>
      <c r="H140" s="1" t="s">
        <v>32</v>
      </c>
      <c r="I140" s="1" t="s">
        <v>24</v>
      </c>
      <c r="J140" s="1" t="s">
        <v>51</v>
      </c>
      <c r="K140" s="1" t="s">
        <v>39</v>
      </c>
      <c r="L140" s="1" t="s">
        <v>52</v>
      </c>
      <c r="R140" s="1" t="s">
        <v>28</v>
      </c>
    </row>
    <row r="141" spans="1:18" x14ac:dyDescent="0.25">
      <c r="A141" s="2">
        <v>45042.555626296293</v>
      </c>
      <c r="B141" s="1" t="s">
        <v>18</v>
      </c>
      <c r="C141" s="1">
        <v>24</v>
      </c>
      <c r="D141" s="1" t="s">
        <v>43</v>
      </c>
      <c r="E141" s="1" t="s">
        <v>37</v>
      </c>
      <c r="F141" s="1" t="s">
        <v>66</v>
      </c>
      <c r="G141" s="1" t="s">
        <v>31</v>
      </c>
      <c r="H141" s="1" t="s">
        <v>32</v>
      </c>
      <c r="I141" s="1" t="s">
        <v>50</v>
      </c>
      <c r="J141" s="1" t="s">
        <v>80</v>
      </c>
      <c r="K141" s="1" t="s">
        <v>55</v>
      </c>
      <c r="L141" s="1" t="s">
        <v>52</v>
      </c>
      <c r="R141" s="1" t="s">
        <v>58</v>
      </c>
    </row>
    <row r="142" spans="1:18" x14ac:dyDescent="0.25">
      <c r="A142" s="2">
        <v>45042.555889756943</v>
      </c>
      <c r="B142" s="1" t="s">
        <v>18</v>
      </c>
      <c r="C142" s="1">
        <v>20</v>
      </c>
      <c r="D142" s="1" t="s">
        <v>70</v>
      </c>
      <c r="E142" s="1" t="s">
        <v>20</v>
      </c>
      <c r="F142" s="1" t="s">
        <v>21</v>
      </c>
      <c r="G142" s="1" t="s">
        <v>22</v>
      </c>
      <c r="H142" s="1" t="s">
        <v>32</v>
      </c>
      <c r="I142" s="1" t="s">
        <v>24</v>
      </c>
      <c r="J142" s="1" t="s">
        <v>182</v>
      </c>
      <c r="K142" s="1" t="s">
        <v>62</v>
      </c>
      <c r="L142" s="1" t="s">
        <v>52</v>
      </c>
      <c r="R142" s="1" t="s">
        <v>58</v>
      </c>
    </row>
    <row r="143" spans="1:18" x14ac:dyDescent="0.25">
      <c r="A143" s="2">
        <v>45042.5558996412</v>
      </c>
      <c r="B143" s="1" t="s">
        <v>18</v>
      </c>
      <c r="C143" s="1">
        <v>18</v>
      </c>
      <c r="D143" s="1" t="s">
        <v>49</v>
      </c>
      <c r="E143" s="1" t="s">
        <v>20</v>
      </c>
      <c r="F143" s="1" t="s">
        <v>66</v>
      </c>
      <c r="G143" s="1" t="s">
        <v>31</v>
      </c>
      <c r="H143" s="1" t="s">
        <v>32</v>
      </c>
      <c r="I143" s="1" t="s">
        <v>60</v>
      </c>
      <c r="J143" s="1" t="s">
        <v>81</v>
      </c>
      <c r="K143" s="1" t="s">
        <v>62</v>
      </c>
      <c r="L143" s="1" t="s">
        <v>26</v>
      </c>
      <c r="M143" s="1">
        <v>6</v>
      </c>
      <c r="N143" s="1" t="s">
        <v>199</v>
      </c>
      <c r="O143" s="1">
        <v>4</v>
      </c>
      <c r="P143" s="1">
        <v>2</v>
      </c>
      <c r="Q143" s="1">
        <v>4</v>
      </c>
      <c r="R143" s="1" t="s">
        <v>28</v>
      </c>
    </row>
    <row r="144" spans="1:18" x14ac:dyDescent="0.25">
      <c r="A144" s="2">
        <v>45042.555937500001</v>
      </c>
      <c r="B144" s="1" t="s">
        <v>18</v>
      </c>
      <c r="C144" s="1">
        <v>19</v>
      </c>
      <c r="D144" s="1" t="s">
        <v>30</v>
      </c>
      <c r="E144" s="1" t="s">
        <v>20</v>
      </c>
      <c r="F144" s="1" t="s">
        <v>21</v>
      </c>
      <c r="G144" s="1" t="s">
        <v>31</v>
      </c>
      <c r="H144" s="1" t="s">
        <v>23</v>
      </c>
      <c r="I144" s="1" t="s">
        <v>200</v>
      </c>
      <c r="J144" s="1" t="s">
        <v>201</v>
      </c>
      <c r="K144" s="1" t="s">
        <v>39</v>
      </c>
      <c r="L144" s="1" t="s">
        <v>34</v>
      </c>
      <c r="R144" s="1" t="s">
        <v>36</v>
      </c>
    </row>
    <row r="145" spans="1:18" x14ac:dyDescent="0.25">
      <c r="A145" s="2">
        <v>45042.556150578705</v>
      </c>
      <c r="B145" s="1" t="s">
        <v>18</v>
      </c>
      <c r="C145" s="1">
        <v>16</v>
      </c>
      <c r="D145" s="1" t="s">
        <v>49</v>
      </c>
      <c r="E145" s="1" t="s">
        <v>20</v>
      </c>
      <c r="F145" s="1" t="s">
        <v>21</v>
      </c>
      <c r="G145" s="1" t="s">
        <v>22</v>
      </c>
      <c r="H145" s="1" t="s">
        <v>45</v>
      </c>
      <c r="I145" s="1" t="s">
        <v>24</v>
      </c>
      <c r="J145" s="1" t="s">
        <v>186</v>
      </c>
      <c r="K145" s="1" t="s">
        <v>39</v>
      </c>
      <c r="L145" s="1" t="s">
        <v>52</v>
      </c>
      <c r="R145" s="1" t="s">
        <v>28</v>
      </c>
    </row>
    <row r="146" spans="1:18" x14ac:dyDescent="0.25">
      <c r="A146" s="2">
        <v>45042.557297372681</v>
      </c>
      <c r="B146" s="1" t="s">
        <v>18</v>
      </c>
      <c r="C146" s="1">
        <v>16</v>
      </c>
      <c r="D146" s="1" t="s">
        <v>202</v>
      </c>
      <c r="E146" s="1" t="s">
        <v>20</v>
      </c>
      <c r="F146" s="1" t="s">
        <v>21</v>
      </c>
      <c r="G146" s="1" t="s">
        <v>44</v>
      </c>
      <c r="H146" s="1" t="s">
        <v>32</v>
      </c>
      <c r="I146" s="1" t="s">
        <v>50</v>
      </c>
      <c r="J146" s="1" t="s">
        <v>203</v>
      </c>
      <c r="K146" s="1" t="s">
        <v>62</v>
      </c>
      <c r="L146" s="1" t="s">
        <v>26</v>
      </c>
      <c r="M146" s="1">
        <v>7</v>
      </c>
      <c r="N146" s="1" t="s">
        <v>143</v>
      </c>
      <c r="O146" s="1">
        <v>5</v>
      </c>
      <c r="P146" s="1">
        <v>4</v>
      </c>
      <c r="Q146" s="1">
        <v>2</v>
      </c>
      <c r="R146" s="1" t="s">
        <v>28</v>
      </c>
    </row>
    <row r="147" spans="1:18" x14ac:dyDescent="0.25">
      <c r="A147" s="2">
        <v>45042.557422777776</v>
      </c>
      <c r="B147" s="1" t="s">
        <v>18</v>
      </c>
      <c r="C147" s="1">
        <v>34</v>
      </c>
      <c r="D147" s="1" t="s">
        <v>43</v>
      </c>
      <c r="E147" s="1" t="s">
        <v>37</v>
      </c>
      <c r="F147" s="1" t="s">
        <v>66</v>
      </c>
      <c r="G147" s="1" t="s">
        <v>44</v>
      </c>
      <c r="H147" s="1" t="s">
        <v>32</v>
      </c>
      <c r="I147" s="1" t="s">
        <v>60</v>
      </c>
      <c r="J147" s="1" t="s">
        <v>204</v>
      </c>
      <c r="K147" s="1" t="s">
        <v>62</v>
      </c>
      <c r="L147" s="1" t="s">
        <v>26</v>
      </c>
      <c r="M147" s="1">
        <v>6</v>
      </c>
      <c r="N147" s="1" t="s">
        <v>131</v>
      </c>
      <c r="O147" s="1">
        <v>5</v>
      </c>
      <c r="P147" s="1">
        <v>4</v>
      </c>
      <c r="Q147" s="1">
        <v>4</v>
      </c>
      <c r="R147" s="1" t="s">
        <v>58</v>
      </c>
    </row>
    <row r="148" spans="1:18" x14ac:dyDescent="0.25">
      <c r="A148" s="2">
        <v>45042.558822696759</v>
      </c>
      <c r="B148" s="1" t="s">
        <v>18</v>
      </c>
      <c r="C148" s="1">
        <v>30</v>
      </c>
      <c r="D148" s="1" t="s">
        <v>43</v>
      </c>
      <c r="E148" s="1" t="s">
        <v>45</v>
      </c>
      <c r="F148" s="1" t="s">
        <v>66</v>
      </c>
      <c r="G148" s="1" t="s">
        <v>44</v>
      </c>
      <c r="H148" s="1" t="s">
        <v>23</v>
      </c>
      <c r="I148" s="1" t="s">
        <v>60</v>
      </c>
      <c r="J148" s="1" t="s">
        <v>205</v>
      </c>
      <c r="K148" s="1" t="s">
        <v>206</v>
      </c>
      <c r="L148" s="1" t="s">
        <v>34</v>
      </c>
      <c r="R148" s="1" t="s">
        <v>53</v>
      </c>
    </row>
    <row r="149" spans="1:18" x14ac:dyDescent="0.25">
      <c r="A149" s="2">
        <v>45042.559284907409</v>
      </c>
      <c r="B149" s="1" t="s">
        <v>18</v>
      </c>
      <c r="C149" s="1">
        <v>36</v>
      </c>
      <c r="D149" s="1" t="s">
        <v>70</v>
      </c>
      <c r="E149" s="1" t="s">
        <v>101</v>
      </c>
      <c r="F149" s="1" t="s">
        <v>66</v>
      </c>
      <c r="G149" s="1" t="s">
        <v>44</v>
      </c>
      <c r="H149" s="1" t="s">
        <v>32</v>
      </c>
      <c r="I149" s="1" t="s">
        <v>60</v>
      </c>
      <c r="J149" s="1" t="s">
        <v>169</v>
      </c>
      <c r="K149" s="1" t="s">
        <v>39</v>
      </c>
      <c r="L149" s="1" t="s">
        <v>34</v>
      </c>
      <c r="R149" s="1" t="s">
        <v>68</v>
      </c>
    </row>
    <row r="150" spans="1:18" x14ac:dyDescent="0.25">
      <c r="A150" s="2">
        <v>45042.559828530095</v>
      </c>
      <c r="B150" s="1" t="s">
        <v>18</v>
      </c>
      <c r="C150" s="1">
        <v>28</v>
      </c>
      <c r="D150" s="1" t="s">
        <v>70</v>
      </c>
      <c r="E150" s="1" t="s">
        <v>45</v>
      </c>
      <c r="F150" s="1" t="s">
        <v>66</v>
      </c>
      <c r="G150" s="1" t="s">
        <v>63</v>
      </c>
      <c r="H150" s="1" t="s">
        <v>23</v>
      </c>
      <c r="I150" s="1" t="s">
        <v>177</v>
      </c>
      <c r="J150" s="1" t="s">
        <v>207</v>
      </c>
      <c r="K150" s="1" t="s">
        <v>55</v>
      </c>
      <c r="L150" s="1" t="s">
        <v>52</v>
      </c>
      <c r="R150" s="1" t="s">
        <v>68</v>
      </c>
    </row>
    <row r="151" spans="1:18" x14ac:dyDescent="0.25">
      <c r="A151" s="2">
        <v>45042.559874861108</v>
      </c>
      <c r="B151" s="1" t="s">
        <v>18</v>
      </c>
      <c r="C151" s="1">
        <v>19</v>
      </c>
      <c r="D151" s="1" t="s">
        <v>30</v>
      </c>
      <c r="E151" s="1" t="s">
        <v>37</v>
      </c>
      <c r="F151" s="1" t="s">
        <v>66</v>
      </c>
      <c r="G151" s="1" t="s">
        <v>31</v>
      </c>
      <c r="H151" s="1" t="s">
        <v>32</v>
      </c>
      <c r="I151" s="1" t="s">
        <v>60</v>
      </c>
      <c r="J151" s="1" t="s">
        <v>208</v>
      </c>
      <c r="K151" s="1" t="s">
        <v>39</v>
      </c>
      <c r="L151" s="1" t="s">
        <v>34</v>
      </c>
      <c r="R151" s="1" t="s">
        <v>56</v>
      </c>
    </row>
    <row r="152" spans="1:18" x14ac:dyDescent="0.25">
      <c r="A152" s="2">
        <v>45042.559968437505</v>
      </c>
      <c r="B152" s="1" t="s">
        <v>18</v>
      </c>
      <c r="C152" s="1">
        <v>32</v>
      </c>
      <c r="D152" s="1" t="s">
        <v>70</v>
      </c>
      <c r="E152" s="1" t="s">
        <v>45</v>
      </c>
      <c r="F152" s="1" t="s">
        <v>66</v>
      </c>
      <c r="G152" s="1" t="s">
        <v>44</v>
      </c>
      <c r="H152" s="1" t="s">
        <v>32</v>
      </c>
      <c r="I152" s="1" t="s">
        <v>24</v>
      </c>
      <c r="J152" s="1" t="s">
        <v>209</v>
      </c>
      <c r="K152" s="1" t="s">
        <v>39</v>
      </c>
      <c r="L152" s="1" t="s">
        <v>52</v>
      </c>
      <c r="R152" s="1" t="s">
        <v>48</v>
      </c>
    </row>
    <row r="153" spans="1:18" x14ac:dyDescent="0.25">
      <c r="A153" s="2">
        <v>45042.560676342589</v>
      </c>
      <c r="B153" s="1" t="s">
        <v>18</v>
      </c>
      <c r="C153" s="1">
        <v>22</v>
      </c>
      <c r="D153" s="1" t="s">
        <v>30</v>
      </c>
      <c r="E153" s="1" t="s">
        <v>37</v>
      </c>
      <c r="F153" s="1" t="s">
        <v>66</v>
      </c>
      <c r="G153" s="1" t="s">
        <v>31</v>
      </c>
      <c r="H153" s="1" t="s">
        <v>32</v>
      </c>
      <c r="I153" s="1" t="s">
        <v>50</v>
      </c>
      <c r="J153" s="1" t="s">
        <v>51</v>
      </c>
      <c r="K153" s="1" t="s">
        <v>62</v>
      </c>
      <c r="L153" s="1" t="s">
        <v>34</v>
      </c>
      <c r="R153" s="1" t="s">
        <v>58</v>
      </c>
    </row>
    <row r="154" spans="1:18" x14ac:dyDescent="0.25">
      <c r="A154" s="2">
        <v>45042.561109629634</v>
      </c>
      <c r="B154" s="1" t="s">
        <v>18</v>
      </c>
      <c r="C154" s="1">
        <v>37</v>
      </c>
      <c r="D154" s="1" t="s">
        <v>43</v>
      </c>
      <c r="E154" s="1" t="s">
        <v>45</v>
      </c>
      <c r="F154" s="1" t="s">
        <v>21</v>
      </c>
      <c r="G154" s="1" t="s">
        <v>44</v>
      </c>
      <c r="H154" s="1" t="s">
        <v>23</v>
      </c>
      <c r="I154" s="1" t="s">
        <v>60</v>
      </c>
      <c r="J154" s="1" t="s">
        <v>25</v>
      </c>
      <c r="K154" s="1" t="s">
        <v>62</v>
      </c>
      <c r="L154" s="1" t="s">
        <v>34</v>
      </c>
      <c r="R154" s="1" t="s">
        <v>58</v>
      </c>
    </row>
    <row r="155" spans="1:18" x14ac:dyDescent="0.25">
      <c r="A155" s="2">
        <v>45042.561147488421</v>
      </c>
      <c r="B155" s="1" t="s">
        <v>18</v>
      </c>
      <c r="C155" s="1">
        <v>37</v>
      </c>
      <c r="D155" s="1" t="s">
        <v>43</v>
      </c>
      <c r="E155" s="1" t="s">
        <v>45</v>
      </c>
      <c r="F155" s="1" t="s">
        <v>21</v>
      </c>
      <c r="G155" s="1" t="s">
        <v>44</v>
      </c>
      <c r="H155" s="1" t="s">
        <v>23</v>
      </c>
      <c r="I155" s="1" t="s">
        <v>60</v>
      </c>
      <c r="J155" s="1" t="s">
        <v>25</v>
      </c>
      <c r="K155" s="1" t="s">
        <v>62</v>
      </c>
      <c r="L155" s="1" t="s">
        <v>34</v>
      </c>
      <c r="R155" s="1" t="s">
        <v>58</v>
      </c>
    </row>
    <row r="156" spans="1:18" x14ac:dyDescent="0.25">
      <c r="A156" s="2">
        <v>45042.561357893515</v>
      </c>
      <c r="B156" s="1" t="s">
        <v>29</v>
      </c>
      <c r="C156" s="1">
        <v>29</v>
      </c>
      <c r="D156" s="1" t="s">
        <v>43</v>
      </c>
      <c r="E156" s="1" t="s">
        <v>37</v>
      </c>
      <c r="F156" s="1" t="s">
        <v>21</v>
      </c>
      <c r="G156" s="1" t="s">
        <v>44</v>
      </c>
      <c r="H156" s="1" t="s">
        <v>32</v>
      </c>
      <c r="I156" s="1" t="s">
        <v>24</v>
      </c>
      <c r="J156" s="1" t="s">
        <v>210</v>
      </c>
      <c r="K156" s="1" t="s">
        <v>62</v>
      </c>
      <c r="L156" s="1" t="s">
        <v>52</v>
      </c>
      <c r="R156" s="1" t="s">
        <v>58</v>
      </c>
    </row>
    <row r="157" spans="1:18" x14ac:dyDescent="0.25">
      <c r="A157" s="2">
        <v>45042.561401678242</v>
      </c>
      <c r="B157" s="1" t="s">
        <v>18</v>
      </c>
      <c r="C157" s="1">
        <v>18</v>
      </c>
      <c r="D157" s="1" t="s">
        <v>202</v>
      </c>
      <c r="E157" s="1" t="s">
        <v>20</v>
      </c>
      <c r="F157" s="1" t="s">
        <v>21</v>
      </c>
      <c r="G157" s="1" t="s">
        <v>22</v>
      </c>
      <c r="H157" s="1" t="s">
        <v>45</v>
      </c>
      <c r="I157" s="1" t="s">
        <v>24</v>
      </c>
      <c r="J157" s="1" t="s">
        <v>211</v>
      </c>
      <c r="K157" s="1" t="s">
        <v>39</v>
      </c>
      <c r="L157" s="1" t="s">
        <v>26</v>
      </c>
      <c r="M157" s="1">
        <v>8</v>
      </c>
      <c r="N157" s="1" t="s">
        <v>212</v>
      </c>
      <c r="O157" s="1">
        <v>5</v>
      </c>
      <c r="P157" s="1">
        <v>5</v>
      </c>
      <c r="Q157" s="1">
        <v>5</v>
      </c>
      <c r="R157" s="1" t="s">
        <v>48</v>
      </c>
    </row>
    <row r="158" spans="1:18" x14ac:dyDescent="0.25">
      <c r="A158" s="2">
        <v>45042.563027476848</v>
      </c>
      <c r="B158" s="1" t="s">
        <v>18</v>
      </c>
      <c r="C158" s="1">
        <v>38</v>
      </c>
      <c r="D158" s="1" t="s">
        <v>70</v>
      </c>
      <c r="E158" s="1" t="s">
        <v>45</v>
      </c>
      <c r="F158" s="1" t="s">
        <v>66</v>
      </c>
      <c r="G158" s="1" t="s">
        <v>44</v>
      </c>
      <c r="H158" s="1" t="s">
        <v>23</v>
      </c>
      <c r="I158" s="1" t="s">
        <v>24</v>
      </c>
      <c r="J158" s="1" t="s">
        <v>132</v>
      </c>
      <c r="K158" s="1" t="s">
        <v>39</v>
      </c>
      <c r="L158" s="1" t="s">
        <v>79</v>
      </c>
      <c r="M158" s="1">
        <v>10</v>
      </c>
      <c r="N158" s="1" t="s">
        <v>35</v>
      </c>
      <c r="O158" s="1">
        <v>5</v>
      </c>
      <c r="P158" s="1">
        <v>5</v>
      </c>
      <c r="Q158" s="1">
        <v>5</v>
      </c>
      <c r="R158" s="1" t="s">
        <v>58</v>
      </c>
    </row>
    <row r="159" spans="1:18" x14ac:dyDescent="0.25">
      <c r="A159" s="2">
        <v>45042.563974629629</v>
      </c>
      <c r="B159" s="1" t="s">
        <v>29</v>
      </c>
      <c r="C159" s="1">
        <v>39</v>
      </c>
      <c r="D159" s="1" t="s">
        <v>43</v>
      </c>
      <c r="E159" s="1" t="s">
        <v>45</v>
      </c>
      <c r="F159" s="1" t="s">
        <v>21</v>
      </c>
      <c r="G159" s="1" t="s">
        <v>44</v>
      </c>
      <c r="H159" s="1" t="s">
        <v>32</v>
      </c>
      <c r="I159" s="1" t="s">
        <v>60</v>
      </c>
      <c r="J159" s="1" t="s">
        <v>213</v>
      </c>
      <c r="K159" s="1" t="s">
        <v>62</v>
      </c>
      <c r="L159" s="1" t="s">
        <v>52</v>
      </c>
      <c r="R159" s="1" t="s">
        <v>58</v>
      </c>
    </row>
    <row r="160" spans="1:18" x14ac:dyDescent="0.25">
      <c r="A160" s="2">
        <v>45042.56420956018</v>
      </c>
      <c r="B160" s="1" t="s">
        <v>18</v>
      </c>
      <c r="C160" s="1">
        <v>21</v>
      </c>
      <c r="D160" s="1" t="s">
        <v>43</v>
      </c>
      <c r="E160" s="1" t="s">
        <v>20</v>
      </c>
      <c r="F160" s="1" t="s">
        <v>21</v>
      </c>
      <c r="G160" s="1" t="s">
        <v>22</v>
      </c>
      <c r="H160" s="1" t="s">
        <v>32</v>
      </c>
      <c r="I160" s="1" t="s">
        <v>24</v>
      </c>
      <c r="J160" s="1" t="s">
        <v>214</v>
      </c>
      <c r="K160" s="1" t="s">
        <v>39</v>
      </c>
      <c r="L160" s="1" t="s">
        <v>34</v>
      </c>
      <c r="R160" s="1" t="s">
        <v>58</v>
      </c>
    </row>
    <row r="161" spans="1:18" x14ac:dyDescent="0.25">
      <c r="A161" s="2">
        <v>45042.564886284723</v>
      </c>
      <c r="B161" s="1" t="s">
        <v>18</v>
      </c>
      <c r="C161" s="1" t="s">
        <v>215</v>
      </c>
      <c r="D161" s="1" t="s">
        <v>43</v>
      </c>
      <c r="E161" s="1" t="s">
        <v>20</v>
      </c>
      <c r="F161" s="1" t="s">
        <v>21</v>
      </c>
      <c r="G161" s="1" t="s">
        <v>31</v>
      </c>
      <c r="H161" s="1" t="s">
        <v>23</v>
      </c>
      <c r="I161" s="1" t="s">
        <v>38</v>
      </c>
      <c r="J161" s="1" t="s">
        <v>216</v>
      </c>
      <c r="K161" s="1" t="s">
        <v>217</v>
      </c>
      <c r="L161" s="1" t="s">
        <v>34</v>
      </c>
      <c r="R161" s="1" t="s">
        <v>58</v>
      </c>
    </row>
    <row r="162" spans="1:18" x14ac:dyDescent="0.25">
      <c r="A162" s="2">
        <v>45042.566135775458</v>
      </c>
      <c r="B162" s="1" t="s">
        <v>29</v>
      </c>
      <c r="C162" s="1">
        <v>26</v>
      </c>
      <c r="D162" s="1" t="s">
        <v>70</v>
      </c>
      <c r="E162" s="1" t="s">
        <v>45</v>
      </c>
      <c r="F162" s="1" t="s">
        <v>21</v>
      </c>
      <c r="G162" s="1" t="s">
        <v>44</v>
      </c>
      <c r="H162" s="1" t="s">
        <v>32</v>
      </c>
      <c r="I162" s="1" t="s">
        <v>60</v>
      </c>
      <c r="J162" s="1" t="s">
        <v>25</v>
      </c>
      <c r="K162" s="1" t="s">
        <v>39</v>
      </c>
      <c r="L162" s="1" t="s">
        <v>52</v>
      </c>
      <c r="R162" s="1" t="s">
        <v>68</v>
      </c>
    </row>
    <row r="163" spans="1:18" x14ac:dyDescent="0.25">
      <c r="A163" s="2">
        <v>45042.566438101851</v>
      </c>
      <c r="B163" s="1" t="s">
        <v>18</v>
      </c>
      <c r="C163" s="1">
        <v>22</v>
      </c>
      <c r="D163" s="1" t="s">
        <v>30</v>
      </c>
      <c r="E163" s="1" t="s">
        <v>20</v>
      </c>
      <c r="F163" s="1" t="s">
        <v>21</v>
      </c>
      <c r="G163" s="1" t="s">
        <v>31</v>
      </c>
      <c r="H163" s="1" t="s">
        <v>45</v>
      </c>
      <c r="I163" s="1" t="s">
        <v>24</v>
      </c>
      <c r="J163" s="1" t="s">
        <v>218</v>
      </c>
      <c r="K163" s="1" t="s">
        <v>39</v>
      </c>
      <c r="L163" s="1" t="s">
        <v>34</v>
      </c>
      <c r="R163" s="1" t="s">
        <v>48</v>
      </c>
    </row>
    <row r="164" spans="1:18" x14ac:dyDescent="0.25">
      <c r="A164" s="2">
        <v>45042.567237962961</v>
      </c>
      <c r="B164" s="1" t="s">
        <v>18</v>
      </c>
      <c r="C164" s="1">
        <v>20</v>
      </c>
      <c r="D164" s="1" t="s">
        <v>97</v>
      </c>
      <c r="E164" s="1" t="s">
        <v>20</v>
      </c>
      <c r="F164" s="1" t="s">
        <v>21</v>
      </c>
      <c r="G164" s="1" t="s">
        <v>31</v>
      </c>
      <c r="H164" s="1" t="s">
        <v>32</v>
      </c>
      <c r="I164" s="1" t="s">
        <v>60</v>
      </c>
      <c r="J164" s="1" t="s">
        <v>219</v>
      </c>
      <c r="K164" s="1" t="s">
        <v>39</v>
      </c>
      <c r="L164" s="1" t="s">
        <v>52</v>
      </c>
      <c r="R164" s="1" t="s">
        <v>36</v>
      </c>
    </row>
    <row r="165" spans="1:18" x14ac:dyDescent="0.25">
      <c r="A165" s="2">
        <v>45042.567820787037</v>
      </c>
      <c r="B165" s="1" t="s">
        <v>18</v>
      </c>
      <c r="C165" s="1">
        <v>20</v>
      </c>
      <c r="D165" s="1" t="s">
        <v>70</v>
      </c>
      <c r="E165" s="1" t="s">
        <v>20</v>
      </c>
      <c r="F165" s="1" t="s">
        <v>21</v>
      </c>
      <c r="G165" s="1" t="s">
        <v>22</v>
      </c>
      <c r="H165" s="1" t="s">
        <v>23</v>
      </c>
      <c r="I165" s="1" t="s">
        <v>24</v>
      </c>
      <c r="J165" s="1" t="s">
        <v>107</v>
      </c>
      <c r="K165" s="1" t="s">
        <v>39</v>
      </c>
      <c r="L165" s="1" t="s">
        <v>52</v>
      </c>
      <c r="R165" s="1" t="s">
        <v>41</v>
      </c>
    </row>
    <row r="166" spans="1:18" x14ac:dyDescent="0.25">
      <c r="A166" s="2">
        <v>45042.568896319441</v>
      </c>
      <c r="B166" s="1" t="s">
        <v>18</v>
      </c>
      <c r="C166" s="1">
        <v>18</v>
      </c>
      <c r="D166" s="1" t="s">
        <v>30</v>
      </c>
      <c r="E166" s="1" t="s">
        <v>20</v>
      </c>
      <c r="F166" s="1" t="s">
        <v>21</v>
      </c>
      <c r="G166" s="1" t="s">
        <v>22</v>
      </c>
      <c r="H166" s="1" t="s">
        <v>32</v>
      </c>
      <c r="I166" s="1" t="s">
        <v>24</v>
      </c>
      <c r="J166" s="1" t="s">
        <v>220</v>
      </c>
      <c r="K166" s="1" t="s">
        <v>62</v>
      </c>
      <c r="L166" s="1" t="s">
        <v>52</v>
      </c>
      <c r="R166" s="1" t="s">
        <v>58</v>
      </c>
    </row>
    <row r="167" spans="1:18" x14ac:dyDescent="0.25">
      <c r="A167" s="2">
        <v>45042.569666701384</v>
      </c>
      <c r="B167" s="1" t="s">
        <v>18</v>
      </c>
      <c r="C167" s="1">
        <v>33</v>
      </c>
      <c r="D167" s="1" t="s">
        <v>43</v>
      </c>
      <c r="E167" s="1" t="s">
        <v>37</v>
      </c>
      <c r="F167" s="1" t="s">
        <v>21</v>
      </c>
      <c r="G167" s="1" t="s">
        <v>22</v>
      </c>
      <c r="H167" s="1" t="s">
        <v>23</v>
      </c>
      <c r="I167" s="1" t="s">
        <v>38</v>
      </c>
      <c r="J167" s="1" t="s">
        <v>78</v>
      </c>
      <c r="K167" s="1" t="s">
        <v>39</v>
      </c>
      <c r="L167" s="1" t="s">
        <v>34</v>
      </c>
      <c r="R167" s="1" t="s">
        <v>53</v>
      </c>
    </row>
    <row r="168" spans="1:18" x14ac:dyDescent="0.25">
      <c r="A168" s="2">
        <v>45042.570415891205</v>
      </c>
      <c r="B168" s="1" t="s">
        <v>18</v>
      </c>
      <c r="C168" s="1">
        <v>18</v>
      </c>
      <c r="D168" s="1" t="s">
        <v>30</v>
      </c>
      <c r="E168" s="1" t="s">
        <v>20</v>
      </c>
      <c r="F168" s="1" t="s">
        <v>21</v>
      </c>
      <c r="G168" s="1" t="s">
        <v>31</v>
      </c>
      <c r="H168" s="1" t="s">
        <v>23</v>
      </c>
      <c r="I168" s="1" t="s">
        <v>24</v>
      </c>
      <c r="J168" s="1" t="s">
        <v>221</v>
      </c>
      <c r="K168" s="1" t="s">
        <v>39</v>
      </c>
      <c r="L168" s="1" t="s">
        <v>52</v>
      </c>
      <c r="R168" s="1" t="s">
        <v>48</v>
      </c>
    </row>
    <row r="169" spans="1:18" x14ac:dyDescent="0.25">
      <c r="A169" s="2">
        <v>45042.570709699074</v>
      </c>
      <c r="B169" s="1" t="s">
        <v>18</v>
      </c>
      <c r="C169" s="1">
        <v>20</v>
      </c>
      <c r="D169" s="1" t="s">
        <v>70</v>
      </c>
      <c r="E169" s="1" t="s">
        <v>45</v>
      </c>
      <c r="F169" s="1" t="s">
        <v>66</v>
      </c>
      <c r="G169" s="1" t="s">
        <v>44</v>
      </c>
      <c r="H169" s="1" t="s">
        <v>23</v>
      </c>
      <c r="I169" s="1" t="s">
        <v>24</v>
      </c>
      <c r="J169" s="1" t="s">
        <v>74</v>
      </c>
      <c r="K169" s="1" t="s">
        <v>55</v>
      </c>
      <c r="L169" s="1" t="s">
        <v>52</v>
      </c>
      <c r="R169" s="1" t="s">
        <v>58</v>
      </c>
    </row>
    <row r="170" spans="1:18" x14ac:dyDescent="0.25">
      <c r="A170" s="2">
        <v>45042.570800682872</v>
      </c>
      <c r="B170" s="1" t="s">
        <v>18</v>
      </c>
      <c r="C170" s="1">
        <v>34</v>
      </c>
      <c r="D170" s="1" t="s">
        <v>43</v>
      </c>
      <c r="E170" s="1" t="s">
        <v>20</v>
      </c>
      <c r="F170" s="1" t="s">
        <v>66</v>
      </c>
      <c r="G170" s="1" t="s">
        <v>59</v>
      </c>
      <c r="H170" s="1" t="s">
        <v>23</v>
      </c>
      <c r="I170" s="1" t="s">
        <v>60</v>
      </c>
      <c r="J170" s="1" t="s">
        <v>222</v>
      </c>
      <c r="K170" s="1" t="s">
        <v>55</v>
      </c>
      <c r="L170" s="1" t="s">
        <v>34</v>
      </c>
      <c r="R170" s="1" t="s">
        <v>48</v>
      </c>
    </row>
    <row r="171" spans="1:18" x14ac:dyDescent="0.25">
      <c r="A171" s="2">
        <v>45042.57138721065</v>
      </c>
      <c r="B171" s="1" t="s">
        <v>29</v>
      </c>
      <c r="C171" s="1">
        <v>37</v>
      </c>
      <c r="D171" s="1" t="s">
        <v>70</v>
      </c>
      <c r="E171" s="1" t="s">
        <v>45</v>
      </c>
      <c r="F171" s="1" t="s">
        <v>21</v>
      </c>
      <c r="G171" s="1" t="s">
        <v>31</v>
      </c>
      <c r="H171" s="1" t="s">
        <v>23</v>
      </c>
      <c r="I171" s="1" t="s">
        <v>60</v>
      </c>
      <c r="J171" s="1" t="s">
        <v>65</v>
      </c>
      <c r="K171" s="1" t="s">
        <v>39</v>
      </c>
      <c r="L171" s="1" t="s">
        <v>34</v>
      </c>
      <c r="R171" s="1" t="s">
        <v>48</v>
      </c>
    </row>
    <row r="172" spans="1:18" x14ac:dyDescent="0.25">
      <c r="A172" s="2">
        <v>45042.572122696758</v>
      </c>
      <c r="B172" s="1" t="s">
        <v>18</v>
      </c>
      <c r="C172" s="1">
        <v>20</v>
      </c>
      <c r="D172" s="1" t="s">
        <v>30</v>
      </c>
      <c r="E172" s="1" t="s">
        <v>45</v>
      </c>
      <c r="F172" s="1" t="s">
        <v>66</v>
      </c>
      <c r="G172" s="1" t="s">
        <v>44</v>
      </c>
      <c r="H172" s="1" t="s">
        <v>45</v>
      </c>
      <c r="I172" s="1" t="s">
        <v>24</v>
      </c>
      <c r="J172" s="1" t="s">
        <v>223</v>
      </c>
      <c r="K172" s="1" t="s">
        <v>62</v>
      </c>
      <c r="L172" s="1" t="s">
        <v>34</v>
      </c>
      <c r="R172" s="1" t="s">
        <v>48</v>
      </c>
    </row>
    <row r="173" spans="1:18" x14ac:dyDescent="0.25">
      <c r="A173" s="2">
        <v>45042.572616550926</v>
      </c>
      <c r="B173" s="1" t="s">
        <v>29</v>
      </c>
      <c r="C173" s="1">
        <v>38</v>
      </c>
      <c r="D173" s="1" t="s">
        <v>43</v>
      </c>
      <c r="E173" s="1" t="s">
        <v>45</v>
      </c>
      <c r="F173" s="1" t="s">
        <v>66</v>
      </c>
      <c r="G173" s="1" t="s">
        <v>44</v>
      </c>
      <c r="H173" s="1" t="s">
        <v>23</v>
      </c>
      <c r="I173" s="1" t="s">
        <v>38</v>
      </c>
      <c r="J173" s="1" t="s">
        <v>78</v>
      </c>
      <c r="K173" s="1" t="s">
        <v>55</v>
      </c>
      <c r="L173" s="1" t="s">
        <v>79</v>
      </c>
      <c r="M173" s="1">
        <v>6</v>
      </c>
      <c r="N173" s="1" t="s">
        <v>35</v>
      </c>
      <c r="O173" s="1">
        <v>5</v>
      </c>
      <c r="P173" s="1">
        <v>4</v>
      </c>
      <c r="Q173" s="1">
        <v>4</v>
      </c>
      <c r="R173" s="1" t="s">
        <v>58</v>
      </c>
    </row>
    <row r="174" spans="1:18" x14ac:dyDescent="0.25">
      <c r="A174" s="2">
        <v>45042.57267631944</v>
      </c>
      <c r="B174" s="1" t="s">
        <v>18</v>
      </c>
      <c r="C174" s="1">
        <v>19</v>
      </c>
      <c r="D174" s="1" t="s">
        <v>70</v>
      </c>
      <c r="E174" s="1" t="s">
        <v>37</v>
      </c>
      <c r="F174" s="1" t="s">
        <v>21</v>
      </c>
      <c r="G174" s="1" t="s">
        <v>31</v>
      </c>
      <c r="H174" s="1" t="s">
        <v>32</v>
      </c>
      <c r="I174" s="1" t="s">
        <v>50</v>
      </c>
      <c r="J174" s="1" t="s">
        <v>224</v>
      </c>
      <c r="K174" s="1" t="s">
        <v>39</v>
      </c>
      <c r="L174" s="1" t="s">
        <v>52</v>
      </c>
      <c r="R174" s="1" t="s">
        <v>58</v>
      </c>
    </row>
    <row r="175" spans="1:18" x14ac:dyDescent="0.25">
      <c r="A175" s="2">
        <v>45042.574045972222</v>
      </c>
      <c r="B175" s="1" t="s">
        <v>18</v>
      </c>
      <c r="C175" s="1">
        <v>18</v>
      </c>
      <c r="D175" s="1" t="s">
        <v>49</v>
      </c>
      <c r="E175" s="1" t="s">
        <v>20</v>
      </c>
      <c r="F175" s="1" t="s">
        <v>21</v>
      </c>
      <c r="G175" s="1" t="s">
        <v>31</v>
      </c>
      <c r="H175" s="1" t="s">
        <v>32</v>
      </c>
      <c r="I175" s="1" t="s">
        <v>24</v>
      </c>
      <c r="J175" s="1" t="s">
        <v>225</v>
      </c>
      <c r="K175" s="1" t="s">
        <v>39</v>
      </c>
      <c r="L175" s="1" t="s">
        <v>26</v>
      </c>
      <c r="M175" s="1">
        <v>8</v>
      </c>
      <c r="N175" s="1" t="s">
        <v>146</v>
      </c>
      <c r="O175" s="1">
        <v>4</v>
      </c>
      <c r="P175" s="1">
        <v>3</v>
      </c>
      <c r="Q175" s="1">
        <v>5</v>
      </c>
      <c r="R175" s="1" t="s">
        <v>68</v>
      </c>
    </row>
    <row r="176" spans="1:18" x14ac:dyDescent="0.25">
      <c r="A176" s="2">
        <v>45042.574180625001</v>
      </c>
      <c r="B176" s="1" t="s">
        <v>18</v>
      </c>
      <c r="C176" s="1">
        <v>18</v>
      </c>
      <c r="D176" s="1" t="s">
        <v>30</v>
      </c>
      <c r="E176" s="1" t="s">
        <v>45</v>
      </c>
      <c r="F176" s="1" t="s">
        <v>66</v>
      </c>
      <c r="G176" s="1" t="s">
        <v>63</v>
      </c>
      <c r="H176" s="1" t="s">
        <v>23</v>
      </c>
      <c r="I176" s="1" t="s">
        <v>60</v>
      </c>
      <c r="J176" s="1" t="s">
        <v>226</v>
      </c>
      <c r="K176" s="1" t="s">
        <v>62</v>
      </c>
      <c r="L176" s="1" t="s">
        <v>52</v>
      </c>
      <c r="R176" s="1" t="s">
        <v>48</v>
      </c>
    </row>
    <row r="177" spans="1:18" x14ac:dyDescent="0.25">
      <c r="A177" s="2">
        <v>45042.574802986113</v>
      </c>
      <c r="B177" s="1" t="s">
        <v>18</v>
      </c>
      <c r="C177" s="1">
        <v>35</v>
      </c>
      <c r="D177" s="1" t="s">
        <v>43</v>
      </c>
      <c r="E177" s="1" t="s">
        <v>20</v>
      </c>
      <c r="F177" s="1" t="s">
        <v>21</v>
      </c>
      <c r="G177" s="1" t="s">
        <v>22</v>
      </c>
      <c r="H177" s="1" t="s">
        <v>23</v>
      </c>
      <c r="I177" s="1" t="s">
        <v>38</v>
      </c>
      <c r="J177" s="1" t="s">
        <v>78</v>
      </c>
      <c r="K177" s="1" t="s">
        <v>62</v>
      </c>
      <c r="L177" s="1" t="s">
        <v>52</v>
      </c>
      <c r="R177" s="1" t="s">
        <v>68</v>
      </c>
    </row>
    <row r="178" spans="1:18" x14ac:dyDescent="0.25">
      <c r="A178" s="2">
        <v>45042.576377187499</v>
      </c>
      <c r="B178" s="1" t="s">
        <v>18</v>
      </c>
      <c r="C178" s="1">
        <v>25</v>
      </c>
      <c r="D178" s="1" t="s">
        <v>43</v>
      </c>
      <c r="E178" s="1" t="s">
        <v>37</v>
      </c>
      <c r="F178" s="1" t="s">
        <v>59</v>
      </c>
      <c r="G178" s="1" t="s">
        <v>44</v>
      </c>
      <c r="H178" s="1" t="s">
        <v>45</v>
      </c>
      <c r="I178" s="1" t="s">
        <v>227</v>
      </c>
      <c r="J178" s="1" t="s">
        <v>228</v>
      </c>
      <c r="K178" s="1" t="s">
        <v>39</v>
      </c>
      <c r="L178" s="1" t="s">
        <v>52</v>
      </c>
      <c r="R178" s="1" t="s">
        <v>172</v>
      </c>
    </row>
    <row r="179" spans="1:18" x14ac:dyDescent="0.25">
      <c r="A179" s="2">
        <v>45042.576979108795</v>
      </c>
      <c r="B179" s="1" t="s">
        <v>18</v>
      </c>
      <c r="C179" s="1">
        <v>49</v>
      </c>
      <c r="D179" s="1" t="s">
        <v>43</v>
      </c>
      <c r="E179" s="1" t="s">
        <v>20</v>
      </c>
      <c r="F179" s="1" t="s">
        <v>21</v>
      </c>
      <c r="G179" s="1" t="s">
        <v>22</v>
      </c>
      <c r="H179" s="1" t="s">
        <v>23</v>
      </c>
      <c r="I179" s="1" t="s">
        <v>60</v>
      </c>
      <c r="J179" s="1" t="s">
        <v>132</v>
      </c>
      <c r="K179" s="1" t="s">
        <v>62</v>
      </c>
      <c r="L179" s="1" t="s">
        <v>52</v>
      </c>
      <c r="R179" s="1" t="s">
        <v>41</v>
      </c>
    </row>
    <row r="180" spans="1:18" x14ac:dyDescent="0.25">
      <c r="A180" s="2">
        <v>45042.577239502316</v>
      </c>
      <c r="B180" s="1" t="s">
        <v>18</v>
      </c>
      <c r="C180" s="1">
        <v>18</v>
      </c>
      <c r="D180" s="1" t="s">
        <v>49</v>
      </c>
      <c r="E180" s="1" t="s">
        <v>20</v>
      </c>
      <c r="F180" s="1" t="s">
        <v>21</v>
      </c>
      <c r="G180" s="1" t="s">
        <v>125</v>
      </c>
      <c r="H180" s="1" t="s">
        <v>23</v>
      </c>
      <c r="I180" s="1" t="s">
        <v>60</v>
      </c>
      <c r="J180" s="1" t="s">
        <v>229</v>
      </c>
      <c r="K180" s="1" t="s">
        <v>62</v>
      </c>
      <c r="L180" s="1" t="s">
        <v>52</v>
      </c>
      <c r="R180" s="1" t="s">
        <v>58</v>
      </c>
    </row>
    <row r="181" spans="1:18" x14ac:dyDescent="0.25">
      <c r="A181" s="2">
        <v>45042.578267256948</v>
      </c>
      <c r="B181" s="1" t="s">
        <v>29</v>
      </c>
      <c r="C181" s="1">
        <v>27</v>
      </c>
      <c r="D181" s="1" t="s">
        <v>43</v>
      </c>
      <c r="E181" s="1" t="s">
        <v>20</v>
      </c>
      <c r="F181" s="1" t="s">
        <v>21</v>
      </c>
      <c r="G181" s="1" t="s">
        <v>22</v>
      </c>
      <c r="H181" s="1" t="s">
        <v>84</v>
      </c>
      <c r="I181" s="1" t="s">
        <v>50</v>
      </c>
      <c r="J181" s="1" t="s">
        <v>230</v>
      </c>
      <c r="K181" s="1" t="s">
        <v>39</v>
      </c>
      <c r="L181" s="1" t="s">
        <v>52</v>
      </c>
      <c r="R181" s="1" t="s">
        <v>28</v>
      </c>
    </row>
    <row r="182" spans="1:18" x14ac:dyDescent="0.25">
      <c r="A182" s="2">
        <v>45042.580379340274</v>
      </c>
      <c r="B182" s="1" t="s">
        <v>18</v>
      </c>
      <c r="C182" s="1">
        <v>19</v>
      </c>
      <c r="D182" s="1" t="s">
        <v>70</v>
      </c>
      <c r="E182" s="1" t="s">
        <v>37</v>
      </c>
      <c r="F182" s="1" t="s">
        <v>21</v>
      </c>
      <c r="G182" s="1" t="s">
        <v>63</v>
      </c>
      <c r="H182" s="1" t="s">
        <v>45</v>
      </c>
      <c r="I182" s="1" t="s">
        <v>38</v>
      </c>
      <c r="J182" s="1" t="s">
        <v>78</v>
      </c>
      <c r="K182" s="1" t="s">
        <v>62</v>
      </c>
      <c r="L182" s="1" t="s">
        <v>59</v>
      </c>
      <c r="R182" s="1" t="s">
        <v>28</v>
      </c>
    </row>
    <row r="183" spans="1:18" x14ac:dyDescent="0.25">
      <c r="A183" s="2">
        <v>45042.581070405096</v>
      </c>
      <c r="B183" s="1" t="s">
        <v>18</v>
      </c>
      <c r="C183" s="1">
        <v>47</v>
      </c>
      <c r="D183" s="1" t="s">
        <v>43</v>
      </c>
      <c r="E183" s="1" t="s">
        <v>45</v>
      </c>
      <c r="F183" s="1" t="s">
        <v>66</v>
      </c>
      <c r="G183" s="1" t="s">
        <v>63</v>
      </c>
      <c r="H183" s="1" t="s">
        <v>32</v>
      </c>
      <c r="I183" s="1" t="s">
        <v>24</v>
      </c>
      <c r="J183" s="1" t="s">
        <v>155</v>
      </c>
      <c r="K183" s="1" t="s">
        <v>55</v>
      </c>
      <c r="L183" s="1" t="s">
        <v>34</v>
      </c>
      <c r="R183" s="1" t="s">
        <v>36</v>
      </c>
    </row>
    <row r="184" spans="1:18" x14ac:dyDescent="0.25">
      <c r="A184" s="2">
        <v>45042.581246712958</v>
      </c>
      <c r="B184" s="1" t="s">
        <v>18</v>
      </c>
      <c r="C184" s="1">
        <v>35</v>
      </c>
      <c r="D184" s="1" t="s">
        <v>43</v>
      </c>
      <c r="E184" s="1" t="s">
        <v>45</v>
      </c>
      <c r="F184" s="1" t="s">
        <v>66</v>
      </c>
      <c r="G184" s="1" t="s">
        <v>44</v>
      </c>
      <c r="H184" s="1" t="s">
        <v>23</v>
      </c>
      <c r="I184" s="1" t="s">
        <v>38</v>
      </c>
      <c r="J184" s="1" t="s">
        <v>207</v>
      </c>
      <c r="K184" s="1" t="s">
        <v>39</v>
      </c>
      <c r="L184" s="1" t="s">
        <v>34</v>
      </c>
      <c r="R184" s="1" t="s">
        <v>68</v>
      </c>
    </row>
    <row r="185" spans="1:18" x14ac:dyDescent="0.25">
      <c r="A185" s="2">
        <v>45042.581484525464</v>
      </c>
      <c r="B185" s="1" t="s">
        <v>18</v>
      </c>
      <c r="C185" s="1">
        <v>21</v>
      </c>
      <c r="D185" s="1" t="s">
        <v>30</v>
      </c>
      <c r="E185" s="1" t="s">
        <v>20</v>
      </c>
      <c r="F185" s="1" t="s">
        <v>21</v>
      </c>
      <c r="G185" s="1" t="s">
        <v>31</v>
      </c>
      <c r="H185" s="1" t="s">
        <v>32</v>
      </c>
      <c r="I185" s="1" t="s">
        <v>24</v>
      </c>
      <c r="J185" s="1" t="s">
        <v>231</v>
      </c>
      <c r="K185" s="1" t="s">
        <v>39</v>
      </c>
      <c r="L185" s="1" t="s">
        <v>52</v>
      </c>
      <c r="R185" s="1" t="s">
        <v>58</v>
      </c>
    </row>
    <row r="186" spans="1:18" x14ac:dyDescent="0.25">
      <c r="A186" s="2">
        <v>45042.581648449079</v>
      </c>
      <c r="B186" s="1" t="s">
        <v>18</v>
      </c>
      <c r="C186" s="1">
        <v>33</v>
      </c>
      <c r="D186" s="1" t="s">
        <v>43</v>
      </c>
      <c r="E186" s="1" t="s">
        <v>20</v>
      </c>
      <c r="F186" s="1" t="s">
        <v>66</v>
      </c>
      <c r="G186" s="1" t="s">
        <v>44</v>
      </c>
      <c r="H186" s="1" t="s">
        <v>45</v>
      </c>
      <c r="I186" s="1" t="s">
        <v>24</v>
      </c>
      <c r="J186" s="1" t="s">
        <v>232</v>
      </c>
      <c r="K186" s="1" t="s">
        <v>39</v>
      </c>
      <c r="L186" s="1" t="s">
        <v>52</v>
      </c>
      <c r="R186" s="1" t="s">
        <v>172</v>
      </c>
    </row>
    <row r="187" spans="1:18" x14ac:dyDescent="0.25">
      <c r="A187" s="2">
        <v>45042.582553287037</v>
      </c>
      <c r="B187" s="1" t="s">
        <v>18</v>
      </c>
      <c r="C187" s="1">
        <v>22</v>
      </c>
      <c r="D187" s="1" t="s">
        <v>43</v>
      </c>
      <c r="E187" s="1" t="s">
        <v>20</v>
      </c>
      <c r="F187" s="1" t="s">
        <v>66</v>
      </c>
      <c r="G187" s="1" t="s">
        <v>44</v>
      </c>
      <c r="H187" s="1" t="s">
        <v>32</v>
      </c>
      <c r="I187" s="1" t="s">
        <v>38</v>
      </c>
      <c r="J187" s="1" t="s">
        <v>233</v>
      </c>
      <c r="K187" s="1" t="s">
        <v>62</v>
      </c>
      <c r="L187" s="1" t="s">
        <v>34</v>
      </c>
      <c r="R187" s="1" t="s">
        <v>58</v>
      </c>
    </row>
    <row r="188" spans="1:18" x14ac:dyDescent="0.25">
      <c r="A188" s="2">
        <v>45042.583371180561</v>
      </c>
      <c r="B188" s="1" t="s">
        <v>18</v>
      </c>
      <c r="C188" s="1">
        <v>20</v>
      </c>
      <c r="D188" s="1" t="s">
        <v>30</v>
      </c>
      <c r="E188" s="1" t="s">
        <v>20</v>
      </c>
      <c r="F188" s="1" t="s">
        <v>21</v>
      </c>
      <c r="G188" s="1" t="s">
        <v>22</v>
      </c>
      <c r="H188" s="1" t="s">
        <v>23</v>
      </c>
      <c r="I188" s="1" t="s">
        <v>60</v>
      </c>
      <c r="J188" s="1" t="s">
        <v>74</v>
      </c>
      <c r="K188" s="1" t="s">
        <v>39</v>
      </c>
      <c r="L188" s="1" t="s">
        <v>34</v>
      </c>
      <c r="R188" s="1" t="s">
        <v>56</v>
      </c>
    </row>
    <row r="189" spans="1:18" x14ac:dyDescent="0.25">
      <c r="A189" s="2">
        <v>45042.584643622686</v>
      </c>
      <c r="B189" s="1" t="s">
        <v>18</v>
      </c>
      <c r="C189" s="1">
        <v>22</v>
      </c>
      <c r="D189" s="1" t="s">
        <v>43</v>
      </c>
      <c r="E189" s="1" t="s">
        <v>37</v>
      </c>
      <c r="F189" s="1" t="s">
        <v>21</v>
      </c>
      <c r="G189" s="1" t="s">
        <v>44</v>
      </c>
      <c r="H189" s="1" t="s">
        <v>75</v>
      </c>
      <c r="I189" s="1" t="s">
        <v>24</v>
      </c>
      <c r="J189" s="1" t="s">
        <v>51</v>
      </c>
      <c r="K189" s="1" t="s">
        <v>62</v>
      </c>
      <c r="L189" s="1" t="s">
        <v>26</v>
      </c>
      <c r="M189" s="1">
        <v>5</v>
      </c>
      <c r="N189" s="1" t="s">
        <v>234</v>
      </c>
      <c r="O189" s="1">
        <v>5</v>
      </c>
      <c r="P189" s="1">
        <v>4</v>
      </c>
      <c r="Q189" s="1">
        <v>3</v>
      </c>
      <c r="R189" s="1" t="s">
        <v>58</v>
      </c>
    </row>
    <row r="190" spans="1:18" x14ac:dyDescent="0.25">
      <c r="A190" s="2">
        <v>45042.585147789352</v>
      </c>
      <c r="B190" s="1" t="s">
        <v>18</v>
      </c>
      <c r="C190" s="1">
        <v>32</v>
      </c>
      <c r="D190" s="1" t="s">
        <v>70</v>
      </c>
      <c r="E190" s="1" t="s">
        <v>37</v>
      </c>
      <c r="F190" s="1" t="s">
        <v>21</v>
      </c>
      <c r="G190" s="1" t="s">
        <v>31</v>
      </c>
      <c r="H190" s="1" t="s">
        <v>32</v>
      </c>
      <c r="I190" s="1" t="s">
        <v>38</v>
      </c>
      <c r="J190" s="1" t="s">
        <v>235</v>
      </c>
      <c r="K190" s="1" t="s">
        <v>39</v>
      </c>
      <c r="L190" s="1" t="s">
        <v>34</v>
      </c>
      <c r="R190" s="1" t="s">
        <v>172</v>
      </c>
    </row>
    <row r="191" spans="1:18" x14ac:dyDescent="0.25">
      <c r="A191" s="2">
        <v>45042.58649616898</v>
      </c>
      <c r="B191" s="1" t="s">
        <v>18</v>
      </c>
      <c r="C191" s="1">
        <v>18</v>
      </c>
      <c r="D191" s="1" t="s">
        <v>236</v>
      </c>
      <c r="E191" s="1" t="s">
        <v>37</v>
      </c>
      <c r="F191" s="1" t="s">
        <v>66</v>
      </c>
      <c r="G191" s="1" t="s">
        <v>44</v>
      </c>
      <c r="H191" s="1" t="s">
        <v>32</v>
      </c>
      <c r="I191" s="1" t="s">
        <v>60</v>
      </c>
      <c r="J191" s="1" t="s">
        <v>237</v>
      </c>
      <c r="K191" s="1" t="s">
        <v>62</v>
      </c>
      <c r="L191" s="1" t="s">
        <v>26</v>
      </c>
      <c r="M191" s="1">
        <v>3</v>
      </c>
      <c r="N191" s="1" t="s">
        <v>238</v>
      </c>
      <c r="O191" s="1">
        <v>5</v>
      </c>
      <c r="P191" s="1">
        <v>5</v>
      </c>
      <c r="Q191" s="1">
        <v>3</v>
      </c>
      <c r="R191" s="1" t="s">
        <v>28</v>
      </c>
    </row>
    <row r="192" spans="1:18" x14ac:dyDescent="0.25">
      <c r="A192" s="2">
        <v>45042.587765960649</v>
      </c>
      <c r="B192" s="1" t="s">
        <v>18</v>
      </c>
      <c r="C192" s="1">
        <v>20</v>
      </c>
      <c r="D192" s="1" t="s">
        <v>30</v>
      </c>
      <c r="E192" s="1" t="s">
        <v>37</v>
      </c>
      <c r="F192" s="1" t="s">
        <v>66</v>
      </c>
      <c r="G192" s="1" t="s">
        <v>31</v>
      </c>
      <c r="H192" s="1" t="s">
        <v>23</v>
      </c>
      <c r="I192" s="1" t="s">
        <v>50</v>
      </c>
      <c r="J192" s="1" t="s">
        <v>239</v>
      </c>
      <c r="K192" s="1" t="s">
        <v>55</v>
      </c>
      <c r="L192" s="1" t="s">
        <v>52</v>
      </c>
      <c r="R192" s="1" t="s">
        <v>56</v>
      </c>
    </row>
    <row r="193" spans="1:18" x14ac:dyDescent="0.25">
      <c r="A193" s="2">
        <v>45042.587916215278</v>
      </c>
      <c r="B193" s="1" t="s">
        <v>29</v>
      </c>
      <c r="C193" s="1">
        <v>30</v>
      </c>
      <c r="D193" s="1" t="s">
        <v>30</v>
      </c>
      <c r="E193" s="1" t="s">
        <v>37</v>
      </c>
      <c r="F193" s="1" t="s">
        <v>21</v>
      </c>
      <c r="G193" s="1" t="s">
        <v>31</v>
      </c>
      <c r="H193" s="1" t="s">
        <v>45</v>
      </c>
      <c r="I193" s="1" t="s">
        <v>60</v>
      </c>
      <c r="J193" s="1" t="s">
        <v>240</v>
      </c>
      <c r="K193" s="1" t="s">
        <v>39</v>
      </c>
      <c r="L193" s="1" t="s">
        <v>52</v>
      </c>
      <c r="R193" s="1" t="s">
        <v>58</v>
      </c>
    </row>
    <row r="194" spans="1:18" x14ac:dyDescent="0.25">
      <c r="A194" s="2">
        <v>45042.588875057874</v>
      </c>
      <c r="B194" s="1" t="s">
        <v>18</v>
      </c>
      <c r="C194" s="1">
        <v>20</v>
      </c>
      <c r="D194" s="1" t="s">
        <v>241</v>
      </c>
      <c r="E194" s="1" t="s">
        <v>20</v>
      </c>
      <c r="F194" s="1" t="s">
        <v>21</v>
      </c>
      <c r="G194" s="1" t="s">
        <v>31</v>
      </c>
      <c r="H194" s="1" t="s">
        <v>32</v>
      </c>
      <c r="I194" s="1" t="s">
        <v>38</v>
      </c>
      <c r="J194" s="1" t="s">
        <v>140</v>
      </c>
      <c r="K194" s="1" t="s">
        <v>39</v>
      </c>
      <c r="L194" s="1" t="s">
        <v>34</v>
      </c>
      <c r="R194" s="1" t="s">
        <v>56</v>
      </c>
    </row>
    <row r="195" spans="1:18" x14ac:dyDescent="0.25">
      <c r="A195" s="2">
        <v>45042.589388692126</v>
      </c>
      <c r="B195" s="1" t="s">
        <v>18</v>
      </c>
      <c r="C195" s="1">
        <v>20</v>
      </c>
      <c r="D195" s="1" t="s">
        <v>30</v>
      </c>
      <c r="E195" s="1" t="s">
        <v>20</v>
      </c>
      <c r="F195" s="1" t="s">
        <v>21</v>
      </c>
      <c r="G195" s="1" t="s">
        <v>31</v>
      </c>
      <c r="H195" s="1" t="s">
        <v>32</v>
      </c>
      <c r="I195" s="1" t="s">
        <v>50</v>
      </c>
      <c r="J195" s="1" t="s">
        <v>242</v>
      </c>
      <c r="K195" s="1" t="s">
        <v>39</v>
      </c>
      <c r="L195" s="1" t="s">
        <v>52</v>
      </c>
      <c r="R195" s="1" t="s">
        <v>53</v>
      </c>
    </row>
    <row r="196" spans="1:18" x14ac:dyDescent="0.25">
      <c r="A196" s="2">
        <v>45042.589604872686</v>
      </c>
      <c r="B196" s="1" t="s">
        <v>18</v>
      </c>
      <c r="C196" s="1">
        <v>18</v>
      </c>
      <c r="D196" s="1" t="s">
        <v>70</v>
      </c>
      <c r="E196" s="1" t="s">
        <v>20</v>
      </c>
      <c r="F196" s="1" t="s">
        <v>21</v>
      </c>
      <c r="G196" s="1" t="s">
        <v>31</v>
      </c>
      <c r="H196" s="1" t="s">
        <v>32</v>
      </c>
      <c r="I196" s="1" t="s">
        <v>24</v>
      </c>
      <c r="J196" s="1" t="s">
        <v>51</v>
      </c>
      <c r="K196" s="1" t="s">
        <v>39</v>
      </c>
      <c r="L196" s="1" t="s">
        <v>34</v>
      </c>
      <c r="R196" s="1" t="s">
        <v>28</v>
      </c>
    </row>
    <row r="197" spans="1:18" x14ac:dyDescent="0.25">
      <c r="A197" s="2">
        <v>45042.590089745368</v>
      </c>
      <c r="B197" s="1" t="s">
        <v>18</v>
      </c>
      <c r="C197" s="1">
        <v>19</v>
      </c>
      <c r="D197" s="1" t="s">
        <v>97</v>
      </c>
      <c r="E197" s="1" t="s">
        <v>20</v>
      </c>
      <c r="F197" s="1" t="s">
        <v>21</v>
      </c>
      <c r="G197" s="1" t="s">
        <v>31</v>
      </c>
      <c r="H197" s="1" t="s">
        <v>32</v>
      </c>
      <c r="I197" s="1" t="s">
        <v>60</v>
      </c>
      <c r="J197" s="1" t="s">
        <v>25</v>
      </c>
      <c r="K197" s="1" t="s">
        <v>39</v>
      </c>
      <c r="L197" s="1" t="s">
        <v>79</v>
      </c>
      <c r="M197" s="1">
        <v>9</v>
      </c>
      <c r="N197" s="1" t="s">
        <v>243</v>
      </c>
      <c r="O197" s="1">
        <v>4</v>
      </c>
      <c r="P197" s="1">
        <v>4</v>
      </c>
      <c r="Q197" s="1">
        <v>5</v>
      </c>
      <c r="R197" s="1" t="s">
        <v>53</v>
      </c>
    </row>
    <row r="198" spans="1:18" x14ac:dyDescent="0.25">
      <c r="A198" s="2">
        <v>45042.590623842596</v>
      </c>
      <c r="B198" s="1" t="s">
        <v>29</v>
      </c>
      <c r="C198" s="1">
        <v>36</v>
      </c>
      <c r="D198" s="1" t="s">
        <v>43</v>
      </c>
      <c r="E198" s="1" t="s">
        <v>37</v>
      </c>
      <c r="F198" s="1" t="s">
        <v>66</v>
      </c>
      <c r="G198" s="1" t="s">
        <v>31</v>
      </c>
      <c r="H198" s="1" t="s">
        <v>32</v>
      </c>
      <c r="I198" s="1" t="s">
        <v>24</v>
      </c>
      <c r="J198" s="1" t="s">
        <v>197</v>
      </c>
      <c r="K198" s="1" t="s">
        <v>62</v>
      </c>
      <c r="L198" s="1" t="s">
        <v>34</v>
      </c>
      <c r="R198" s="1" t="s">
        <v>48</v>
      </c>
    </row>
    <row r="199" spans="1:18" x14ac:dyDescent="0.25">
      <c r="A199" s="2">
        <v>45042.592571956018</v>
      </c>
      <c r="B199" s="1" t="s">
        <v>18</v>
      </c>
      <c r="C199" s="1">
        <v>21</v>
      </c>
      <c r="D199" s="1" t="s">
        <v>30</v>
      </c>
      <c r="E199" s="1" t="s">
        <v>20</v>
      </c>
      <c r="F199" s="1" t="s">
        <v>21</v>
      </c>
      <c r="G199" s="1" t="s">
        <v>22</v>
      </c>
      <c r="H199" s="1" t="s">
        <v>23</v>
      </c>
      <c r="I199" s="1" t="s">
        <v>60</v>
      </c>
      <c r="J199" s="1" t="s">
        <v>244</v>
      </c>
      <c r="K199" s="1" t="s">
        <v>39</v>
      </c>
      <c r="L199" s="1" t="s">
        <v>26</v>
      </c>
      <c r="M199" s="1">
        <v>3</v>
      </c>
      <c r="N199" s="1" t="s">
        <v>245</v>
      </c>
      <c r="O199" s="1">
        <v>5</v>
      </c>
      <c r="P199" s="1">
        <v>4</v>
      </c>
      <c r="Q199" s="1">
        <v>2</v>
      </c>
      <c r="R199" s="1" t="s">
        <v>68</v>
      </c>
    </row>
    <row r="200" spans="1:18" x14ac:dyDescent="0.25">
      <c r="A200" s="2">
        <v>45042.593149143519</v>
      </c>
      <c r="B200" s="1" t="s">
        <v>18</v>
      </c>
      <c r="C200" s="1">
        <v>20</v>
      </c>
      <c r="D200" s="1" t="s">
        <v>30</v>
      </c>
      <c r="E200" s="1" t="s">
        <v>45</v>
      </c>
      <c r="F200" s="1" t="s">
        <v>21</v>
      </c>
      <c r="G200" s="1" t="s">
        <v>31</v>
      </c>
      <c r="H200" s="1" t="s">
        <v>23</v>
      </c>
      <c r="I200" s="1" t="s">
        <v>24</v>
      </c>
      <c r="J200" s="1" t="s">
        <v>246</v>
      </c>
      <c r="K200" s="1" t="s">
        <v>39</v>
      </c>
      <c r="L200" s="1" t="s">
        <v>34</v>
      </c>
      <c r="R200" s="1" t="s">
        <v>53</v>
      </c>
    </row>
    <row r="201" spans="1:18" x14ac:dyDescent="0.25">
      <c r="A201" s="2">
        <v>45042.595031840276</v>
      </c>
      <c r="B201" s="1" t="s">
        <v>29</v>
      </c>
      <c r="C201" s="1">
        <v>31</v>
      </c>
      <c r="D201" s="1" t="s">
        <v>43</v>
      </c>
      <c r="E201" s="1" t="s">
        <v>20</v>
      </c>
      <c r="F201" s="1" t="s">
        <v>21</v>
      </c>
      <c r="G201" s="1" t="s">
        <v>44</v>
      </c>
      <c r="H201" s="1" t="s">
        <v>45</v>
      </c>
      <c r="I201" s="1" t="s">
        <v>38</v>
      </c>
      <c r="J201" s="1" t="s">
        <v>25</v>
      </c>
      <c r="K201" s="1" t="s">
        <v>39</v>
      </c>
      <c r="L201" s="1" t="s">
        <v>34</v>
      </c>
      <c r="R201" s="1" t="s">
        <v>58</v>
      </c>
    </row>
    <row r="202" spans="1:18" x14ac:dyDescent="0.25">
      <c r="A202" s="2">
        <v>45042.595575208332</v>
      </c>
      <c r="B202" s="1" t="s">
        <v>18</v>
      </c>
      <c r="C202" s="1">
        <v>23</v>
      </c>
      <c r="D202" s="1" t="s">
        <v>70</v>
      </c>
      <c r="E202" s="1" t="s">
        <v>37</v>
      </c>
      <c r="F202" s="1" t="s">
        <v>21</v>
      </c>
      <c r="G202" s="1" t="s">
        <v>31</v>
      </c>
      <c r="H202" s="1" t="s">
        <v>32</v>
      </c>
      <c r="I202" s="1" t="s">
        <v>247</v>
      </c>
      <c r="J202" s="1" t="s">
        <v>248</v>
      </c>
      <c r="K202" s="1" t="s">
        <v>62</v>
      </c>
      <c r="L202" s="1" t="s">
        <v>34</v>
      </c>
      <c r="R202" s="1" t="s">
        <v>58</v>
      </c>
    </row>
    <row r="203" spans="1:18" x14ac:dyDescent="0.25">
      <c r="A203" s="2">
        <v>45042.595986273147</v>
      </c>
      <c r="B203" s="1" t="s">
        <v>18</v>
      </c>
      <c r="C203" s="1">
        <v>37</v>
      </c>
      <c r="D203" s="1" t="s">
        <v>43</v>
      </c>
      <c r="E203" s="1" t="s">
        <v>37</v>
      </c>
      <c r="F203" s="1" t="s">
        <v>21</v>
      </c>
      <c r="G203" s="1" t="s">
        <v>31</v>
      </c>
      <c r="H203" s="1" t="s">
        <v>32</v>
      </c>
      <c r="I203" s="1" t="s">
        <v>60</v>
      </c>
      <c r="J203" s="1" t="s">
        <v>249</v>
      </c>
      <c r="K203" s="1" t="s">
        <v>55</v>
      </c>
      <c r="L203" s="1" t="s">
        <v>34</v>
      </c>
      <c r="R203" s="1" t="s">
        <v>172</v>
      </c>
    </row>
    <row r="204" spans="1:18" x14ac:dyDescent="0.25">
      <c r="A204" s="2">
        <v>45042.595988472225</v>
      </c>
      <c r="B204" s="1" t="s">
        <v>18</v>
      </c>
      <c r="C204" s="1">
        <v>21</v>
      </c>
      <c r="D204" s="1" t="s">
        <v>30</v>
      </c>
      <c r="E204" s="1" t="s">
        <v>20</v>
      </c>
      <c r="F204" s="1" t="s">
        <v>21</v>
      </c>
      <c r="G204" s="1" t="s">
        <v>31</v>
      </c>
      <c r="H204" s="1" t="s">
        <v>32</v>
      </c>
      <c r="I204" s="1" t="s">
        <v>24</v>
      </c>
      <c r="J204" s="1" t="s">
        <v>186</v>
      </c>
      <c r="K204" s="1" t="s">
        <v>39</v>
      </c>
      <c r="L204" s="1" t="s">
        <v>52</v>
      </c>
      <c r="R204" s="1" t="s">
        <v>58</v>
      </c>
    </row>
    <row r="205" spans="1:18" x14ac:dyDescent="0.25">
      <c r="A205" s="2">
        <v>45042.59715238426</v>
      </c>
      <c r="B205" s="1" t="s">
        <v>18</v>
      </c>
      <c r="C205" s="1">
        <v>35</v>
      </c>
      <c r="D205" s="1" t="s">
        <v>70</v>
      </c>
      <c r="E205" s="1" t="s">
        <v>37</v>
      </c>
      <c r="F205" s="1" t="s">
        <v>66</v>
      </c>
      <c r="G205" s="1" t="s">
        <v>31</v>
      </c>
      <c r="H205" s="1" t="s">
        <v>32</v>
      </c>
      <c r="I205" s="1" t="s">
        <v>50</v>
      </c>
      <c r="J205" s="1" t="s">
        <v>54</v>
      </c>
      <c r="K205" s="1" t="s">
        <v>39</v>
      </c>
      <c r="L205" s="1" t="s">
        <v>52</v>
      </c>
      <c r="R205" s="1" t="s">
        <v>48</v>
      </c>
    </row>
    <row r="206" spans="1:18" x14ac:dyDescent="0.25">
      <c r="A206" s="2">
        <v>45042.597334085644</v>
      </c>
      <c r="B206" s="1" t="s">
        <v>18</v>
      </c>
      <c r="C206" s="1">
        <v>32</v>
      </c>
      <c r="D206" s="1" t="s">
        <v>70</v>
      </c>
      <c r="E206" s="1" t="s">
        <v>37</v>
      </c>
      <c r="F206" s="1" t="s">
        <v>21</v>
      </c>
      <c r="G206" s="1" t="s">
        <v>31</v>
      </c>
      <c r="H206" s="1" t="s">
        <v>23</v>
      </c>
      <c r="I206" s="1" t="s">
        <v>60</v>
      </c>
      <c r="J206" s="1" t="s">
        <v>88</v>
      </c>
      <c r="K206" s="1" t="s">
        <v>39</v>
      </c>
      <c r="L206" s="1" t="s">
        <v>34</v>
      </c>
      <c r="R206" s="1" t="s">
        <v>58</v>
      </c>
    </row>
    <row r="207" spans="1:18" x14ac:dyDescent="0.25">
      <c r="A207" s="2">
        <v>45042.598121030096</v>
      </c>
      <c r="B207" s="1" t="s">
        <v>18</v>
      </c>
      <c r="C207" s="1">
        <v>19</v>
      </c>
      <c r="D207" s="1" t="s">
        <v>202</v>
      </c>
      <c r="E207" s="1" t="s">
        <v>20</v>
      </c>
      <c r="F207" s="1" t="s">
        <v>21</v>
      </c>
      <c r="G207" s="1" t="s">
        <v>31</v>
      </c>
      <c r="H207" s="1" t="s">
        <v>32</v>
      </c>
      <c r="I207" s="1" t="s">
        <v>50</v>
      </c>
      <c r="J207" s="1" t="s">
        <v>186</v>
      </c>
      <c r="K207" s="1" t="s">
        <v>39</v>
      </c>
      <c r="L207" s="1" t="s">
        <v>52</v>
      </c>
      <c r="R207" s="1" t="s">
        <v>56</v>
      </c>
    </row>
    <row r="208" spans="1:18" x14ac:dyDescent="0.25">
      <c r="A208" s="2">
        <v>45042.599616087959</v>
      </c>
      <c r="B208" s="1" t="s">
        <v>18</v>
      </c>
      <c r="C208" s="1">
        <v>18</v>
      </c>
      <c r="D208" s="1" t="s">
        <v>70</v>
      </c>
      <c r="E208" s="1" t="s">
        <v>37</v>
      </c>
      <c r="F208" s="1" t="s">
        <v>21</v>
      </c>
      <c r="G208" s="1" t="s">
        <v>31</v>
      </c>
      <c r="H208" s="1" t="s">
        <v>45</v>
      </c>
      <c r="I208" s="1" t="s">
        <v>38</v>
      </c>
      <c r="J208" s="1" t="s">
        <v>250</v>
      </c>
      <c r="K208" s="1" t="s">
        <v>62</v>
      </c>
      <c r="L208" s="1" t="s">
        <v>34</v>
      </c>
      <c r="R208" s="1" t="s">
        <v>56</v>
      </c>
    </row>
    <row r="209" spans="1:18" x14ac:dyDescent="0.25">
      <c r="A209" s="2">
        <v>45042.600036840275</v>
      </c>
      <c r="B209" s="1" t="s">
        <v>29</v>
      </c>
      <c r="C209" s="1">
        <v>35</v>
      </c>
      <c r="D209" s="1" t="s">
        <v>70</v>
      </c>
      <c r="E209" s="1" t="s">
        <v>37</v>
      </c>
      <c r="F209" s="1" t="s">
        <v>21</v>
      </c>
      <c r="G209" s="1" t="s">
        <v>31</v>
      </c>
      <c r="H209" s="1" t="s">
        <v>32</v>
      </c>
      <c r="I209" s="1" t="s">
        <v>38</v>
      </c>
      <c r="J209" s="1" t="s">
        <v>132</v>
      </c>
      <c r="K209" s="1" t="s">
        <v>39</v>
      </c>
      <c r="L209" s="1" t="s">
        <v>26</v>
      </c>
      <c r="M209" s="1">
        <v>5</v>
      </c>
      <c r="N209" s="1" t="s">
        <v>123</v>
      </c>
      <c r="O209" s="1">
        <v>5</v>
      </c>
      <c r="P209" s="1">
        <v>4</v>
      </c>
      <c r="Q209" s="1">
        <v>5</v>
      </c>
      <c r="R209" s="1" t="s">
        <v>58</v>
      </c>
    </row>
    <row r="210" spans="1:18" x14ac:dyDescent="0.25">
      <c r="A210" s="2">
        <v>45042.601224143524</v>
      </c>
      <c r="B210" s="1" t="s">
        <v>18</v>
      </c>
      <c r="C210" s="1">
        <v>22</v>
      </c>
      <c r="D210" s="1" t="s">
        <v>30</v>
      </c>
      <c r="E210" s="1" t="s">
        <v>20</v>
      </c>
      <c r="F210" s="1" t="s">
        <v>21</v>
      </c>
      <c r="G210" s="1" t="s">
        <v>22</v>
      </c>
      <c r="H210" s="1" t="s">
        <v>23</v>
      </c>
      <c r="I210" s="1" t="s">
        <v>24</v>
      </c>
      <c r="J210" s="1" t="s">
        <v>140</v>
      </c>
      <c r="K210" s="1" t="s">
        <v>62</v>
      </c>
      <c r="L210" s="1" t="s">
        <v>26</v>
      </c>
      <c r="M210" s="1">
        <v>4</v>
      </c>
      <c r="N210" s="1" t="s">
        <v>251</v>
      </c>
      <c r="O210" s="1">
        <v>4</v>
      </c>
      <c r="P210" s="1">
        <v>1</v>
      </c>
      <c r="Q210" s="1">
        <v>2</v>
      </c>
      <c r="R210" s="1" t="s">
        <v>172</v>
      </c>
    </row>
    <row r="211" spans="1:18" x14ac:dyDescent="0.25">
      <c r="A211" s="2">
        <v>45042.601718634258</v>
      </c>
      <c r="B211" s="1" t="s">
        <v>18</v>
      </c>
      <c r="C211" s="1">
        <v>21</v>
      </c>
      <c r="D211" s="1" t="s">
        <v>30</v>
      </c>
      <c r="E211" s="1" t="s">
        <v>45</v>
      </c>
      <c r="F211" s="1" t="s">
        <v>21</v>
      </c>
      <c r="G211" s="1" t="s">
        <v>31</v>
      </c>
      <c r="H211" s="1" t="s">
        <v>23</v>
      </c>
      <c r="I211" s="1" t="s">
        <v>60</v>
      </c>
      <c r="J211" s="1" t="s">
        <v>250</v>
      </c>
      <c r="K211" s="1" t="s">
        <v>62</v>
      </c>
      <c r="L211" s="1" t="s">
        <v>52</v>
      </c>
      <c r="R211" s="1" t="s">
        <v>56</v>
      </c>
    </row>
    <row r="212" spans="1:18" x14ac:dyDescent="0.25">
      <c r="A212" s="2">
        <v>45042.602413703702</v>
      </c>
      <c r="B212" s="1" t="s">
        <v>18</v>
      </c>
      <c r="C212" s="1">
        <v>20</v>
      </c>
      <c r="D212" s="1" t="s">
        <v>30</v>
      </c>
      <c r="E212" s="1" t="s">
        <v>37</v>
      </c>
      <c r="F212" s="1" t="s">
        <v>21</v>
      </c>
      <c r="G212" s="1" t="s">
        <v>22</v>
      </c>
      <c r="H212" s="1" t="s">
        <v>32</v>
      </c>
      <c r="I212" s="1" t="s">
        <v>38</v>
      </c>
      <c r="J212" s="1" t="s">
        <v>252</v>
      </c>
      <c r="K212" s="1" t="s">
        <v>39</v>
      </c>
      <c r="L212" s="1" t="s">
        <v>34</v>
      </c>
      <c r="R212" s="1" t="s">
        <v>41</v>
      </c>
    </row>
    <row r="213" spans="1:18" x14ac:dyDescent="0.25">
      <c r="A213" s="2">
        <v>45042.602669456013</v>
      </c>
      <c r="B213" s="1" t="s">
        <v>18</v>
      </c>
      <c r="C213" s="1">
        <v>17</v>
      </c>
      <c r="D213" s="1" t="s">
        <v>70</v>
      </c>
      <c r="E213" s="1" t="s">
        <v>37</v>
      </c>
      <c r="F213" s="1" t="s">
        <v>21</v>
      </c>
      <c r="G213" s="1" t="s">
        <v>44</v>
      </c>
      <c r="H213" s="1" t="s">
        <v>23</v>
      </c>
      <c r="I213" s="1" t="s">
        <v>24</v>
      </c>
      <c r="J213" s="1" t="s">
        <v>51</v>
      </c>
      <c r="K213" s="1" t="s">
        <v>39</v>
      </c>
      <c r="L213" s="1" t="s">
        <v>34</v>
      </c>
      <c r="R213" s="1" t="s">
        <v>58</v>
      </c>
    </row>
    <row r="214" spans="1:18" x14ac:dyDescent="0.25">
      <c r="A214" s="2">
        <v>45042.60341787037</v>
      </c>
      <c r="B214" s="1" t="s">
        <v>29</v>
      </c>
      <c r="C214" s="1">
        <v>35</v>
      </c>
      <c r="D214" s="1" t="s">
        <v>43</v>
      </c>
      <c r="E214" s="1" t="s">
        <v>45</v>
      </c>
      <c r="F214" s="1" t="s">
        <v>66</v>
      </c>
      <c r="G214" s="1" t="s">
        <v>44</v>
      </c>
      <c r="H214" s="1" t="s">
        <v>23</v>
      </c>
      <c r="I214" s="1" t="s">
        <v>38</v>
      </c>
      <c r="J214" s="1" t="s">
        <v>25</v>
      </c>
      <c r="K214" s="1" t="s">
        <v>39</v>
      </c>
      <c r="L214" s="1" t="s">
        <v>34</v>
      </c>
      <c r="R214" s="1" t="s">
        <v>68</v>
      </c>
    </row>
    <row r="215" spans="1:18" x14ac:dyDescent="0.25">
      <c r="A215" s="2">
        <v>45042.604727037033</v>
      </c>
      <c r="B215" s="1" t="s">
        <v>29</v>
      </c>
      <c r="C215" s="1">
        <v>55</v>
      </c>
      <c r="D215" s="1" t="s">
        <v>43</v>
      </c>
      <c r="E215" s="1" t="s">
        <v>101</v>
      </c>
      <c r="F215" s="1" t="s">
        <v>66</v>
      </c>
      <c r="G215" s="1" t="s">
        <v>44</v>
      </c>
      <c r="H215" s="1" t="s">
        <v>23</v>
      </c>
      <c r="I215" s="1" t="s">
        <v>60</v>
      </c>
      <c r="J215" s="1" t="s">
        <v>253</v>
      </c>
      <c r="K215" s="1" t="s">
        <v>62</v>
      </c>
      <c r="L215" s="1" t="s">
        <v>26</v>
      </c>
      <c r="M215" s="1">
        <v>4</v>
      </c>
      <c r="N215" s="1" t="s">
        <v>254</v>
      </c>
      <c r="O215" s="1">
        <v>5</v>
      </c>
      <c r="P215" s="1">
        <v>1</v>
      </c>
      <c r="Q215" s="1">
        <v>3</v>
      </c>
      <c r="R215" s="1" t="s">
        <v>58</v>
      </c>
    </row>
    <row r="216" spans="1:18" x14ac:dyDescent="0.25">
      <c r="A216" s="2">
        <v>45042.604808136573</v>
      </c>
      <c r="B216" s="1" t="s">
        <v>18</v>
      </c>
      <c r="C216" s="1">
        <v>44</v>
      </c>
      <c r="D216" s="1" t="s">
        <v>70</v>
      </c>
      <c r="E216" s="1" t="s">
        <v>20</v>
      </c>
      <c r="F216" s="1" t="s">
        <v>21</v>
      </c>
      <c r="G216" s="1" t="s">
        <v>22</v>
      </c>
      <c r="H216" s="1" t="s">
        <v>23</v>
      </c>
      <c r="I216" s="1" t="s">
        <v>60</v>
      </c>
      <c r="J216" s="1" t="s">
        <v>132</v>
      </c>
      <c r="K216" s="1" t="s">
        <v>62</v>
      </c>
      <c r="L216" s="1" t="s">
        <v>52</v>
      </c>
      <c r="R216" s="1" t="s">
        <v>68</v>
      </c>
    </row>
    <row r="217" spans="1:18" x14ac:dyDescent="0.25">
      <c r="A217" s="2">
        <v>45042.604960173616</v>
      </c>
      <c r="B217" s="1" t="s">
        <v>18</v>
      </c>
      <c r="C217" s="1">
        <v>22</v>
      </c>
      <c r="D217" s="1" t="s">
        <v>30</v>
      </c>
      <c r="E217" s="1" t="s">
        <v>37</v>
      </c>
      <c r="F217" s="1" t="s">
        <v>21</v>
      </c>
      <c r="G217" s="1" t="s">
        <v>31</v>
      </c>
      <c r="H217" s="1" t="s">
        <v>23</v>
      </c>
      <c r="I217" s="1" t="s">
        <v>24</v>
      </c>
      <c r="J217" s="1" t="s">
        <v>140</v>
      </c>
      <c r="K217" s="1" t="s">
        <v>39</v>
      </c>
      <c r="L217" s="1" t="s">
        <v>26</v>
      </c>
      <c r="M217" s="1">
        <v>3</v>
      </c>
      <c r="N217" s="1" t="s">
        <v>255</v>
      </c>
      <c r="O217" s="1">
        <v>5</v>
      </c>
      <c r="P217" s="1">
        <v>3</v>
      </c>
      <c r="Q217" s="1">
        <v>3</v>
      </c>
      <c r="R217" s="1" t="s">
        <v>58</v>
      </c>
    </row>
    <row r="218" spans="1:18" x14ac:dyDescent="0.25">
      <c r="A218" s="2">
        <v>45042.605780543978</v>
      </c>
      <c r="B218" s="1" t="s">
        <v>18</v>
      </c>
      <c r="C218" s="1">
        <v>48</v>
      </c>
      <c r="D218" s="1" t="s">
        <v>43</v>
      </c>
      <c r="E218" s="1" t="s">
        <v>20</v>
      </c>
      <c r="F218" s="1" t="s">
        <v>21</v>
      </c>
      <c r="G218" s="1" t="s">
        <v>31</v>
      </c>
      <c r="H218" s="1" t="s">
        <v>23</v>
      </c>
      <c r="I218" s="1" t="s">
        <v>60</v>
      </c>
      <c r="J218" s="1" t="s">
        <v>135</v>
      </c>
      <c r="K218" s="1" t="s">
        <v>39</v>
      </c>
      <c r="L218" s="1" t="s">
        <v>34</v>
      </c>
      <c r="R218" s="1" t="s">
        <v>68</v>
      </c>
    </row>
    <row r="219" spans="1:18" x14ac:dyDescent="0.25">
      <c r="A219" s="2">
        <v>45042.607158611107</v>
      </c>
      <c r="B219" s="1" t="s">
        <v>29</v>
      </c>
      <c r="C219" s="1">
        <v>30</v>
      </c>
      <c r="D219" s="1" t="s">
        <v>43</v>
      </c>
      <c r="E219" s="1" t="s">
        <v>37</v>
      </c>
      <c r="F219" s="1" t="s">
        <v>21</v>
      </c>
      <c r="G219" s="1" t="s">
        <v>31</v>
      </c>
      <c r="H219" s="1" t="s">
        <v>32</v>
      </c>
      <c r="I219" s="1" t="s">
        <v>38</v>
      </c>
      <c r="J219" s="1" t="s">
        <v>140</v>
      </c>
      <c r="K219" s="1" t="s">
        <v>256</v>
      </c>
      <c r="L219" s="1" t="s">
        <v>34</v>
      </c>
      <c r="R219" s="1" t="s">
        <v>48</v>
      </c>
    </row>
    <row r="220" spans="1:18" x14ac:dyDescent="0.25">
      <c r="A220" s="2">
        <v>45042.607487974536</v>
      </c>
      <c r="B220" s="1" t="s">
        <v>29</v>
      </c>
      <c r="C220" s="1">
        <v>21</v>
      </c>
      <c r="D220" s="1" t="s">
        <v>30</v>
      </c>
      <c r="E220" s="1" t="s">
        <v>37</v>
      </c>
      <c r="F220" s="1" t="s">
        <v>66</v>
      </c>
      <c r="G220" s="1" t="s">
        <v>44</v>
      </c>
      <c r="H220" s="1" t="s">
        <v>23</v>
      </c>
      <c r="I220" s="1" t="s">
        <v>24</v>
      </c>
      <c r="J220" s="1" t="s">
        <v>140</v>
      </c>
      <c r="K220" s="1" t="s">
        <v>62</v>
      </c>
      <c r="L220" s="1" t="s">
        <v>52</v>
      </c>
      <c r="R220" s="1" t="s">
        <v>172</v>
      </c>
    </row>
    <row r="221" spans="1:18" x14ac:dyDescent="0.25">
      <c r="A221" s="2">
        <v>45042.607895173613</v>
      </c>
      <c r="B221" s="1" t="s">
        <v>18</v>
      </c>
      <c r="C221" s="1">
        <v>50</v>
      </c>
      <c r="D221" s="1" t="s">
        <v>43</v>
      </c>
      <c r="E221" s="1" t="s">
        <v>59</v>
      </c>
      <c r="F221" s="1" t="s">
        <v>21</v>
      </c>
      <c r="G221" s="1" t="s">
        <v>44</v>
      </c>
      <c r="H221" s="1" t="s">
        <v>32</v>
      </c>
      <c r="I221" s="1" t="s">
        <v>50</v>
      </c>
      <c r="J221" s="1" t="s">
        <v>257</v>
      </c>
      <c r="K221" s="1" t="s">
        <v>258</v>
      </c>
      <c r="L221" s="1" t="s">
        <v>52</v>
      </c>
      <c r="R221" s="1" t="s">
        <v>53</v>
      </c>
    </row>
    <row r="222" spans="1:18" x14ac:dyDescent="0.25">
      <c r="A222" s="2">
        <v>45042.609619479168</v>
      </c>
      <c r="B222" s="1" t="s">
        <v>29</v>
      </c>
      <c r="C222" s="1">
        <v>23</v>
      </c>
      <c r="D222" s="1" t="s">
        <v>49</v>
      </c>
      <c r="E222" s="1" t="s">
        <v>20</v>
      </c>
      <c r="F222" s="1" t="s">
        <v>21</v>
      </c>
      <c r="G222" s="1" t="s">
        <v>31</v>
      </c>
      <c r="H222" s="1" t="s">
        <v>23</v>
      </c>
      <c r="I222" s="1" t="s">
        <v>259</v>
      </c>
      <c r="J222" s="1" t="s">
        <v>78</v>
      </c>
      <c r="K222" s="1" t="s">
        <v>259</v>
      </c>
      <c r="L222" s="1" t="s">
        <v>52</v>
      </c>
      <c r="R222" s="1" t="s">
        <v>68</v>
      </c>
    </row>
    <row r="223" spans="1:18" x14ac:dyDescent="0.25">
      <c r="A223" s="2">
        <v>45042.61008431713</v>
      </c>
      <c r="B223" s="1" t="s">
        <v>18</v>
      </c>
      <c r="C223" s="1">
        <v>20</v>
      </c>
      <c r="D223" s="1" t="s">
        <v>70</v>
      </c>
      <c r="E223" s="1" t="s">
        <v>37</v>
      </c>
      <c r="F223" s="1" t="s">
        <v>21</v>
      </c>
      <c r="G223" s="1" t="s">
        <v>31</v>
      </c>
      <c r="H223" s="1" t="s">
        <v>32</v>
      </c>
      <c r="I223" s="1" t="s">
        <v>60</v>
      </c>
      <c r="J223" s="1" t="s">
        <v>186</v>
      </c>
      <c r="K223" s="1" t="s">
        <v>62</v>
      </c>
      <c r="L223" s="1" t="s">
        <v>34</v>
      </c>
      <c r="R223" s="1" t="s">
        <v>48</v>
      </c>
    </row>
    <row r="224" spans="1:18" x14ac:dyDescent="0.25">
      <c r="A224" s="2">
        <v>45042.611415590276</v>
      </c>
      <c r="B224" s="1" t="s">
        <v>18</v>
      </c>
      <c r="C224" s="1">
        <v>17</v>
      </c>
      <c r="D224" s="1" t="s">
        <v>49</v>
      </c>
      <c r="E224" s="1" t="s">
        <v>37</v>
      </c>
      <c r="F224" s="1" t="s">
        <v>66</v>
      </c>
      <c r="G224" s="1" t="s">
        <v>31</v>
      </c>
      <c r="H224" s="1" t="s">
        <v>23</v>
      </c>
      <c r="I224" s="1" t="s">
        <v>24</v>
      </c>
      <c r="J224" s="1" t="s">
        <v>260</v>
      </c>
      <c r="K224" s="1" t="s">
        <v>62</v>
      </c>
      <c r="L224" s="1" t="s">
        <v>79</v>
      </c>
      <c r="M224" s="1">
        <v>9</v>
      </c>
      <c r="N224" s="1" t="s">
        <v>94</v>
      </c>
      <c r="O224" s="1">
        <v>5</v>
      </c>
      <c r="P224" s="1">
        <v>1</v>
      </c>
      <c r="Q224" s="1">
        <v>3</v>
      </c>
      <c r="R224" s="1" t="s">
        <v>48</v>
      </c>
    </row>
    <row r="225" spans="1:18" x14ac:dyDescent="0.25">
      <c r="A225" s="2">
        <v>45042.612081087966</v>
      </c>
      <c r="B225" s="1" t="s">
        <v>29</v>
      </c>
      <c r="C225" s="1">
        <v>49</v>
      </c>
      <c r="D225" s="1" t="s">
        <v>70</v>
      </c>
      <c r="E225" s="1" t="s">
        <v>45</v>
      </c>
      <c r="F225" s="1" t="s">
        <v>66</v>
      </c>
      <c r="G225" s="1" t="s">
        <v>44</v>
      </c>
      <c r="H225" s="1" t="s">
        <v>32</v>
      </c>
      <c r="I225" s="1" t="s">
        <v>24</v>
      </c>
      <c r="J225" s="1" t="s">
        <v>261</v>
      </c>
      <c r="K225" s="1" t="s">
        <v>62</v>
      </c>
      <c r="L225" s="1" t="s">
        <v>52</v>
      </c>
      <c r="R225" s="1" t="s">
        <v>58</v>
      </c>
    </row>
    <row r="226" spans="1:18" x14ac:dyDescent="0.25">
      <c r="A226" s="2">
        <v>45042.6128487963</v>
      </c>
      <c r="B226" s="1" t="s">
        <v>29</v>
      </c>
      <c r="C226" s="1">
        <v>46</v>
      </c>
      <c r="D226" s="1" t="s">
        <v>43</v>
      </c>
      <c r="E226" s="1" t="s">
        <v>37</v>
      </c>
      <c r="F226" s="1" t="s">
        <v>66</v>
      </c>
      <c r="G226" s="1" t="s">
        <v>22</v>
      </c>
      <c r="H226" s="1" t="s">
        <v>23</v>
      </c>
      <c r="I226" s="1" t="s">
        <v>60</v>
      </c>
      <c r="J226" s="1" t="s">
        <v>262</v>
      </c>
      <c r="K226" s="1" t="s">
        <v>39</v>
      </c>
      <c r="L226" s="1" t="s">
        <v>34</v>
      </c>
      <c r="R226" s="1" t="s">
        <v>58</v>
      </c>
    </row>
    <row r="227" spans="1:18" x14ac:dyDescent="0.25">
      <c r="A227" s="2">
        <v>45042.61328730324</v>
      </c>
      <c r="B227" s="1" t="s">
        <v>29</v>
      </c>
      <c r="C227" s="1">
        <v>40</v>
      </c>
      <c r="D227" s="1" t="s">
        <v>43</v>
      </c>
      <c r="E227" s="1" t="s">
        <v>45</v>
      </c>
      <c r="F227" s="1" t="s">
        <v>21</v>
      </c>
      <c r="G227" s="1" t="s">
        <v>44</v>
      </c>
      <c r="H227" s="1" t="s">
        <v>23</v>
      </c>
      <c r="I227" s="1" t="s">
        <v>60</v>
      </c>
      <c r="J227" s="1" t="s">
        <v>25</v>
      </c>
      <c r="K227" s="1" t="s">
        <v>39</v>
      </c>
      <c r="L227" s="1" t="s">
        <v>52</v>
      </c>
      <c r="R227" s="1" t="s">
        <v>58</v>
      </c>
    </row>
    <row r="228" spans="1:18" x14ac:dyDescent="0.25">
      <c r="A228" s="2">
        <v>45042.613624421298</v>
      </c>
      <c r="B228" s="1" t="s">
        <v>18</v>
      </c>
      <c r="C228" s="1">
        <v>19</v>
      </c>
      <c r="D228" s="1" t="s">
        <v>30</v>
      </c>
      <c r="E228" s="1" t="s">
        <v>37</v>
      </c>
      <c r="F228" s="1" t="s">
        <v>66</v>
      </c>
      <c r="G228" s="1" t="s">
        <v>31</v>
      </c>
      <c r="H228" s="1" t="s">
        <v>23</v>
      </c>
      <c r="I228" s="1" t="s">
        <v>24</v>
      </c>
      <c r="J228" s="1" t="s">
        <v>140</v>
      </c>
      <c r="K228" s="1" t="s">
        <v>39</v>
      </c>
      <c r="L228" s="1" t="s">
        <v>34</v>
      </c>
      <c r="R228" s="1" t="s">
        <v>48</v>
      </c>
    </row>
    <row r="229" spans="1:18" x14ac:dyDescent="0.25">
      <c r="A229" s="2">
        <v>45042.613698182875</v>
      </c>
      <c r="B229" s="1" t="s">
        <v>18</v>
      </c>
      <c r="C229" s="1">
        <v>32</v>
      </c>
      <c r="D229" s="1" t="s">
        <v>43</v>
      </c>
      <c r="E229" s="1" t="s">
        <v>37</v>
      </c>
      <c r="F229" s="1" t="s">
        <v>21</v>
      </c>
      <c r="G229" s="1" t="s">
        <v>31</v>
      </c>
      <c r="H229" s="1" t="s">
        <v>32</v>
      </c>
      <c r="I229" s="1" t="s">
        <v>60</v>
      </c>
      <c r="J229" s="1" t="s">
        <v>135</v>
      </c>
      <c r="K229" s="1" t="s">
        <v>39</v>
      </c>
      <c r="L229" s="1" t="s">
        <v>34</v>
      </c>
      <c r="R229" s="1" t="s">
        <v>68</v>
      </c>
    </row>
    <row r="230" spans="1:18" x14ac:dyDescent="0.25">
      <c r="A230" s="2">
        <v>45042.614334143524</v>
      </c>
      <c r="B230" s="1" t="s">
        <v>29</v>
      </c>
      <c r="C230" s="1">
        <v>31</v>
      </c>
      <c r="D230" s="1" t="s">
        <v>43</v>
      </c>
      <c r="E230" s="1" t="s">
        <v>37</v>
      </c>
      <c r="F230" s="1" t="s">
        <v>21</v>
      </c>
      <c r="G230" s="1" t="s">
        <v>31</v>
      </c>
      <c r="H230" s="1" t="s">
        <v>32</v>
      </c>
      <c r="I230" s="1" t="s">
        <v>50</v>
      </c>
      <c r="J230" s="1" t="s">
        <v>263</v>
      </c>
      <c r="K230" s="1" t="s">
        <v>39</v>
      </c>
      <c r="L230" s="1" t="s">
        <v>52</v>
      </c>
      <c r="R230" s="1" t="s">
        <v>58</v>
      </c>
    </row>
    <row r="231" spans="1:18" x14ac:dyDescent="0.25">
      <c r="A231" s="2">
        <v>45042.616088472219</v>
      </c>
      <c r="B231" s="1" t="s">
        <v>18</v>
      </c>
      <c r="C231" s="1">
        <v>22</v>
      </c>
      <c r="D231" s="1" t="s">
        <v>30</v>
      </c>
      <c r="E231" s="1" t="s">
        <v>45</v>
      </c>
      <c r="F231" s="1" t="s">
        <v>21</v>
      </c>
      <c r="G231" s="1" t="s">
        <v>44</v>
      </c>
      <c r="H231" s="1" t="s">
        <v>59</v>
      </c>
      <c r="I231" s="1" t="s">
        <v>38</v>
      </c>
      <c r="J231" s="1" t="s">
        <v>264</v>
      </c>
      <c r="K231" s="1" t="s">
        <v>62</v>
      </c>
      <c r="L231" s="1" t="s">
        <v>59</v>
      </c>
      <c r="R231" s="1" t="s">
        <v>58</v>
      </c>
    </row>
    <row r="232" spans="1:18" x14ac:dyDescent="0.25">
      <c r="A232" s="2">
        <v>45042.618695960649</v>
      </c>
      <c r="B232" s="1" t="s">
        <v>18</v>
      </c>
      <c r="C232" s="1">
        <v>32</v>
      </c>
      <c r="D232" s="1" t="s">
        <v>43</v>
      </c>
      <c r="E232" s="1" t="s">
        <v>20</v>
      </c>
      <c r="F232" s="1" t="s">
        <v>21</v>
      </c>
      <c r="G232" s="1" t="s">
        <v>31</v>
      </c>
      <c r="H232" s="1" t="s">
        <v>45</v>
      </c>
      <c r="I232" s="1" t="s">
        <v>24</v>
      </c>
      <c r="J232" s="1" t="s">
        <v>265</v>
      </c>
      <c r="K232" s="1" t="s">
        <v>62</v>
      </c>
      <c r="L232" s="1" t="s">
        <v>52</v>
      </c>
      <c r="R232" s="1" t="s">
        <v>36</v>
      </c>
    </row>
    <row r="233" spans="1:18" x14ac:dyDescent="0.25">
      <c r="A233" s="2">
        <v>45042.620826064813</v>
      </c>
      <c r="B233" s="1" t="s">
        <v>18</v>
      </c>
      <c r="C233" s="1">
        <v>18</v>
      </c>
      <c r="D233" s="1" t="s">
        <v>49</v>
      </c>
      <c r="E233" s="1" t="s">
        <v>20</v>
      </c>
      <c r="F233" s="1" t="s">
        <v>21</v>
      </c>
      <c r="G233" s="1" t="s">
        <v>22</v>
      </c>
      <c r="H233" s="1" t="s">
        <v>32</v>
      </c>
      <c r="I233" s="1" t="s">
        <v>60</v>
      </c>
      <c r="J233" s="1" t="s">
        <v>111</v>
      </c>
      <c r="K233" s="1" t="s">
        <v>62</v>
      </c>
      <c r="L233" s="1" t="s">
        <v>26</v>
      </c>
      <c r="M233" s="1">
        <v>7</v>
      </c>
      <c r="N233" s="1" t="s">
        <v>35</v>
      </c>
      <c r="O233" s="1">
        <v>5</v>
      </c>
      <c r="P233" s="1">
        <v>5</v>
      </c>
      <c r="Q233" s="1">
        <v>5</v>
      </c>
      <c r="R233" s="1" t="s">
        <v>58</v>
      </c>
    </row>
    <row r="234" spans="1:18" x14ac:dyDescent="0.25">
      <c r="A234" s="2">
        <v>45042.623882604166</v>
      </c>
      <c r="B234" s="1" t="s">
        <v>29</v>
      </c>
      <c r="C234" s="1">
        <v>32</v>
      </c>
      <c r="D234" s="1" t="s">
        <v>70</v>
      </c>
      <c r="E234" s="1" t="s">
        <v>37</v>
      </c>
      <c r="F234" s="1" t="s">
        <v>21</v>
      </c>
      <c r="G234" s="1" t="s">
        <v>44</v>
      </c>
      <c r="H234" s="1" t="s">
        <v>23</v>
      </c>
      <c r="I234" s="1" t="s">
        <v>38</v>
      </c>
      <c r="J234" s="1" t="s">
        <v>140</v>
      </c>
      <c r="K234" s="1" t="s">
        <v>39</v>
      </c>
      <c r="L234" s="1" t="s">
        <v>52</v>
      </c>
      <c r="R234" s="1" t="s">
        <v>58</v>
      </c>
    </row>
    <row r="235" spans="1:18" x14ac:dyDescent="0.25">
      <c r="A235" s="2">
        <v>45042.624997824074</v>
      </c>
      <c r="B235" s="1" t="s">
        <v>18</v>
      </c>
      <c r="C235" s="1">
        <v>20</v>
      </c>
      <c r="D235" s="1" t="s">
        <v>30</v>
      </c>
      <c r="E235" s="1" t="s">
        <v>20</v>
      </c>
      <c r="F235" s="1" t="s">
        <v>21</v>
      </c>
      <c r="G235" s="1" t="s">
        <v>22</v>
      </c>
      <c r="H235" s="1" t="s">
        <v>32</v>
      </c>
      <c r="I235" s="1" t="s">
        <v>60</v>
      </c>
      <c r="J235" s="1" t="s">
        <v>193</v>
      </c>
      <c r="K235" s="1" t="s">
        <v>39</v>
      </c>
      <c r="L235" s="1" t="s">
        <v>26</v>
      </c>
      <c r="M235" s="1">
        <v>3</v>
      </c>
      <c r="N235" s="1" t="s">
        <v>94</v>
      </c>
      <c r="O235" s="1">
        <v>5</v>
      </c>
      <c r="P235" s="1">
        <v>3</v>
      </c>
      <c r="Q235" s="1">
        <v>4</v>
      </c>
      <c r="R235" s="1" t="s">
        <v>58</v>
      </c>
    </row>
    <row r="236" spans="1:18" x14ac:dyDescent="0.25">
      <c r="A236" s="2">
        <v>45042.62579943287</v>
      </c>
      <c r="B236" s="1" t="s">
        <v>29</v>
      </c>
      <c r="C236" s="1">
        <v>37</v>
      </c>
      <c r="D236" s="1" t="s">
        <v>70</v>
      </c>
      <c r="E236" s="1" t="s">
        <v>45</v>
      </c>
      <c r="F236" s="1" t="s">
        <v>21</v>
      </c>
      <c r="G236" s="1" t="s">
        <v>44</v>
      </c>
      <c r="H236" s="1" t="s">
        <v>23</v>
      </c>
      <c r="I236" s="1" t="s">
        <v>38</v>
      </c>
      <c r="J236" s="1" t="s">
        <v>140</v>
      </c>
      <c r="K236" s="1" t="s">
        <v>62</v>
      </c>
      <c r="L236" s="1" t="s">
        <v>52</v>
      </c>
      <c r="R236" s="1" t="s">
        <v>58</v>
      </c>
    </row>
    <row r="237" spans="1:18" x14ac:dyDescent="0.25">
      <c r="A237" s="2">
        <v>45042.626514976851</v>
      </c>
      <c r="B237" s="1" t="s">
        <v>18</v>
      </c>
      <c r="C237" s="1">
        <v>18</v>
      </c>
      <c r="D237" s="1" t="s">
        <v>30</v>
      </c>
      <c r="E237" s="1" t="s">
        <v>45</v>
      </c>
      <c r="F237" s="1" t="s">
        <v>66</v>
      </c>
      <c r="G237" s="1" t="s">
        <v>44</v>
      </c>
      <c r="H237" s="1" t="s">
        <v>23</v>
      </c>
      <c r="I237" s="1" t="s">
        <v>60</v>
      </c>
      <c r="J237" s="1" t="s">
        <v>266</v>
      </c>
      <c r="K237" s="1" t="s">
        <v>39</v>
      </c>
      <c r="L237" s="1" t="s">
        <v>52</v>
      </c>
      <c r="R237" s="1" t="s">
        <v>36</v>
      </c>
    </row>
    <row r="238" spans="1:18" x14ac:dyDescent="0.25">
      <c r="A238" s="2">
        <v>45042.62884553241</v>
      </c>
      <c r="B238" s="1" t="s">
        <v>18</v>
      </c>
      <c r="C238" s="1">
        <v>18</v>
      </c>
      <c r="D238" s="1" t="s">
        <v>30</v>
      </c>
      <c r="E238" s="1" t="s">
        <v>45</v>
      </c>
      <c r="F238" s="1" t="s">
        <v>66</v>
      </c>
      <c r="G238" s="1" t="s">
        <v>125</v>
      </c>
      <c r="H238" s="1" t="s">
        <v>23</v>
      </c>
      <c r="I238" s="1" t="s">
        <v>60</v>
      </c>
      <c r="J238" s="1" t="s">
        <v>267</v>
      </c>
      <c r="K238" s="1" t="s">
        <v>39</v>
      </c>
      <c r="L238" s="1" t="s">
        <v>52</v>
      </c>
      <c r="R238" s="1" t="s">
        <v>53</v>
      </c>
    </row>
    <row r="239" spans="1:18" x14ac:dyDescent="0.25">
      <c r="A239" s="2">
        <v>45042.629648437505</v>
      </c>
      <c r="B239" s="1" t="s">
        <v>29</v>
      </c>
      <c r="C239" s="1">
        <v>20</v>
      </c>
      <c r="D239" s="1" t="s">
        <v>30</v>
      </c>
      <c r="E239" s="1" t="s">
        <v>37</v>
      </c>
      <c r="F239" s="1" t="s">
        <v>21</v>
      </c>
      <c r="G239" s="1" t="s">
        <v>31</v>
      </c>
      <c r="H239" s="1" t="s">
        <v>32</v>
      </c>
      <c r="I239" s="1" t="s">
        <v>268</v>
      </c>
      <c r="J239" s="1" t="s">
        <v>269</v>
      </c>
      <c r="K239" s="1" t="s">
        <v>39</v>
      </c>
      <c r="L239" s="1" t="s">
        <v>34</v>
      </c>
      <c r="R239" s="1" t="s">
        <v>58</v>
      </c>
    </row>
    <row r="240" spans="1:18" x14ac:dyDescent="0.25">
      <c r="A240" s="2">
        <v>45042.630464861111</v>
      </c>
      <c r="B240" s="1" t="s">
        <v>18</v>
      </c>
      <c r="C240" s="1">
        <v>26</v>
      </c>
      <c r="D240" s="1" t="s">
        <v>43</v>
      </c>
      <c r="E240" s="1" t="s">
        <v>45</v>
      </c>
      <c r="F240" s="1" t="s">
        <v>21</v>
      </c>
      <c r="G240" s="1" t="s">
        <v>44</v>
      </c>
      <c r="H240" s="1" t="s">
        <v>32</v>
      </c>
      <c r="I240" s="1" t="s">
        <v>24</v>
      </c>
      <c r="J240" s="1" t="s">
        <v>178</v>
      </c>
      <c r="K240" s="1" t="s">
        <v>62</v>
      </c>
      <c r="L240" s="1" t="s">
        <v>52</v>
      </c>
      <c r="R240" s="1" t="s">
        <v>28</v>
      </c>
    </row>
    <row r="241" spans="1:18" x14ac:dyDescent="0.25">
      <c r="A241" s="2">
        <v>45042.630904004633</v>
      </c>
      <c r="B241" s="1" t="s">
        <v>18</v>
      </c>
      <c r="C241" s="1">
        <v>20</v>
      </c>
      <c r="D241" s="1" t="s">
        <v>30</v>
      </c>
      <c r="E241" s="1" t="s">
        <v>20</v>
      </c>
      <c r="F241" s="1" t="s">
        <v>21</v>
      </c>
      <c r="G241" s="1" t="s">
        <v>31</v>
      </c>
      <c r="H241" s="1" t="s">
        <v>32</v>
      </c>
      <c r="I241" s="1" t="s">
        <v>24</v>
      </c>
      <c r="J241" s="1" t="s">
        <v>182</v>
      </c>
      <c r="K241" s="1" t="s">
        <v>62</v>
      </c>
      <c r="L241" s="1" t="s">
        <v>34</v>
      </c>
      <c r="R241" s="1" t="s">
        <v>68</v>
      </c>
    </row>
    <row r="242" spans="1:18" x14ac:dyDescent="0.25">
      <c r="A242" s="2">
        <v>45042.631235277775</v>
      </c>
      <c r="B242" s="1" t="s">
        <v>18</v>
      </c>
      <c r="C242" s="1">
        <v>17</v>
      </c>
      <c r="D242" s="1" t="s">
        <v>49</v>
      </c>
      <c r="E242" s="1" t="s">
        <v>20</v>
      </c>
      <c r="F242" s="1" t="s">
        <v>21</v>
      </c>
      <c r="G242" s="1" t="s">
        <v>31</v>
      </c>
      <c r="H242" s="1" t="s">
        <v>23</v>
      </c>
      <c r="I242" s="1" t="s">
        <v>24</v>
      </c>
      <c r="J242" s="1" t="s">
        <v>107</v>
      </c>
      <c r="K242" s="1" t="s">
        <v>39</v>
      </c>
      <c r="L242" s="1" t="s">
        <v>34</v>
      </c>
      <c r="R242" s="1" t="s">
        <v>48</v>
      </c>
    </row>
    <row r="243" spans="1:18" x14ac:dyDescent="0.25">
      <c r="A243" s="2">
        <v>45042.631723865736</v>
      </c>
      <c r="B243" s="1" t="s">
        <v>18</v>
      </c>
      <c r="C243" s="1">
        <v>26</v>
      </c>
      <c r="D243" s="1" t="s">
        <v>43</v>
      </c>
      <c r="E243" s="1" t="s">
        <v>20</v>
      </c>
      <c r="F243" s="1" t="s">
        <v>21</v>
      </c>
      <c r="G243" s="1" t="s">
        <v>22</v>
      </c>
      <c r="H243" s="1" t="s">
        <v>32</v>
      </c>
      <c r="I243" s="1" t="s">
        <v>50</v>
      </c>
      <c r="J243" s="1" t="s">
        <v>54</v>
      </c>
      <c r="K243" s="1" t="s">
        <v>39</v>
      </c>
      <c r="L243" s="1" t="s">
        <v>52</v>
      </c>
      <c r="R243" s="1" t="s">
        <v>58</v>
      </c>
    </row>
    <row r="244" spans="1:18" x14ac:dyDescent="0.25">
      <c r="A244" s="2">
        <v>45042.632122523151</v>
      </c>
      <c r="B244" s="1" t="s">
        <v>18</v>
      </c>
      <c r="C244" s="1">
        <v>23</v>
      </c>
      <c r="D244" s="1" t="s">
        <v>30</v>
      </c>
      <c r="E244" s="1" t="s">
        <v>37</v>
      </c>
      <c r="F244" s="1" t="s">
        <v>66</v>
      </c>
      <c r="G244" s="1" t="s">
        <v>44</v>
      </c>
      <c r="H244" s="1" t="s">
        <v>32</v>
      </c>
      <c r="I244" s="1" t="s">
        <v>24</v>
      </c>
      <c r="J244" s="1" t="s">
        <v>270</v>
      </c>
      <c r="K244" s="1" t="s">
        <v>39</v>
      </c>
      <c r="L244" s="1" t="s">
        <v>52</v>
      </c>
      <c r="R244" s="1" t="s">
        <v>58</v>
      </c>
    </row>
    <row r="245" spans="1:18" x14ac:dyDescent="0.25">
      <c r="A245" s="2">
        <v>45042.632640289346</v>
      </c>
      <c r="B245" s="1" t="s">
        <v>29</v>
      </c>
      <c r="C245" s="1">
        <v>24</v>
      </c>
      <c r="D245" s="1" t="s">
        <v>43</v>
      </c>
      <c r="E245" s="1" t="s">
        <v>37</v>
      </c>
      <c r="F245" s="1" t="s">
        <v>66</v>
      </c>
      <c r="G245" s="1" t="s">
        <v>31</v>
      </c>
      <c r="H245" s="1" t="s">
        <v>32</v>
      </c>
      <c r="I245" s="1" t="s">
        <v>24</v>
      </c>
      <c r="J245" s="1" t="s">
        <v>54</v>
      </c>
      <c r="K245" s="1" t="s">
        <v>39</v>
      </c>
      <c r="L245" s="1" t="s">
        <v>34</v>
      </c>
      <c r="R245" s="1" t="s">
        <v>48</v>
      </c>
    </row>
    <row r="246" spans="1:18" x14ac:dyDescent="0.25">
      <c r="A246" s="2">
        <v>45042.633203668986</v>
      </c>
      <c r="B246" s="1" t="s">
        <v>18</v>
      </c>
      <c r="C246" s="1">
        <v>15</v>
      </c>
      <c r="D246" s="1" t="s">
        <v>49</v>
      </c>
      <c r="E246" s="1" t="s">
        <v>20</v>
      </c>
      <c r="F246" s="1" t="s">
        <v>21</v>
      </c>
      <c r="G246" s="1" t="s">
        <v>22</v>
      </c>
      <c r="H246" s="1" t="s">
        <v>84</v>
      </c>
      <c r="I246" s="1" t="s">
        <v>24</v>
      </c>
      <c r="J246" s="1" t="s">
        <v>271</v>
      </c>
      <c r="K246" s="1" t="s">
        <v>62</v>
      </c>
      <c r="L246" s="1" t="s">
        <v>34</v>
      </c>
      <c r="R246" s="1" t="s">
        <v>68</v>
      </c>
    </row>
    <row r="247" spans="1:18" x14ac:dyDescent="0.25">
      <c r="A247" s="2">
        <v>45042.635402430555</v>
      </c>
      <c r="B247" s="1" t="s">
        <v>18</v>
      </c>
      <c r="C247" s="1">
        <v>21</v>
      </c>
      <c r="D247" s="1" t="s">
        <v>30</v>
      </c>
      <c r="E247" s="1" t="s">
        <v>20</v>
      </c>
      <c r="F247" s="1" t="s">
        <v>21</v>
      </c>
      <c r="G247" s="1" t="s">
        <v>31</v>
      </c>
      <c r="H247" s="1" t="s">
        <v>32</v>
      </c>
      <c r="I247" s="1" t="s">
        <v>24</v>
      </c>
      <c r="J247" s="1" t="s">
        <v>51</v>
      </c>
      <c r="K247" s="1" t="s">
        <v>39</v>
      </c>
      <c r="L247" s="1" t="s">
        <v>52</v>
      </c>
      <c r="R247" s="1" t="s">
        <v>36</v>
      </c>
    </row>
    <row r="248" spans="1:18" x14ac:dyDescent="0.25">
      <c r="A248" s="2">
        <v>45042.635739004632</v>
      </c>
      <c r="B248" s="1" t="s">
        <v>18</v>
      </c>
      <c r="C248" s="1">
        <v>19</v>
      </c>
      <c r="D248" s="1" t="s">
        <v>70</v>
      </c>
      <c r="E248" s="1" t="s">
        <v>45</v>
      </c>
      <c r="F248" s="1" t="s">
        <v>66</v>
      </c>
      <c r="G248" s="1" t="s">
        <v>44</v>
      </c>
      <c r="H248" s="1" t="s">
        <v>32</v>
      </c>
      <c r="I248" s="1" t="s">
        <v>24</v>
      </c>
      <c r="J248" s="1" t="s">
        <v>81</v>
      </c>
      <c r="K248" s="1" t="s">
        <v>39</v>
      </c>
      <c r="L248" s="1" t="s">
        <v>34</v>
      </c>
      <c r="R248" s="1" t="s">
        <v>28</v>
      </c>
    </row>
    <row r="249" spans="1:18" x14ac:dyDescent="0.25">
      <c r="A249" s="2">
        <v>45042.636358321761</v>
      </c>
      <c r="B249" s="1" t="s">
        <v>18</v>
      </c>
      <c r="C249" s="1">
        <v>18</v>
      </c>
      <c r="D249" s="1" t="s">
        <v>30</v>
      </c>
      <c r="E249" s="1" t="s">
        <v>20</v>
      </c>
      <c r="F249" s="1" t="s">
        <v>21</v>
      </c>
      <c r="G249" s="1" t="s">
        <v>31</v>
      </c>
      <c r="H249" s="1" t="s">
        <v>32</v>
      </c>
      <c r="I249" s="1" t="s">
        <v>24</v>
      </c>
      <c r="J249" s="1" t="s">
        <v>51</v>
      </c>
      <c r="K249" s="1" t="s">
        <v>39</v>
      </c>
      <c r="L249" s="1" t="s">
        <v>26</v>
      </c>
      <c r="M249" s="1">
        <v>5</v>
      </c>
      <c r="N249" s="1" t="s">
        <v>272</v>
      </c>
      <c r="O249" s="1">
        <v>4</v>
      </c>
      <c r="P249" s="1">
        <v>3</v>
      </c>
      <c r="Q249" s="1">
        <v>2</v>
      </c>
      <c r="R249" s="1" t="s">
        <v>48</v>
      </c>
    </row>
    <row r="250" spans="1:18" x14ac:dyDescent="0.25">
      <c r="A250" s="2">
        <v>45042.636491655096</v>
      </c>
      <c r="B250" s="1" t="s">
        <v>18</v>
      </c>
      <c r="C250" s="1">
        <v>18</v>
      </c>
      <c r="D250" s="1" t="s">
        <v>30</v>
      </c>
      <c r="E250" s="1" t="s">
        <v>20</v>
      </c>
      <c r="F250" s="1" t="s">
        <v>21</v>
      </c>
      <c r="G250" s="1" t="s">
        <v>31</v>
      </c>
      <c r="H250" s="1" t="s">
        <v>23</v>
      </c>
      <c r="I250" s="1" t="s">
        <v>60</v>
      </c>
      <c r="J250" s="1" t="s">
        <v>205</v>
      </c>
      <c r="K250" s="1" t="s">
        <v>62</v>
      </c>
      <c r="L250" s="1" t="s">
        <v>52</v>
      </c>
      <c r="R250" s="1" t="s">
        <v>68</v>
      </c>
    </row>
    <row r="251" spans="1:18" x14ac:dyDescent="0.25">
      <c r="A251" s="2">
        <v>45042.636925289349</v>
      </c>
      <c r="B251" s="1" t="s">
        <v>29</v>
      </c>
      <c r="C251" s="1">
        <v>61</v>
      </c>
      <c r="D251" s="1" t="s">
        <v>43</v>
      </c>
      <c r="E251" s="1" t="s">
        <v>45</v>
      </c>
      <c r="F251" s="1" t="s">
        <v>21</v>
      </c>
      <c r="G251" s="1" t="s">
        <v>44</v>
      </c>
      <c r="H251" s="1" t="s">
        <v>45</v>
      </c>
      <c r="I251" s="1" t="s">
        <v>24</v>
      </c>
      <c r="J251" s="1" t="s">
        <v>273</v>
      </c>
      <c r="K251" s="1" t="s">
        <v>62</v>
      </c>
      <c r="L251" s="1" t="s">
        <v>34</v>
      </c>
      <c r="R251" s="1" t="s">
        <v>48</v>
      </c>
    </row>
    <row r="252" spans="1:18" x14ac:dyDescent="0.25">
      <c r="A252" s="2">
        <v>45042.63714146991</v>
      </c>
      <c r="B252" s="1" t="s">
        <v>18</v>
      </c>
      <c r="C252" s="1">
        <v>20</v>
      </c>
      <c r="D252" s="1" t="s">
        <v>30</v>
      </c>
      <c r="E252" s="1" t="s">
        <v>37</v>
      </c>
      <c r="F252" s="1" t="s">
        <v>21</v>
      </c>
      <c r="G252" s="1" t="s">
        <v>31</v>
      </c>
      <c r="H252" s="1" t="s">
        <v>32</v>
      </c>
      <c r="I252" s="1" t="s">
        <v>60</v>
      </c>
      <c r="J252" s="1" t="s">
        <v>116</v>
      </c>
      <c r="K252" s="1" t="s">
        <v>62</v>
      </c>
      <c r="L252" s="1" t="s">
        <v>34</v>
      </c>
      <c r="R252" s="1" t="s">
        <v>68</v>
      </c>
    </row>
    <row r="253" spans="1:18" x14ac:dyDescent="0.25">
      <c r="A253" s="2">
        <v>45042.638390740743</v>
      </c>
      <c r="B253" s="1" t="s">
        <v>18</v>
      </c>
      <c r="C253" s="1">
        <v>19</v>
      </c>
      <c r="D253" s="1" t="s">
        <v>274</v>
      </c>
      <c r="E253" s="1" t="s">
        <v>20</v>
      </c>
      <c r="F253" s="1" t="s">
        <v>21</v>
      </c>
      <c r="G253" s="1" t="s">
        <v>22</v>
      </c>
      <c r="H253" s="1" t="s">
        <v>32</v>
      </c>
      <c r="I253" s="1" t="s">
        <v>24</v>
      </c>
      <c r="J253" s="1" t="s">
        <v>140</v>
      </c>
      <c r="K253" s="1" t="s">
        <v>39</v>
      </c>
      <c r="L253" s="1" t="s">
        <v>26</v>
      </c>
      <c r="M253" s="1">
        <v>5</v>
      </c>
      <c r="N253" s="1" t="s">
        <v>275</v>
      </c>
      <c r="O253" s="1">
        <v>4</v>
      </c>
      <c r="P253" s="1">
        <v>5</v>
      </c>
      <c r="Q253" s="1">
        <v>5</v>
      </c>
      <c r="R253" s="1" t="s">
        <v>48</v>
      </c>
    </row>
    <row r="254" spans="1:18" x14ac:dyDescent="0.25">
      <c r="A254" s="2">
        <v>45042.641846342594</v>
      </c>
      <c r="B254" s="1" t="s">
        <v>18</v>
      </c>
      <c r="C254" s="1">
        <v>18</v>
      </c>
      <c r="D254" s="1" t="s">
        <v>49</v>
      </c>
      <c r="E254" s="1" t="s">
        <v>20</v>
      </c>
      <c r="F254" s="1" t="s">
        <v>21</v>
      </c>
      <c r="G254" s="1" t="s">
        <v>22</v>
      </c>
      <c r="H254" s="1" t="s">
        <v>23</v>
      </c>
      <c r="I254" s="1" t="s">
        <v>24</v>
      </c>
      <c r="J254" s="1" t="s">
        <v>276</v>
      </c>
      <c r="K254" s="1" t="s">
        <v>39</v>
      </c>
      <c r="L254" s="1" t="s">
        <v>34</v>
      </c>
      <c r="R254" s="1" t="s">
        <v>48</v>
      </c>
    </row>
    <row r="255" spans="1:18" x14ac:dyDescent="0.25">
      <c r="A255" s="2">
        <v>45042.642782013892</v>
      </c>
      <c r="B255" s="1" t="s">
        <v>18</v>
      </c>
      <c r="C255" s="1">
        <v>35</v>
      </c>
      <c r="D255" s="1" t="s">
        <v>30</v>
      </c>
      <c r="E255" s="1" t="s">
        <v>37</v>
      </c>
      <c r="F255" s="1" t="s">
        <v>21</v>
      </c>
      <c r="G255" s="1" t="s">
        <v>31</v>
      </c>
      <c r="H255" s="1" t="s">
        <v>45</v>
      </c>
      <c r="I255" s="1" t="s">
        <v>50</v>
      </c>
      <c r="J255" s="1" t="s">
        <v>277</v>
      </c>
      <c r="K255" s="1" t="s">
        <v>39</v>
      </c>
      <c r="L255" s="1" t="s">
        <v>52</v>
      </c>
      <c r="R255" s="1" t="s">
        <v>28</v>
      </c>
    </row>
    <row r="256" spans="1:18" x14ac:dyDescent="0.25">
      <c r="A256" s="2">
        <v>45042.642992997688</v>
      </c>
      <c r="B256" s="1" t="s">
        <v>18</v>
      </c>
      <c r="C256" s="1">
        <v>20</v>
      </c>
      <c r="D256" s="1" t="s">
        <v>30</v>
      </c>
      <c r="E256" s="1" t="s">
        <v>20</v>
      </c>
      <c r="F256" s="1" t="s">
        <v>21</v>
      </c>
      <c r="G256" s="1" t="s">
        <v>31</v>
      </c>
      <c r="H256" s="1" t="s">
        <v>32</v>
      </c>
      <c r="I256" s="1" t="s">
        <v>60</v>
      </c>
      <c r="J256" s="1" t="s">
        <v>278</v>
      </c>
      <c r="K256" s="1" t="s">
        <v>39</v>
      </c>
      <c r="L256" s="1" t="s">
        <v>34</v>
      </c>
      <c r="R256" s="1" t="s">
        <v>28</v>
      </c>
    </row>
    <row r="257" spans="1:18" x14ac:dyDescent="0.25">
      <c r="A257" s="2">
        <v>45042.646828206023</v>
      </c>
      <c r="B257" s="1" t="s">
        <v>18</v>
      </c>
      <c r="C257" s="1">
        <v>18</v>
      </c>
      <c r="D257" s="1" t="s">
        <v>30</v>
      </c>
      <c r="E257" s="1" t="s">
        <v>20</v>
      </c>
      <c r="F257" s="1" t="s">
        <v>21</v>
      </c>
      <c r="G257" s="1" t="s">
        <v>22</v>
      </c>
      <c r="H257" s="1" t="s">
        <v>23</v>
      </c>
      <c r="I257" s="1" t="s">
        <v>50</v>
      </c>
      <c r="J257" s="1" t="s">
        <v>51</v>
      </c>
      <c r="K257" s="1" t="s">
        <v>39</v>
      </c>
      <c r="L257" s="1" t="s">
        <v>34</v>
      </c>
      <c r="R257" s="1" t="s">
        <v>58</v>
      </c>
    </row>
    <row r="258" spans="1:18" x14ac:dyDescent="0.25">
      <c r="A258" s="2">
        <v>45042.647216527781</v>
      </c>
      <c r="B258" s="1" t="s">
        <v>18</v>
      </c>
      <c r="C258" s="1">
        <v>20</v>
      </c>
      <c r="D258" s="1" t="s">
        <v>30</v>
      </c>
      <c r="E258" s="1" t="s">
        <v>20</v>
      </c>
      <c r="F258" s="1" t="s">
        <v>21</v>
      </c>
      <c r="G258" s="1" t="s">
        <v>22</v>
      </c>
      <c r="H258" s="1" t="s">
        <v>23</v>
      </c>
      <c r="I258" s="1" t="s">
        <v>24</v>
      </c>
      <c r="J258" s="1" t="s">
        <v>279</v>
      </c>
      <c r="K258" s="1" t="s">
        <v>280</v>
      </c>
      <c r="L258" s="1" t="s">
        <v>59</v>
      </c>
      <c r="R258" s="1" t="s">
        <v>53</v>
      </c>
    </row>
    <row r="259" spans="1:18" x14ac:dyDescent="0.25">
      <c r="A259" s="2">
        <v>45042.648011631944</v>
      </c>
      <c r="B259" s="1" t="s">
        <v>18</v>
      </c>
      <c r="C259" s="1">
        <v>39</v>
      </c>
      <c r="D259" s="1" t="s">
        <v>30</v>
      </c>
      <c r="E259" s="1" t="s">
        <v>101</v>
      </c>
      <c r="F259" s="1" t="s">
        <v>66</v>
      </c>
      <c r="G259" s="1" t="s">
        <v>44</v>
      </c>
      <c r="H259" s="1" t="s">
        <v>23</v>
      </c>
      <c r="I259" s="1" t="s">
        <v>38</v>
      </c>
      <c r="J259" s="1" t="s">
        <v>281</v>
      </c>
      <c r="K259" s="1" t="s">
        <v>39</v>
      </c>
      <c r="L259" s="1" t="s">
        <v>34</v>
      </c>
      <c r="R259" s="1" t="s">
        <v>58</v>
      </c>
    </row>
    <row r="260" spans="1:18" x14ac:dyDescent="0.25">
      <c r="A260" s="2">
        <v>45042.648293194448</v>
      </c>
      <c r="B260" s="1" t="s">
        <v>18</v>
      </c>
      <c r="C260" s="1">
        <v>32</v>
      </c>
      <c r="D260" s="1" t="s">
        <v>43</v>
      </c>
      <c r="E260" s="1" t="s">
        <v>37</v>
      </c>
      <c r="F260" s="1" t="s">
        <v>21</v>
      </c>
      <c r="G260" s="1" t="s">
        <v>31</v>
      </c>
      <c r="H260" s="1" t="s">
        <v>23</v>
      </c>
      <c r="I260" s="1" t="s">
        <v>60</v>
      </c>
      <c r="J260" s="1" t="s">
        <v>78</v>
      </c>
      <c r="K260" s="1" t="s">
        <v>39</v>
      </c>
      <c r="L260" s="1" t="s">
        <v>34</v>
      </c>
      <c r="R260" s="1" t="s">
        <v>172</v>
      </c>
    </row>
    <row r="261" spans="1:18" x14ac:dyDescent="0.25">
      <c r="A261" s="2">
        <v>45042.649754143524</v>
      </c>
      <c r="B261" s="1" t="s">
        <v>18</v>
      </c>
      <c r="C261" s="1">
        <v>20</v>
      </c>
      <c r="D261" s="1" t="s">
        <v>30</v>
      </c>
      <c r="E261" s="1" t="s">
        <v>37</v>
      </c>
      <c r="F261" s="1" t="s">
        <v>66</v>
      </c>
      <c r="G261" s="1" t="s">
        <v>31</v>
      </c>
      <c r="H261" s="1" t="s">
        <v>32</v>
      </c>
      <c r="I261" s="1" t="s">
        <v>50</v>
      </c>
      <c r="J261" s="1" t="s">
        <v>282</v>
      </c>
      <c r="K261" s="1" t="s">
        <v>39</v>
      </c>
      <c r="L261" s="1" t="s">
        <v>34</v>
      </c>
      <c r="R261" s="1" t="s">
        <v>56</v>
      </c>
    </row>
    <row r="262" spans="1:18" x14ac:dyDescent="0.25">
      <c r="A262" s="2">
        <v>45042.649787280097</v>
      </c>
      <c r="B262" s="1" t="s">
        <v>18</v>
      </c>
      <c r="C262" s="1">
        <v>44</v>
      </c>
      <c r="D262" s="1" t="s">
        <v>43</v>
      </c>
      <c r="E262" s="1" t="s">
        <v>37</v>
      </c>
      <c r="F262" s="1" t="s">
        <v>21</v>
      </c>
      <c r="G262" s="1" t="s">
        <v>31</v>
      </c>
      <c r="H262" s="1" t="s">
        <v>23</v>
      </c>
      <c r="I262" s="1" t="s">
        <v>60</v>
      </c>
      <c r="J262" s="1" t="s">
        <v>135</v>
      </c>
      <c r="K262" s="1" t="s">
        <v>283</v>
      </c>
      <c r="L262" s="1" t="s">
        <v>52</v>
      </c>
      <c r="R262" s="1" t="s">
        <v>68</v>
      </c>
    </row>
    <row r="263" spans="1:18" x14ac:dyDescent="0.25">
      <c r="A263" s="2">
        <v>45042.652267280093</v>
      </c>
      <c r="B263" s="1" t="s">
        <v>18</v>
      </c>
      <c r="C263" s="1">
        <v>17</v>
      </c>
      <c r="D263" s="1" t="s">
        <v>49</v>
      </c>
      <c r="E263" s="1" t="s">
        <v>37</v>
      </c>
      <c r="F263" s="1" t="s">
        <v>21</v>
      </c>
      <c r="G263" s="1" t="s">
        <v>31</v>
      </c>
      <c r="H263" s="1" t="s">
        <v>32</v>
      </c>
      <c r="I263" s="1" t="s">
        <v>24</v>
      </c>
      <c r="J263" s="1" t="s">
        <v>197</v>
      </c>
      <c r="K263" s="1" t="s">
        <v>62</v>
      </c>
      <c r="L263" s="1" t="s">
        <v>52</v>
      </c>
      <c r="R263" s="1" t="s">
        <v>48</v>
      </c>
    </row>
    <row r="264" spans="1:18" x14ac:dyDescent="0.25">
      <c r="A264" s="2">
        <v>45042.652941412038</v>
      </c>
      <c r="B264" s="1" t="s">
        <v>18</v>
      </c>
      <c r="C264" s="1">
        <v>25</v>
      </c>
      <c r="D264" s="1" t="s">
        <v>43</v>
      </c>
      <c r="E264" s="1" t="s">
        <v>20</v>
      </c>
      <c r="F264" s="1" t="s">
        <v>21</v>
      </c>
      <c r="G264" s="1" t="s">
        <v>31</v>
      </c>
      <c r="H264" s="1" t="s">
        <v>23</v>
      </c>
      <c r="I264" s="1" t="s">
        <v>38</v>
      </c>
      <c r="J264" s="1" t="s">
        <v>284</v>
      </c>
      <c r="K264" s="1" t="s">
        <v>39</v>
      </c>
      <c r="L264" s="1" t="s">
        <v>34</v>
      </c>
      <c r="R264" s="1" t="s">
        <v>58</v>
      </c>
    </row>
    <row r="265" spans="1:18" x14ac:dyDescent="0.25">
      <c r="A265" s="2">
        <v>45042.653088530089</v>
      </c>
      <c r="B265" s="1" t="s">
        <v>18</v>
      </c>
      <c r="C265" s="1">
        <v>20</v>
      </c>
      <c r="D265" s="1" t="s">
        <v>70</v>
      </c>
      <c r="E265" s="1" t="s">
        <v>20</v>
      </c>
      <c r="F265" s="1" t="s">
        <v>21</v>
      </c>
      <c r="G265" s="1" t="s">
        <v>31</v>
      </c>
      <c r="H265" s="1" t="s">
        <v>23</v>
      </c>
      <c r="I265" s="1" t="s">
        <v>24</v>
      </c>
      <c r="J265" s="1" t="s">
        <v>285</v>
      </c>
      <c r="K265" s="1" t="s">
        <v>62</v>
      </c>
      <c r="L265" s="1" t="s">
        <v>52</v>
      </c>
      <c r="R265" s="1" t="s">
        <v>172</v>
      </c>
    </row>
    <row r="266" spans="1:18" x14ac:dyDescent="0.25">
      <c r="A266" s="2">
        <v>45042.656039918977</v>
      </c>
      <c r="B266" s="1" t="s">
        <v>18</v>
      </c>
      <c r="C266" s="1">
        <v>20</v>
      </c>
      <c r="D266" s="1" t="s">
        <v>70</v>
      </c>
      <c r="E266" s="1" t="s">
        <v>37</v>
      </c>
      <c r="F266" s="1" t="s">
        <v>66</v>
      </c>
      <c r="G266" s="1" t="s">
        <v>44</v>
      </c>
      <c r="H266" s="1" t="s">
        <v>23</v>
      </c>
      <c r="I266" s="1" t="s">
        <v>60</v>
      </c>
      <c r="J266" s="1" t="s">
        <v>205</v>
      </c>
      <c r="K266" s="1" t="s">
        <v>39</v>
      </c>
      <c r="L266" s="1" t="s">
        <v>34</v>
      </c>
      <c r="R266" s="1" t="s">
        <v>68</v>
      </c>
    </row>
    <row r="267" spans="1:18" x14ac:dyDescent="0.25">
      <c r="A267" s="2">
        <v>45042.663444976853</v>
      </c>
      <c r="B267" s="1" t="s">
        <v>18</v>
      </c>
      <c r="C267" s="1">
        <v>19</v>
      </c>
      <c r="D267" s="1" t="s">
        <v>70</v>
      </c>
      <c r="E267" s="1" t="s">
        <v>37</v>
      </c>
      <c r="F267" s="1" t="s">
        <v>21</v>
      </c>
      <c r="G267" s="1" t="s">
        <v>44</v>
      </c>
      <c r="H267" s="1" t="s">
        <v>45</v>
      </c>
      <c r="I267" s="1" t="s">
        <v>60</v>
      </c>
      <c r="J267" s="1" t="s">
        <v>286</v>
      </c>
      <c r="K267" s="1" t="s">
        <v>55</v>
      </c>
      <c r="L267" s="1" t="s">
        <v>52</v>
      </c>
      <c r="R267" s="1" t="s">
        <v>58</v>
      </c>
    </row>
    <row r="268" spans="1:18" x14ac:dyDescent="0.25">
      <c r="A268" s="2">
        <v>45042.66490447917</v>
      </c>
      <c r="B268" s="1" t="s">
        <v>18</v>
      </c>
      <c r="C268" s="1">
        <v>19</v>
      </c>
      <c r="D268" s="1" t="s">
        <v>30</v>
      </c>
      <c r="E268" s="1" t="s">
        <v>20</v>
      </c>
      <c r="F268" s="1" t="s">
        <v>59</v>
      </c>
      <c r="G268" s="1" t="s">
        <v>59</v>
      </c>
      <c r="H268" s="1" t="s">
        <v>32</v>
      </c>
      <c r="I268" s="1" t="s">
        <v>177</v>
      </c>
      <c r="J268" s="1" t="s">
        <v>51</v>
      </c>
      <c r="K268" s="1" t="s">
        <v>39</v>
      </c>
      <c r="L268" s="1" t="s">
        <v>26</v>
      </c>
      <c r="M268" s="1">
        <v>7</v>
      </c>
      <c r="N268" s="1" t="s">
        <v>234</v>
      </c>
      <c r="O268" s="1">
        <v>5</v>
      </c>
      <c r="P268" s="1">
        <v>4</v>
      </c>
      <c r="Q268" s="1">
        <v>4</v>
      </c>
      <c r="R268" s="1" t="s">
        <v>53</v>
      </c>
    </row>
    <row r="269" spans="1:18" x14ac:dyDescent="0.25">
      <c r="A269" s="2">
        <v>45042.665620127314</v>
      </c>
      <c r="B269" s="1" t="s">
        <v>18</v>
      </c>
      <c r="C269" s="1">
        <v>23</v>
      </c>
      <c r="D269" s="1" t="s">
        <v>43</v>
      </c>
      <c r="E269" s="1" t="s">
        <v>20</v>
      </c>
      <c r="F269" s="1" t="s">
        <v>66</v>
      </c>
      <c r="G269" s="1" t="s">
        <v>31</v>
      </c>
      <c r="H269" s="1" t="s">
        <v>32</v>
      </c>
      <c r="I269" s="1" t="s">
        <v>50</v>
      </c>
      <c r="J269" s="1" t="s">
        <v>287</v>
      </c>
      <c r="K269" s="1" t="s">
        <v>39</v>
      </c>
      <c r="L269" s="1" t="s">
        <v>34</v>
      </c>
      <c r="R269" s="1" t="s">
        <v>36</v>
      </c>
    </row>
    <row r="270" spans="1:18" x14ac:dyDescent="0.25">
      <c r="A270" s="2">
        <v>45042.665794849541</v>
      </c>
      <c r="B270" s="1" t="s">
        <v>18</v>
      </c>
      <c r="C270" s="1">
        <v>23</v>
      </c>
      <c r="D270" s="1" t="s">
        <v>30</v>
      </c>
      <c r="E270" s="1" t="s">
        <v>20</v>
      </c>
      <c r="F270" s="1" t="s">
        <v>21</v>
      </c>
      <c r="G270" s="1" t="s">
        <v>31</v>
      </c>
      <c r="H270" s="1" t="s">
        <v>23</v>
      </c>
      <c r="I270" s="1" t="s">
        <v>24</v>
      </c>
      <c r="J270" s="1" t="s">
        <v>107</v>
      </c>
      <c r="K270" s="1" t="s">
        <v>39</v>
      </c>
      <c r="L270" s="1" t="s">
        <v>52</v>
      </c>
      <c r="R270" s="1" t="s">
        <v>48</v>
      </c>
    </row>
    <row r="271" spans="1:18" x14ac:dyDescent="0.25">
      <c r="A271" s="2">
        <v>45042.66885534722</v>
      </c>
      <c r="B271" s="1" t="s">
        <v>18</v>
      </c>
      <c r="C271" s="1">
        <v>21</v>
      </c>
      <c r="D271" s="1" t="s">
        <v>70</v>
      </c>
      <c r="E271" s="1" t="s">
        <v>20</v>
      </c>
      <c r="F271" s="1" t="s">
        <v>21</v>
      </c>
      <c r="G271" s="1" t="s">
        <v>31</v>
      </c>
      <c r="H271" s="1" t="s">
        <v>32</v>
      </c>
      <c r="I271" s="1" t="s">
        <v>50</v>
      </c>
      <c r="J271" s="1" t="s">
        <v>288</v>
      </c>
      <c r="K271" s="1" t="s">
        <v>55</v>
      </c>
      <c r="L271" s="1" t="s">
        <v>26</v>
      </c>
      <c r="M271" s="1">
        <v>9</v>
      </c>
      <c r="N271" s="1" t="s">
        <v>289</v>
      </c>
      <c r="O271" s="1">
        <v>2</v>
      </c>
      <c r="P271" s="1">
        <v>2</v>
      </c>
      <c r="Q271" s="1">
        <v>3</v>
      </c>
      <c r="R271" s="1" t="s">
        <v>58</v>
      </c>
    </row>
    <row r="272" spans="1:18" x14ac:dyDescent="0.25">
      <c r="A272" s="2">
        <v>45042.67109664352</v>
      </c>
      <c r="B272" s="1" t="s">
        <v>18</v>
      </c>
      <c r="C272" s="1">
        <v>16</v>
      </c>
      <c r="D272" s="1" t="s">
        <v>49</v>
      </c>
      <c r="E272" s="1" t="s">
        <v>20</v>
      </c>
      <c r="F272" s="1" t="s">
        <v>66</v>
      </c>
      <c r="G272" s="1" t="s">
        <v>59</v>
      </c>
      <c r="H272" s="1" t="s">
        <v>32</v>
      </c>
      <c r="I272" s="1" t="s">
        <v>24</v>
      </c>
      <c r="J272" s="1" t="s">
        <v>290</v>
      </c>
      <c r="K272" s="1" t="s">
        <v>39</v>
      </c>
      <c r="L272" s="1" t="s">
        <v>26</v>
      </c>
      <c r="M272" s="1">
        <v>4</v>
      </c>
      <c r="N272" s="1" t="s">
        <v>291</v>
      </c>
      <c r="O272" s="1">
        <v>4</v>
      </c>
      <c r="P272" s="1">
        <v>4</v>
      </c>
      <c r="Q272" s="1">
        <v>2</v>
      </c>
      <c r="R272" s="1" t="s">
        <v>48</v>
      </c>
    </row>
    <row r="273" spans="1:18" x14ac:dyDescent="0.25">
      <c r="A273" s="2">
        <v>45042.671431076393</v>
      </c>
      <c r="B273" s="1" t="s">
        <v>29</v>
      </c>
      <c r="C273" s="1">
        <v>22</v>
      </c>
      <c r="D273" s="1" t="s">
        <v>70</v>
      </c>
      <c r="E273" s="1" t="s">
        <v>37</v>
      </c>
      <c r="F273" s="1" t="s">
        <v>21</v>
      </c>
      <c r="G273" s="1" t="s">
        <v>44</v>
      </c>
      <c r="H273" s="1" t="s">
        <v>23</v>
      </c>
      <c r="I273" s="1" t="s">
        <v>60</v>
      </c>
      <c r="J273" s="1" t="s">
        <v>25</v>
      </c>
      <c r="K273" s="1" t="s">
        <v>39</v>
      </c>
      <c r="L273" s="1" t="s">
        <v>52</v>
      </c>
      <c r="R273" s="1" t="s">
        <v>58</v>
      </c>
    </row>
    <row r="274" spans="1:18" x14ac:dyDescent="0.25">
      <c r="A274" s="2">
        <v>45042.679301203709</v>
      </c>
      <c r="B274" s="1" t="s">
        <v>18</v>
      </c>
      <c r="C274" s="1">
        <v>24</v>
      </c>
      <c r="D274" s="1" t="s">
        <v>70</v>
      </c>
      <c r="E274" s="1" t="s">
        <v>37</v>
      </c>
      <c r="F274" s="1" t="s">
        <v>59</v>
      </c>
      <c r="G274" s="1" t="s">
        <v>63</v>
      </c>
      <c r="H274" s="1" t="s">
        <v>23</v>
      </c>
      <c r="I274" s="1" t="s">
        <v>38</v>
      </c>
      <c r="J274" s="1" t="s">
        <v>292</v>
      </c>
      <c r="K274" s="1" t="s">
        <v>62</v>
      </c>
      <c r="L274" s="1" t="s">
        <v>52</v>
      </c>
      <c r="R274" s="1" t="s">
        <v>58</v>
      </c>
    </row>
    <row r="275" spans="1:18" x14ac:dyDescent="0.25">
      <c r="A275" s="2">
        <v>45042.681416435182</v>
      </c>
      <c r="B275" s="1" t="s">
        <v>18</v>
      </c>
      <c r="C275" s="1">
        <v>19</v>
      </c>
      <c r="D275" s="1" t="s">
        <v>70</v>
      </c>
      <c r="E275" s="1" t="s">
        <v>37</v>
      </c>
      <c r="F275" s="1" t="s">
        <v>66</v>
      </c>
      <c r="G275" s="1" t="s">
        <v>44</v>
      </c>
      <c r="H275" s="1" t="s">
        <v>23</v>
      </c>
      <c r="I275" s="1" t="s">
        <v>50</v>
      </c>
      <c r="J275" s="1" t="s">
        <v>95</v>
      </c>
      <c r="K275" s="1" t="s">
        <v>39</v>
      </c>
      <c r="L275" s="1" t="s">
        <v>34</v>
      </c>
      <c r="R275" s="1" t="s">
        <v>58</v>
      </c>
    </row>
    <row r="276" spans="1:18" x14ac:dyDescent="0.25">
      <c r="A276" s="2">
        <v>45042.684407037035</v>
      </c>
      <c r="B276" s="1" t="s">
        <v>18</v>
      </c>
      <c r="C276" s="1">
        <v>35</v>
      </c>
      <c r="D276" s="1" t="s">
        <v>70</v>
      </c>
      <c r="E276" s="1" t="s">
        <v>20</v>
      </c>
      <c r="F276" s="1" t="s">
        <v>21</v>
      </c>
      <c r="G276" s="1" t="s">
        <v>22</v>
      </c>
      <c r="H276" s="1" t="s">
        <v>23</v>
      </c>
      <c r="I276" s="1" t="s">
        <v>60</v>
      </c>
      <c r="J276" s="1" t="s">
        <v>78</v>
      </c>
      <c r="K276" s="1" t="s">
        <v>55</v>
      </c>
      <c r="L276" s="1" t="s">
        <v>52</v>
      </c>
      <c r="R276" s="1" t="s">
        <v>53</v>
      </c>
    </row>
    <row r="277" spans="1:18" x14ac:dyDescent="0.25">
      <c r="A277" s="2">
        <v>45042.686212337961</v>
      </c>
      <c r="B277" s="1" t="s">
        <v>18</v>
      </c>
      <c r="C277" s="1">
        <v>19</v>
      </c>
      <c r="D277" s="1" t="s">
        <v>70</v>
      </c>
      <c r="E277" s="1" t="s">
        <v>20</v>
      </c>
      <c r="F277" s="1" t="s">
        <v>21</v>
      </c>
      <c r="G277" s="1" t="s">
        <v>31</v>
      </c>
      <c r="H277" s="1" t="s">
        <v>32</v>
      </c>
      <c r="I277" s="1" t="s">
        <v>60</v>
      </c>
      <c r="J277" s="1" t="s">
        <v>51</v>
      </c>
      <c r="K277" s="1" t="s">
        <v>39</v>
      </c>
      <c r="L277" s="1" t="s">
        <v>34</v>
      </c>
      <c r="R277" s="1" t="s">
        <v>58</v>
      </c>
    </row>
    <row r="278" spans="1:18" x14ac:dyDescent="0.25">
      <c r="A278" s="2">
        <v>45042.68788769676</v>
      </c>
      <c r="B278" s="1" t="s">
        <v>29</v>
      </c>
      <c r="C278" s="1">
        <v>24</v>
      </c>
      <c r="D278" s="1" t="s">
        <v>43</v>
      </c>
      <c r="E278" s="1" t="s">
        <v>20</v>
      </c>
      <c r="F278" s="1" t="s">
        <v>21</v>
      </c>
      <c r="G278" s="1" t="s">
        <v>31</v>
      </c>
      <c r="H278" s="1" t="s">
        <v>32</v>
      </c>
      <c r="I278" s="1" t="s">
        <v>50</v>
      </c>
      <c r="J278" s="1" t="s">
        <v>51</v>
      </c>
      <c r="K278" s="1" t="s">
        <v>39</v>
      </c>
      <c r="L278" s="1" t="s">
        <v>34</v>
      </c>
      <c r="R278" s="1" t="s">
        <v>58</v>
      </c>
    </row>
    <row r="279" spans="1:18" x14ac:dyDescent="0.25">
      <c r="A279" s="2">
        <v>45042.688629039352</v>
      </c>
      <c r="B279" s="1" t="s">
        <v>18</v>
      </c>
      <c r="C279" s="1">
        <v>38</v>
      </c>
      <c r="D279" s="1" t="s">
        <v>168</v>
      </c>
      <c r="E279" s="1" t="s">
        <v>20</v>
      </c>
      <c r="F279" s="1" t="s">
        <v>21</v>
      </c>
      <c r="G279" s="1" t="s">
        <v>31</v>
      </c>
      <c r="H279" s="1" t="s">
        <v>23</v>
      </c>
      <c r="I279" s="1" t="s">
        <v>24</v>
      </c>
      <c r="J279" s="1" t="s">
        <v>293</v>
      </c>
      <c r="K279" s="1" t="s">
        <v>294</v>
      </c>
      <c r="L279" s="1" t="s">
        <v>52</v>
      </c>
      <c r="R279" s="1" t="s">
        <v>41</v>
      </c>
    </row>
    <row r="280" spans="1:18" x14ac:dyDescent="0.25">
      <c r="A280" s="2">
        <v>45042.693603055552</v>
      </c>
      <c r="B280" s="1" t="s">
        <v>18</v>
      </c>
      <c r="C280" s="1">
        <v>44</v>
      </c>
      <c r="D280" s="1" t="s">
        <v>43</v>
      </c>
      <c r="E280" s="1" t="s">
        <v>45</v>
      </c>
      <c r="F280" s="1" t="s">
        <v>66</v>
      </c>
      <c r="G280" s="1" t="s">
        <v>44</v>
      </c>
      <c r="H280" s="1" t="s">
        <v>32</v>
      </c>
      <c r="I280" s="1" t="s">
        <v>60</v>
      </c>
      <c r="J280" s="1" t="s">
        <v>132</v>
      </c>
      <c r="K280" s="1" t="s">
        <v>62</v>
      </c>
      <c r="L280" s="1" t="s">
        <v>34</v>
      </c>
      <c r="R280" s="1" t="s">
        <v>41</v>
      </c>
    </row>
    <row r="281" spans="1:18" x14ac:dyDescent="0.25">
      <c r="A281" s="2">
        <v>45042.694688981486</v>
      </c>
      <c r="B281" s="1" t="s">
        <v>18</v>
      </c>
      <c r="C281" s="1">
        <v>20</v>
      </c>
      <c r="D281" s="1" t="s">
        <v>30</v>
      </c>
      <c r="E281" s="1" t="s">
        <v>20</v>
      </c>
      <c r="F281" s="1" t="s">
        <v>21</v>
      </c>
      <c r="G281" s="1" t="s">
        <v>31</v>
      </c>
      <c r="H281" s="1" t="s">
        <v>23</v>
      </c>
      <c r="I281" s="1" t="s">
        <v>50</v>
      </c>
      <c r="J281" s="1" t="s">
        <v>295</v>
      </c>
      <c r="K281" s="1" t="s">
        <v>55</v>
      </c>
      <c r="L281" s="1" t="s">
        <v>34</v>
      </c>
      <c r="R281" s="1" t="s">
        <v>48</v>
      </c>
    </row>
    <row r="282" spans="1:18" x14ac:dyDescent="0.25">
      <c r="A282" s="2">
        <v>45042.700337662041</v>
      </c>
      <c r="B282" s="1" t="s">
        <v>18</v>
      </c>
      <c r="C282" s="1">
        <v>21</v>
      </c>
      <c r="D282" s="1" t="s">
        <v>30</v>
      </c>
      <c r="E282" s="1" t="s">
        <v>20</v>
      </c>
      <c r="F282" s="1" t="s">
        <v>21</v>
      </c>
      <c r="G282" s="1" t="s">
        <v>31</v>
      </c>
      <c r="H282" s="1" t="s">
        <v>32</v>
      </c>
      <c r="I282" s="1" t="s">
        <v>60</v>
      </c>
      <c r="J282" s="1" t="s">
        <v>296</v>
      </c>
      <c r="K282" s="1" t="s">
        <v>39</v>
      </c>
      <c r="L282" s="1" t="s">
        <v>34</v>
      </c>
      <c r="R282" s="1" t="s">
        <v>28</v>
      </c>
    </row>
    <row r="283" spans="1:18" x14ac:dyDescent="0.25">
      <c r="A283" s="2">
        <v>45042.701099062499</v>
      </c>
      <c r="B283" s="1" t="s">
        <v>18</v>
      </c>
      <c r="C283" s="1">
        <v>21</v>
      </c>
      <c r="D283" s="1" t="s">
        <v>43</v>
      </c>
      <c r="E283" s="1" t="s">
        <v>20</v>
      </c>
      <c r="F283" s="1" t="s">
        <v>21</v>
      </c>
      <c r="G283" s="1" t="s">
        <v>22</v>
      </c>
      <c r="H283" s="1" t="s">
        <v>23</v>
      </c>
      <c r="I283" s="1" t="s">
        <v>24</v>
      </c>
      <c r="J283" s="1" t="s">
        <v>186</v>
      </c>
      <c r="K283" s="1" t="s">
        <v>39</v>
      </c>
      <c r="L283" s="1" t="s">
        <v>34</v>
      </c>
      <c r="R283" s="1" t="s">
        <v>58</v>
      </c>
    </row>
    <row r="284" spans="1:18" x14ac:dyDescent="0.25">
      <c r="A284" s="2">
        <v>45042.712750393519</v>
      </c>
      <c r="B284" s="1" t="s">
        <v>18</v>
      </c>
      <c r="C284" s="1">
        <v>22</v>
      </c>
      <c r="D284" s="1" t="s">
        <v>30</v>
      </c>
      <c r="E284" s="1" t="s">
        <v>37</v>
      </c>
      <c r="F284" s="1" t="s">
        <v>21</v>
      </c>
      <c r="G284" s="1" t="s">
        <v>31</v>
      </c>
      <c r="H284" s="1" t="s">
        <v>32</v>
      </c>
      <c r="I284" s="1" t="s">
        <v>60</v>
      </c>
      <c r="J284" s="1" t="s">
        <v>126</v>
      </c>
      <c r="K284" s="1" t="s">
        <v>39</v>
      </c>
      <c r="L284" s="1" t="s">
        <v>79</v>
      </c>
      <c r="M284" s="1">
        <v>8</v>
      </c>
      <c r="N284" s="1" t="s">
        <v>297</v>
      </c>
      <c r="O284" s="1">
        <v>5</v>
      </c>
      <c r="P284" s="1">
        <v>3</v>
      </c>
      <c r="Q284" s="1">
        <v>4</v>
      </c>
      <c r="R284" s="1" t="s">
        <v>58</v>
      </c>
    </row>
    <row r="285" spans="1:18" x14ac:dyDescent="0.25">
      <c r="A285" s="2">
        <v>45042.71543059028</v>
      </c>
      <c r="B285" s="1" t="s">
        <v>18</v>
      </c>
      <c r="C285" s="1">
        <v>20</v>
      </c>
      <c r="D285" s="1" t="s">
        <v>97</v>
      </c>
      <c r="E285" s="1" t="s">
        <v>37</v>
      </c>
      <c r="F285" s="1" t="s">
        <v>66</v>
      </c>
      <c r="G285" s="1" t="s">
        <v>31</v>
      </c>
      <c r="H285" s="1" t="s">
        <v>32</v>
      </c>
      <c r="I285" s="1" t="s">
        <v>24</v>
      </c>
      <c r="J285" s="1" t="s">
        <v>279</v>
      </c>
      <c r="K285" s="1" t="s">
        <v>62</v>
      </c>
      <c r="L285" s="1" t="s">
        <v>52</v>
      </c>
      <c r="R285" s="1" t="s">
        <v>58</v>
      </c>
    </row>
    <row r="286" spans="1:18" x14ac:dyDescent="0.25">
      <c r="A286" s="2">
        <v>45042.719974537038</v>
      </c>
      <c r="B286" s="1" t="s">
        <v>18</v>
      </c>
      <c r="C286" s="1">
        <v>19</v>
      </c>
      <c r="D286" s="1" t="s">
        <v>30</v>
      </c>
      <c r="E286" s="1" t="s">
        <v>37</v>
      </c>
      <c r="F286" s="1" t="s">
        <v>21</v>
      </c>
      <c r="G286" s="1" t="s">
        <v>31</v>
      </c>
      <c r="H286" s="1" t="s">
        <v>32</v>
      </c>
      <c r="I286" s="1" t="s">
        <v>60</v>
      </c>
      <c r="J286" s="1" t="s">
        <v>77</v>
      </c>
      <c r="K286" s="1" t="s">
        <v>39</v>
      </c>
      <c r="L286" s="1" t="s">
        <v>34</v>
      </c>
      <c r="R286" s="1" t="s">
        <v>28</v>
      </c>
    </row>
    <row r="287" spans="1:18" x14ac:dyDescent="0.25">
      <c r="A287" s="2">
        <v>45042.720054895835</v>
      </c>
      <c r="B287" s="1" t="s">
        <v>18</v>
      </c>
      <c r="C287" s="1">
        <v>19</v>
      </c>
      <c r="D287" s="1" t="s">
        <v>30</v>
      </c>
      <c r="E287" s="1" t="s">
        <v>20</v>
      </c>
      <c r="F287" s="1" t="s">
        <v>21</v>
      </c>
      <c r="G287" s="1" t="s">
        <v>31</v>
      </c>
      <c r="H287" s="1" t="s">
        <v>45</v>
      </c>
      <c r="I287" s="1" t="s">
        <v>24</v>
      </c>
      <c r="J287" s="1" t="s">
        <v>69</v>
      </c>
      <c r="K287" s="1" t="s">
        <v>39</v>
      </c>
      <c r="L287" s="1" t="s">
        <v>26</v>
      </c>
      <c r="M287" s="1">
        <v>6</v>
      </c>
      <c r="N287" s="1" t="s">
        <v>123</v>
      </c>
      <c r="O287" s="1">
        <v>5</v>
      </c>
      <c r="P287" s="1">
        <v>3</v>
      </c>
      <c r="Q287" s="1">
        <v>4</v>
      </c>
      <c r="R287" s="1" t="s">
        <v>68</v>
      </c>
    </row>
    <row r="288" spans="1:18" x14ac:dyDescent="0.25">
      <c r="A288" s="2">
        <v>45042.720584363429</v>
      </c>
      <c r="B288" s="1" t="s">
        <v>18</v>
      </c>
      <c r="C288" s="1">
        <v>18</v>
      </c>
      <c r="D288" s="1" t="s">
        <v>70</v>
      </c>
      <c r="E288" s="1" t="s">
        <v>20</v>
      </c>
      <c r="F288" s="1" t="s">
        <v>21</v>
      </c>
      <c r="G288" s="1" t="s">
        <v>31</v>
      </c>
      <c r="H288" s="1" t="s">
        <v>32</v>
      </c>
      <c r="I288" s="1" t="s">
        <v>24</v>
      </c>
      <c r="J288" s="1" t="s">
        <v>298</v>
      </c>
      <c r="K288" s="1" t="s">
        <v>62</v>
      </c>
      <c r="L288" s="1" t="s">
        <v>52</v>
      </c>
      <c r="R288" s="1" t="s">
        <v>58</v>
      </c>
    </row>
    <row r="289" spans="1:18" x14ac:dyDescent="0.25">
      <c r="A289" s="2">
        <v>45042.726361909721</v>
      </c>
      <c r="B289" s="1" t="s">
        <v>18</v>
      </c>
      <c r="C289" s="1">
        <v>19</v>
      </c>
      <c r="D289" s="1" t="s">
        <v>30</v>
      </c>
      <c r="E289" s="1" t="s">
        <v>20</v>
      </c>
      <c r="F289" s="1" t="s">
        <v>21</v>
      </c>
      <c r="G289" s="1" t="s">
        <v>31</v>
      </c>
      <c r="H289" s="1" t="s">
        <v>23</v>
      </c>
      <c r="I289" s="1" t="s">
        <v>24</v>
      </c>
      <c r="J289" s="1" t="s">
        <v>57</v>
      </c>
      <c r="K289" s="1" t="s">
        <v>62</v>
      </c>
      <c r="L289" s="1" t="s">
        <v>52</v>
      </c>
      <c r="R289" s="1" t="s">
        <v>53</v>
      </c>
    </row>
    <row r="290" spans="1:18" x14ac:dyDescent="0.25">
      <c r="A290" s="2">
        <v>45042.730918333335</v>
      </c>
      <c r="B290" s="1" t="s">
        <v>18</v>
      </c>
      <c r="C290" s="1">
        <v>24</v>
      </c>
      <c r="D290" s="1" t="s">
        <v>43</v>
      </c>
      <c r="E290" s="1" t="s">
        <v>20</v>
      </c>
      <c r="F290" s="1" t="s">
        <v>21</v>
      </c>
      <c r="G290" s="1" t="s">
        <v>22</v>
      </c>
      <c r="H290" s="1" t="s">
        <v>23</v>
      </c>
      <c r="I290" s="1" t="s">
        <v>50</v>
      </c>
      <c r="J290" s="1" t="s">
        <v>299</v>
      </c>
      <c r="K290" s="1" t="s">
        <v>39</v>
      </c>
      <c r="L290" s="1" t="s">
        <v>34</v>
      </c>
      <c r="R290" s="1" t="s">
        <v>68</v>
      </c>
    </row>
    <row r="291" spans="1:18" x14ac:dyDescent="0.25">
      <c r="A291" s="2">
        <v>45042.739717037039</v>
      </c>
      <c r="B291" s="1" t="s">
        <v>18</v>
      </c>
      <c r="C291" s="1">
        <v>19</v>
      </c>
      <c r="D291" s="1" t="s">
        <v>30</v>
      </c>
      <c r="E291" s="1" t="s">
        <v>20</v>
      </c>
      <c r="F291" s="1" t="s">
        <v>21</v>
      </c>
      <c r="G291" s="1" t="s">
        <v>31</v>
      </c>
      <c r="H291" s="1" t="s">
        <v>45</v>
      </c>
      <c r="I291" s="1" t="s">
        <v>24</v>
      </c>
      <c r="J291" s="1" t="s">
        <v>107</v>
      </c>
      <c r="K291" s="1" t="s">
        <v>39</v>
      </c>
      <c r="L291" s="1" t="s">
        <v>26</v>
      </c>
      <c r="M291" s="1">
        <v>7</v>
      </c>
      <c r="N291" s="1" t="s">
        <v>300</v>
      </c>
      <c r="O291" s="1">
        <v>5</v>
      </c>
      <c r="P291" s="1">
        <v>3</v>
      </c>
      <c r="Q291" s="1">
        <v>5</v>
      </c>
      <c r="R291" s="1" t="s">
        <v>56</v>
      </c>
    </row>
    <row r="292" spans="1:18" x14ac:dyDescent="0.25">
      <c r="A292" s="2">
        <v>45042.742392060187</v>
      </c>
      <c r="B292" s="1" t="s">
        <v>29</v>
      </c>
      <c r="C292" s="1">
        <v>26</v>
      </c>
      <c r="D292" s="1" t="s">
        <v>43</v>
      </c>
      <c r="E292" s="1" t="s">
        <v>45</v>
      </c>
      <c r="F292" s="1" t="s">
        <v>66</v>
      </c>
      <c r="G292" s="1" t="s">
        <v>44</v>
      </c>
      <c r="H292" s="1" t="s">
        <v>32</v>
      </c>
      <c r="I292" s="1" t="s">
        <v>60</v>
      </c>
      <c r="J292" s="1" t="s">
        <v>301</v>
      </c>
      <c r="K292" s="1" t="s">
        <v>39</v>
      </c>
      <c r="L292" s="1" t="s">
        <v>52</v>
      </c>
      <c r="R292" s="1" t="s">
        <v>41</v>
      </c>
    </row>
    <row r="293" spans="1:18" x14ac:dyDescent="0.25">
      <c r="A293" s="2">
        <v>45042.744754166662</v>
      </c>
      <c r="B293" s="1" t="s">
        <v>29</v>
      </c>
      <c r="C293" s="1">
        <v>20</v>
      </c>
      <c r="D293" s="1" t="s">
        <v>30</v>
      </c>
      <c r="E293" s="1" t="s">
        <v>37</v>
      </c>
      <c r="F293" s="1" t="s">
        <v>21</v>
      </c>
      <c r="G293" s="1" t="s">
        <v>31</v>
      </c>
      <c r="H293" s="1" t="s">
        <v>23</v>
      </c>
      <c r="I293" s="1" t="s">
        <v>24</v>
      </c>
      <c r="J293" s="1" t="s">
        <v>54</v>
      </c>
      <c r="K293" s="1" t="s">
        <v>39</v>
      </c>
      <c r="L293" s="1" t="s">
        <v>52</v>
      </c>
      <c r="R293" s="1" t="s">
        <v>28</v>
      </c>
    </row>
    <row r="294" spans="1:18" x14ac:dyDescent="0.25">
      <c r="A294" s="2">
        <v>45042.746805694449</v>
      </c>
      <c r="B294" s="1" t="s">
        <v>18</v>
      </c>
      <c r="C294" s="1">
        <v>17</v>
      </c>
      <c r="D294" s="1" t="s">
        <v>70</v>
      </c>
      <c r="E294" s="1" t="s">
        <v>37</v>
      </c>
      <c r="F294" s="1" t="s">
        <v>21</v>
      </c>
      <c r="G294" s="1" t="s">
        <v>31</v>
      </c>
      <c r="H294" s="1" t="s">
        <v>32</v>
      </c>
      <c r="I294" s="1" t="s">
        <v>24</v>
      </c>
      <c r="J294" s="1" t="s">
        <v>186</v>
      </c>
      <c r="K294" s="1" t="s">
        <v>39</v>
      </c>
      <c r="L294" s="1" t="s">
        <v>52</v>
      </c>
      <c r="R294" s="1" t="s">
        <v>28</v>
      </c>
    </row>
    <row r="295" spans="1:18" x14ac:dyDescent="0.25">
      <c r="A295" s="2">
        <v>45042.755482280088</v>
      </c>
      <c r="B295" s="1" t="s">
        <v>18</v>
      </c>
      <c r="C295" s="1">
        <v>17</v>
      </c>
      <c r="D295" s="1" t="s">
        <v>70</v>
      </c>
      <c r="E295" s="1" t="s">
        <v>37</v>
      </c>
      <c r="F295" s="1" t="s">
        <v>21</v>
      </c>
      <c r="G295" s="1" t="s">
        <v>31</v>
      </c>
      <c r="H295" s="1" t="s">
        <v>32</v>
      </c>
      <c r="I295" s="1" t="s">
        <v>24</v>
      </c>
      <c r="J295" s="1" t="s">
        <v>51</v>
      </c>
      <c r="K295" s="1" t="s">
        <v>62</v>
      </c>
      <c r="L295" s="1" t="s">
        <v>52</v>
      </c>
      <c r="R295" s="1" t="s">
        <v>56</v>
      </c>
    </row>
    <row r="296" spans="1:18" x14ac:dyDescent="0.25">
      <c r="A296" s="2">
        <v>45042.758295486114</v>
      </c>
      <c r="B296" s="1" t="s">
        <v>18</v>
      </c>
      <c r="C296" s="1">
        <v>31</v>
      </c>
      <c r="D296" s="1" t="s">
        <v>30</v>
      </c>
      <c r="E296" s="1" t="s">
        <v>37</v>
      </c>
      <c r="F296" s="1" t="s">
        <v>66</v>
      </c>
      <c r="G296" s="1" t="s">
        <v>31</v>
      </c>
      <c r="H296" s="1" t="s">
        <v>45</v>
      </c>
      <c r="I296" s="1" t="s">
        <v>60</v>
      </c>
      <c r="J296" s="1" t="s">
        <v>25</v>
      </c>
      <c r="K296" s="1" t="s">
        <v>55</v>
      </c>
      <c r="L296" s="1" t="s">
        <v>26</v>
      </c>
      <c r="M296" s="1">
        <v>6</v>
      </c>
      <c r="N296" s="1" t="s">
        <v>302</v>
      </c>
      <c r="O296" s="1">
        <v>5</v>
      </c>
      <c r="P296" s="1">
        <v>3</v>
      </c>
      <c r="Q296" s="1">
        <v>5</v>
      </c>
      <c r="R296" s="1" t="s">
        <v>172</v>
      </c>
    </row>
    <row r="297" spans="1:18" x14ac:dyDescent="0.25">
      <c r="A297" s="2">
        <v>45042.761660995369</v>
      </c>
      <c r="B297" s="1" t="s">
        <v>18</v>
      </c>
      <c r="C297" s="1">
        <v>34</v>
      </c>
      <c r="D297" s="1" t="s">
        <v>43</v>
      </c>
      <c r="E297" s="1" t="s">
        <v>45</v>
      </c>
      <c r="F297" s="1" t="s">
        <v>66</v>
      </c>
      <c r="G297" s="1" t="s">
        <v>44</v>
      </c>
      <c r="H297" s="1" t="s">
        <v>32</v>
      </c>
      <c r="I297" s="1" t="s">
        <v>60</v>
      </c>
      <c r="J297" s="1" t="s">
        <v>135</v>
      </c>
      <c r="K297" s="1" t="s">
        <v>39</v>
      </c>
      <c r="L297" s="1" t="s">
        <v>26</v>
      </c>
      <c r="M297" s="1">
        <v>5</v>
      </c>
      <c r="N297" s="1" t="s">
        <v>131</v>
      </c>
      <c r="O297" s="1">
        <v>5</v>
      </c>
      <c r="P297" s="1">
        <v>3</v>
      </c>
      <c r="Q297" s="1">
        <v>5</v>
      </c>
      <c r="R297" s="1" t="s">
        <v>48</v>
      </c>
    </row>
    <row r="298" spans="1:18" x14ac:dyDescent="0.25">
      <c r="A298" s="2">
        <v>45042.769078206024</v>
      </c>
      <c r="B298" s="1" t="s">
        <v>18</v>
      </c>
      <c r="C298" s="1">
        <v>24</v>
      </c>
      <c r="D298" s="1" t="s">
        <v>43</v>
      </c>
      <c r="E298" s="1" t="s">
        <v>20</v>
      </c>
      <c r="F298" s="1" t="s">
        <v>21</v>
      </c>
      <c r="G298" s="1" t="s">
        <v>44</v>
      </c>
      <c r="H298" s="1" t="s">
        <v>32</v>
      </c>
      <c r="I298" s="1" t="s">
        <v>60</v>
      </c>
      <c r="J298" s="1" t="s">
        <v>303</v>
      </c>
      <c r="K298" s="1" t="s">
        <v>39</v>
      </c>
      <c r="L298" s="1" t="s">
        <v>34</v>
      </c>
      <c r="R298" s="1" t="s">
        <v>68</v>
      </c>
    </row>
    <row r="299" spans="1:18" x14ac:dyDescent="0.25">
      <c r="A299" s="2">
        <v>45042.778024872685</v>
      </c>
      <c r="B299" s="1" t="s">
        <v>29</v>
      </c>
      <c r="C299" s="1">
        <v>32</v>
      </c>
      <c r="D299" s="1" t="s">
        <v>43</v>
      </c>
      <c r="E299" s="1" t="s">
        <v>101</v>
      </c>
      <c r="F299" s="1" t="s">
        <v>21</v>
      </c>
      <c r="G299" s="1" t="s">
        <v>63</v>
      </c>
      <c r="H299" s="1" t="s">
        <v>23</v>
      </c>
      <c r="I299" s="1" t="s">
        <v>60</v>
      </c>
      <c r="J299" s="1" t="s">
        <v>304</v>
      </c>
      <c r="K299" s="1" t="s">
        <v>39</v>
      </c>
      <c r="L299" s="1" t="s">
        <v>52</v>
      </c>
      <c r="R299" s="1" t="s">
        <v>68</v>
      </c>
    </row>
    <row r="300" spans="1:18" x14ac:dyDescent="0.25">
      <c r="A300" s="2">
        <v>45042.780368807871</v>
      </c>
      <c r="B300" s="1" t="s">
        <v>18</v>
      </c>
      <c r="C300" s="1">
        <v>21</v>
      </c>
      <c r="D300" s="1" t="s">
        <v>30</v>
      </c>
      <c r="E300" s="1" t="s">
        <v>37</v>
      </c>
      <c r="F300" s="1" t="s">
        <v>21</v>
      </c>
      <c r="G300" s="1" t="s">
        <v>44</v>
      </c>
      <c r="H300" s="1" t="s">
        <v>23</v>
      </c>
      <c r="I300" s="1" t="s">
        <v>24</v>
      </c>
      <c r="J300" s="1" t="s">
        <v>51</v>
      </c>
      <c r="K300" s="1" t="s">
        <v>39</v>
      </c>
      <c r="L300" s="1" t="s">
        <v>34</v>
      </c>
      <c r="R300" s="1" t="s">
        <v>53</v>
      </c>
    </row>
    <row r="301" spans="1:18" x14ac:dyDescent="0.25">
      <c r="A301" s="2">
        <v>45042.780561423613</v>
      </c>
      <c r="B301" s="1" t="s">
        <v>18</v>
      </c>
      <c r="C301" s="1">
        <v>17</v>
      </c>
      <c r="D301" s="1" t="s">
        <v>70</v>
      </c>
      <c r="E301" s="1" t="s">
        <v>20</v>
      </c>
      <c r="F301" s="1" t="s">
        <v>21</v>
      </c>
      <c r="G301" s="1" t="s">
        <v>22</v>
      </c>
      <c r="H301" s="1" t="s">
        <v>23</v>
      </c>
      <c r="I301" s="1" t="s">
        <v>24</v>
      </c>
      <c r="J301" s="1" t="s">
        <v>128</v>
      </c>
      <c r="K301" s="1" t="s">
        <v>39</v>
      </c>
      <c r="L301" s="1" t="s">
        <v>34</v>
      </c>
      <c r="R301" s="1" t="s">
        <v>68</v>
      </c>
    </row>
    <row r="302" spans="1:18" x14ac:dyDescent="0.25">
      <c r="A302" s="2">
        <v>45042.785556678238</v>
      </c>
      <c r="B302" s="1" t="s">
        <v>29</v>
      </c>
      <c r="C302" s="1">
        <v>44</v>
      </c>
      <c r="D302" s="1" t="s">
        <v>70</v>
      </c>
      <c r="E302" s="1" t="s">
        <v>37</v>
      </c>
      <c r="F302" s="1" t="s">
        <v>21</v>
      </c>
      <c r="G302" s="1" t="s">
        <v>31</v>
      </c>
      <c r="H302" s="1" t="s">
        <v>32</v>
      </c>
      <c r="I302" s="1" t="s">
        <v>60</v>
      </c>
      <c r="J302" s="1" t="s">
        <v>235</v>
      </c>
      <c r="K302" s="1" t="s">
        <v>62</v>
      </c>
      <c r="L302" s="1" t="s">
        <v>52</v>
      </c>
      <c r="R302" s="1" t="s">
        <v>68</v>
      </c>
    </row>
    <row r="303" spans="1:18" x14ac:dyDescent="0.25">
      <c r="A303" s="2">
        <v>45042.79487283565</v>
      </c>
      <c r="B303" s="1" t="s">
        <v>18</v>
      </c>
      <c r="C303" s="1">
        <v>38</v>
      </c>
      <c r="D303" s="1" t="s">
        <v>43</v>
      </c>
      <c r="E303" s="1" t="s">
        <v>20</v>
      </c>
      <c r="F303" s="1" t="s">
        <v>21</v>
      </c>
      <c r="G303" s="1" t="s">
        <v>22</v>
      </c>
      <c r="H303" s="1" t="s">
        <v>23</v>
      </c>
      <c r="I303" s="1" t="s">
        <v>24</v>
      </c>
      <c r="J303" s="1" t="s">
        <v>305</v>
      </c>
      <c r="K303" s="1" t="s">
        <v>62</v>
      </c>
      <c r="L303" s="1" t="s">
        <v>34</v>
      </c>
      <c r="R303" s="1" t="s">
        <v>48</v>
      </c>
    </row>
    <row r="304" spans="1:18" x14ac:dyDescent="0.25">
      <c r="A304" s="2">
        <v>45042.797911921298</v>
      </c>
      <c r="B304" s="1" t="s">
        <v>29</v>
      </c>
      <c r="C304" s="1">
        <v>18</v>
      </c>
      <c r="D304" s="1" t="s">
        <v>70</v>
      </c>
      <c r="E304" s="1" t="s">
        <v>20</v>
      </c>
      <c r="F304" s="1" t="s">
        <v>21</v>
      </c>
      <c r="G304" s="1" t="s">
        <v>31</v>
      </c>
      <c r="H304" s="1" t="s">
        <v>32</v>
      </c>
      <c r="I304" s="1" t="s">
        <v>24</v>
      </c>
      <c r="J304" s="1" t="s">
        <v>95</v>
      </c>
      <c r="K304" s="1" t="s">
        <v>62</v>
      </c>
      <c r="L304" s="1" t="s">
        <v>26</v>
      </c>
      <c r="M304" s="1">
        <v>4</v>
      </c>
      <c r="N304" s="1" t="s">
        <v>306</v>
      </c>
      <c r="O304" s="1">
        <v>1</v>
      </c>
      <c r="P304" s="1">
        <v>1</v>
      </c>
      <c r="Q304" s="1">
        <v>3</v>
      </c>
      <c r="R304" s="1" t="s">
        <v>41</v>
      </c>
    </row>
    <row r="305" spans="1:18" x14ac:dyDescent="0.25">
      <c r="A305" s="2">
        <v>45042.802522210652</v>
      </c>
      <c r="B305" s="1" t="s">
        <v>18</v>
      </c>
      <c r="C305" s="1">
        <v>21</v>
      </c>
      <c r="D305" s="1" t="s">
        <v>30</v>
      </c>
      <c r="E305" s="1" t="s">
        <v>37</v>
      </c>
      <c r="F305" s="1" t="s">
        <v>21</v>
      </c>
      <c r="G305" s="1" t="s">
        <v>31</v>
      </c>
      <c r="H305" s="1" t="s">
        <v>23</v>
      </c>
      <c r="I305" s="1" t="s">
        <v>50</v>
      </c>
      <c r="J305" s="1" t="s">
        <v>51</v>
      </c>
      <c r="K305" s="1" t="s">
        <v>39</v>
      </c>
      <c r="L305" s="1" t="s">
        <v>34</v>
      </c>
      <c r="R305" s="1" t="s">
        <v>28</v>
      </c>
    </row>
    <row r="306" spans="1:18" x14ac:dyDescent="0.25">
      <c r="A306" s="2">
        <v>45042.803870358795</v>
      </c>
      <c r="B306" s="1" t="s">
        <v>18</v>
      </c>
      <c r="C306" s="1">
        <v>25</v>
      </c>
      <c r="D306" s="1" t="s">
        <v>43</v>
      </c>
      <c r="E306" s="1" t="s">
        <v>45</v>
      </c>
      <c r="F306" s="1" t="s">
        <v>66</v>
      </c>
      <c r="G306" s="1" t="s">
        <v>44</v>
      </c>
      <c r="H306" s="1" t="s">
        <v>32</v>
      </c>
      <c r="I306" s="1" t="s">
        <v>60</v>
      </c>
      <c r="J306" s="1" t="s">
        <v>307</v>
      </c>
      <c r="K306" s="1" t="s">
        <v>39</v>
      </c>
      <c r="L306" s="1" t="s">
        <v>79</v>
      </c>
      <c r="M306" s="1">
        <v>10</v>
      </c>
      <c r="N306" s="1" t="s">
        <v>308</v>
      </c>
      <c r="O306" s="1">
        <v>4</v>
      </c>
      <c r="P306" s="1">
        <v>1</v>
      </c>
      <c r="Q306" s="1">
        <v>2</v>
      </c>
      <c r="R306" s="1" t="s">
        <v>48</v>
      </c>
    </row>
    <row r="307" spans="1:18" x14ac:dyDescent="0.25">
      <c r="A307" s="2">
        <v>45042.814001909719</v>
      </c>
      <c r="B307" s="1" t="s">
        <v>18</v>
      </c>
      <c r="C307" s="1">
        <v>19</v>
      </c>
      <c r="D307" s="1" t="s">
        <v>30</v>
      </c>
      <c r="E307" s="1" t="s">
        <v>20</v>
      </c>
      <c r="F307" s="1" t="s">
        <v>21</v>
      </c>
      <c r="G307" s="1" t="s">
        <v>22</v>
      </c>
      <c r="H307" s="1" t="s">
        <v>32</v>
      </c>
      <c r="I307" s="1" t="s">
        <v>24</v>
      </c>
      <c r="J307" s="1" t="s">
        <v>309</v>
      </c>
      <c r="K307" s="1" t="s">
        <v>39</v>
      </c>
      <c r="L307" s="1" t="s">
        <v>52</v>
      </c>
      <c r="R307" s="1" t="s">
        <v>58</v>
      </c>
    </row>
    <row r="308" spans="1:18" x14ac:dyDescent="0.25">
      <c r="A308" s="2">
        <v>45042.815477766198</v>
      </c>
      <c r="B308" s="1" t="s">
        <v>18</v>
      </c>
      <c r="C308" s="1">
        <v>21</v>
      </c>
      <c r="D308" s="1" t="s">
        <v>30</v>
      </c>
      <c r="E308" s="1" t="s">
        <v>20</v>
      </c>
      <c r="F308" s="1" t="s">
        <v>21</v>
      </c>
      <c r="G308" s="1" t="s">
        <v>31</v>
      </c>
      <c r="H308" s="1" t="s">
        <v>23</v>
      </c>
      <c r="I308" s="1" t="s">
        <v>24</v>
      </c>
      <c r="J308" s="1" t="s">
        <v>51</v>
      </c>
      <c r="K308" s="1" t="s">
        <v>39</v>
      </c>
      <c r="L308" s="1" t="s">
        <v>52</v>
      </c>
      <c r="R308" s="1" t="s">
        <v>58</v>
      </c>
    </row>
    <row r="309" spans="1:18" x14ac:dyDescent="0.25">
      <c r="A309" s="2">
        <v>45042.818602754633</v>
      </c>
      <c r="B309" s="1" t="s">
        <v>29</v>
      </c>
      <c r="C309" s="1">
        <v>17</v>
      </c>
      <c r="D309" s="1" t="s">
        <v>202</v>
      </c>
      <c r="E309" s="1" t="s">
        <v>20</v>
      </c>
      <c r="F309" s="1" t="s">
        <v>21</v>
      </c>
      <c r="G309" s="1" t="s">
        <v>31</v>
      </c>
      <c r="H309" s="1" t="s">
        <v>45</v>
      </c>
      <c r="I309" s="1" t="s">
        <v>24</v>
      </c>
      <c r="J309" s="1" t="s">
        <v>71</v>
      </c>
      <c r="K309" s="1" t="s">
        <v>62</v>
      </c>
      <c r="L309" s="1" t="s">
        <v>34</v>
      </c>
      <c r="R309" s="1" t="s">
        <v>28</v>
      </c>
    </row>
    <row r="310" spans="1:18" x14ac:dyDescent="0.25">
      <c r="A310" s="2">
        <v>45042.819444444445</v>
      </c>
      <c r="B310" s="1" t="s">
        <v>18</v>
      </c>
      <c r="C310" s="1">
        <v>24</v>
      </c>
      <c r="D310" s="1" t="s">
        <v>43</v>
      </c>
      <c r="E310" s="1" t="s">
        <v>37</v>
      </c>
      <c r="F310" s="1" t="s">
        <v>21</v>
      </c>
      <c r="G310" s="1" t="s">
        <v>44</v>
      </c>
      <c r="H310" s="1" t="s">
        <v>32</v>
      </c>
      <c r="I310" s="1" t="s">
        <v>24</v>
      </c>
      <c r="J310" s="1" t="s">
        <v>310</v>
      </c>
      <c r="K310" s="1" t="s">
        <v>39</v>
      </c>
      <c r="L310" s="1" t="s">
        <v>34</v>
      </c>
      <c r="R310" s="1" t="s">
        <v>58</v>
      </c>
    </row>
    <row r="311" spans="1:18" x14ac:dyDescent="0.25">
      <c r="A311" s="2">
        <v>45042.821460416671</v>
      </c>
      <c r="B311" s="1" t="s">
        <v>18</v>
      </c>
      <c r="C311" s="1">
        <v>16</v>
      </c>
      <c r="D311" s="1" t="s">
        <v>49</v>
      </c>
      <c r="E311" s="1" t="s">
        <v>20</v>
      </c>
      <c r="F311" s="1" t="s">
        <v>21</v>
      </c>
      <c r="G311" s="1" t="s">
        <v>22</v>
      </c>
      <c r="H311" s="1" t="s">
        <v>32</v>
      </c>
      <c r="I311" s="1" t="s">
        <v>38</v>
      </c>
      <c r="J311" s="1" t="s">
        <v>135</v>
      </c>
      <c r="K311" s="1" t="s">
        <v>39</v>
      </c>
      <c r="L311" s="1" t="s">
        <v>26</v>
      </c>
      <c r="M311" s="1">
        <v>8</v>
      </c>
      <c r="N311" s="1" t="s">
        <v>311</v>
      </c>
      <c r="O311" s="1">
        <v>5</v>
      </c>
      <c r="P311" s="1">
        <v>2</v>
      </c>
      <c r="Q311" s="1">
        <v>5</v>
      </c>
      <c r="R311" s="1" t="s">
        <v>28</v>
      </c>
    </row>
    <row r="312" spans="1:18" x14ac:dyDescent="0.25">
      <c r="A312" s="2">
        <v>45042.82360260417</v>
      </c>
      <c r="B312" s="1" t="s">
        <v>18</v>
      </c>
      <c r="C312" s="1">
        <v>19</v>
      </c>
      <c r="D312" s="1" t="s">
        <v>30</v>
      </c>
      <c r="E312" s="1" t="s">
        <v>45</v>
      </c>
      <c r="F312" s="1" t="s">
        <v>66</v>
      </c>
      <c r="G312" s="1" t="s">
        <v>44</v>
      </c>
      <c r="H312" s="1" t="s">
        <v>32</v>
      </c>
      <c r="I312" s="1" t="s">
        <v>60</v>
      </c>
      <c r="J312" s="1" t="s">
        <v>207</v>
      </c>
      <c r="K312" s="1" t="s">
        <v>39</v>
      </c>
      <c r="L312" s="1" t="s">
        <v>34</v>
      </c>
      <c r="R312" s="1" t="s">
        <v>58</v>
      </c>
    </row>
    <row r="313" spans="1:18" x14ac:dyDescent="0.25">
      <c r="A313" s="2">
        <v>45042.826605150462</v>
      </c>
      <c r="B313" s="1" t="s">
        <v>29</v>
      </c>
      <c r="C313" s="1">
        <v>31</v>
      </c>
      <c r="D313" s="1" t="s">
        <v>43</v>
      </c>
      <c r="E313" s="1" t="s">
        <v>20</v>
      </c>
      <c r="F313" s="1" t="s">
        <v>59</v>
      </c>
      <c r="G313" s="1" t="s">
        <v>59</v>
      </c>
      <c r="H313" s="1" t="s">
        <v>23</v>
      </c>
      <c r="I313" s="1" t="s">
        <v>312</v>
      </c>
      <c r="J313" s="1" t="s">
        <v>155</v>
      </c>
      <c r="K313" s="1" t="s">
        <v>39</v>
      </c>
      <c r="L313" s="1" t="s">
        <v>59</v>
      </c>
      <c r="R313" s="1" t="s">
        <v>58</v>
      </c>
    </row>
    <row r="314" spans="1:18" x14ac:dyDescent="0.25">
      <c r="A314" s="2">
        <v>45042.861708391203</v>
      </c>
      <c r="B314" s="1" t="s">
        <v>29</v>
      </c>
      <c r="C314" s="1">
        <v>39</v>
      </c>
      <c r="D314" s="1" t="s">
        <v>70</v>
      </c>
      <c r="E314" s="1" t="s">
        <v>37</v>
      </c>
      <c r="F314" s="1" t="s">
        <v>66</v>
      </c>
      <c r="G314" s="1" t="s">
        <v>63</v>
      </c>
      <c r="H314" s="1" t="s">
        <v>32</v>
      </c>
      <c r="I314" s="1" t="s">
        <v>60</v>
      </c>
      <c r="J314" s="1" t="s">
        <v>313</v>
      </c>
      <c r="K314" s="1" t="s">
        <v>55</v>
      </c>
      <c r="L314" s="1" t="s">
        <v>52</v>
      </c>
      <c r="R314" s="1" t="s">
        <v>36</v>
      </c>
    </row>
    <row r="315" spans="1:18" x14ac:dyDescent="0.25">
      <c r="A315" s="2">
        <v>45042.874429131945</v>
      </c>
      <c r="B315" s="1" t="s">
        <v>18</v>
      </c>
      <c r="C315" s="1">
        <v>22</v>
      </c>
      <c r="D315" s="1" t="s">
        <v>30</v>
      </c>
      <c r="E315" s="1" t="s">
        <v>20</v>
      </c>
      <c r="F315" s="1" t="s">
        <v>21</v>
      </c>
      <c r="G315" s="1" t="s">
        <v>22</v>
      </c>
      <c r="H315" s="1" t="s">
        <v>32</v>
      </c>
      <c r="I315" s="1" t="s">
        <v>24</v>
      </c>
      <c r="J315" s="1" t="s">
        <v>314</v>
      </c>
      <c r="K315" s="1" t="s">
        <v>39</v>
      </c>
      <c r="L315" s="1" t="s">
        <v>26</v>
      </c>
      <c r="M315" s="1">
        <v>8</v>
      </c>
      <c r="N315" s="1" t="s">
        <v>315</v>
      </c>
      <c r="O315" s="1">
        <v>5</v>
      </c>
      <c r="P315" s="1">
        <v>5</v>
      </c>
      <c r="Q315" s="1">
        <v>2</v>
      </c>
      <c r="R315" s="1" t="s">
        <v>41</v>
      </c>
    </row>
    <row r="316" spans="1:18" x14ac:dyDescent="0.25">
      <c r="A316" s="2">
        <v>45042.876195856486</v>
      </c>
      <c r="B316" s="1" t="s">
        <v>18</v>
      </c>
      <c r="C316" s="1">
        <v>20</v>
      </c>
      <c r="D316" s="1" t="s">
        <v>30</v>
      </c>
      <c r="E316" s="1" t="s">
        <v>20</v>
      </c>
      <c r="F316" s="1" t="s">
        <v>21</v>
      </c>
      <c r="G316" s="1" t="s">
        <v>22</v>
      </c>
      <c r="H316" s="1" t="s">
        <v>32</v>
      </c>
      <c r="I316" s="1" t="s">
        <v>24</v>
      </c>
      <c r="J316" s="1" t="s">
        <v>114</v>
      </c>
      <c r="K316" s="1" t="s">
        <v>39</v>
      </c>
      <c r="L316" s="1" t="s">
        <v>34</v>
      </c>
      <c r="R316" s="1" t="s">
        <v>58</v>
      </c>
    </row>
    <row r="317" spans="1:18" x14ac:dyDescent="0.25">
      <c r="A317" s="2">
        <v>45042.878859664357</v>
      </c>
      <c r="B317" s="1" t="s">
        <v>18</v>
      </c>
      <c r="C317" s="1">
        <v>19</v>
      </c>
      <c r="D317" s="1" t="s">
        <v>70</v>
      </c>
      <c r="E317" s="1" t="s">
        <v>20</v>
      </c>
      <c r="F317" s="1" t="s">
        <v>21</v>
      </c>
      <c r="G317" s="1" t="s">
        <v>31</v>
      </c>
      <c r="H317" s="1" t="s">
        <v>32</v>
      </c>
      <c r="I317" s="1" t="s">
        <v>60</v>
      </c>
      <c r="J317" s="1" t="s">
        <v>78</v>
      </c>
      <c r="K317" s="1" t="s">
        <v>39</v>
      </c>
      <c r="L317" s="1" t="s">
        <v>34</v>
      </c>
      <c r="R317" s="1" t="s">
        <v>58</v>
      </c>
    </row>
    <row r="318" spans="1:18" x14ac:dyDescent="0.25">
      <c r="A318" s="2">
        <v>45042.893637361107</v>
      </c>
      <c r="B318" s="1" t="s">
        <v>29</v>
      </c>
      <c r="C318" s="1">
        <v>39</v>
      </c>
      <c r="D318" s="1" t="s">
        <v>43</v>
      </c>
      <c r="E318" s="1" t="s">
        <v>37</v>
      </c>
      <c r="F318" s="1" t="s">
        <v>21</v>
      </c>
      <c r="G318" s="1" t="s">
        <v>22</v>
      </c>
      <c r="H318" s="1" t="s">
        <v>23</v>
      </c>
      <c r="I318" s="1" t="s">
        <v>24</v>
      </c>
      <c r="J318" s="1" t="s">
        <v>78</v>
      </c>
      <c r="K318" s="1" t="s">
        <v>39</v>
      </c>
      <c r="L318" s="1" t="s">
        <v>52</v>
      </c>
      <c r="R318" s="1" t="s">
        <v>48</v>
      </c>
    </row>
    <row r="319" spans="1:18" x14ac:dyDescent="0.25">
      <c r="A319" s="2">
        <v>45042.893889247687</v>
      </c>
      <c r="B319" s="1" t="s">
        <v>18</v>
      </c>
      <c r="C319" s="1">
        <v>31</v>
      </c>
      <c r="D319" s="1" t="s">
        <v>168</v>
      </c>
      <c r="E319" s="1" t="s">
        <v>20</v>
      </c>
      <c r="F319" s="1" t="s">
        <v>21</v>
      </c>
      <c r="G319" s="1" t="s">
        <v>22</v>
      </c>
      <c r="H319" s="1" t="s">
        <v>32</v>
      </c>
      <c r="I319" s="1" t="s">
        <v>316</v>
      </c>
      <c r="J319" s="1" t="s">
        <v>76</v>
      </c>
      <c r="K319" s="1" t="s">
        <v>39</v>
      </c>
      <c r="L319" s="1" t="s">
        <v>52</v>
      </c>
      <c r="R319" s="1" t="s">
        <v>36</v>
      </c>
    </row>
    <row r="320" spans="1:18" x14ac:dyDescent="0.25">
      <c r="A320" s="2">
        <v>45042.895311840279</v>
      </c>
      <c r="B320" s="1" t="s">
        <v>18</v>
      </c>
      <c r="C320" s="1">
        <v>43</v>
      </c>
      <c r="D320" s="1" t="s">
        <v>43</v>
      </c>
      <c r="E320" s="1" t="s">
        <v>45</v>
      </c>
      <c r="F320" s="1" t="s">
        <v>21</v>
      </c>
      <c r="G320" s="1" t="s">
        <v>31</v>
      </c>
      <c r="H320" s="1" t="s">
        <v>32</v>
      </c>
      <c r="I320" s="1" t="s">
        <v>60</v>
      </c>
      <c r="J320" s="1" t="s">
        <v>317</v>
      </c>
      <c r="K320" s="1" t="s">
        <v>39</v>
      </c>
      <c r="L320" s="1" t="s">
        <v>52</v>
      </c>
      <c r="R320" s="1" t="s">
        <v>68</v>
      </c>
    </row>
    <row r="321" spans="1:18" x14ac:dyDescent="0.25">
      <c r="A321" s="2">
        <v>45042.91371753472</v>
      </c>
      <c r="B321" s="1" t="s">
        <v>18</v>
      </c>
      <c r="C321" s="1">
        <v>20</v>
      </c>
      <c r="D321" s="1" t="s">
        <v>30</v>
      </c>
      <c r="E321" s="1" t="s">
        <v>20</v>
      </c>
      <c r="F321" s="1" t="s">
        <v>21</v>
      </c>
      <c r="G321" s="1" t="s">
        <v>31</v>
      </c>
      <c r="H321" s="1" t="s">
        <v>23</v>
      </c>
      <c r="I321" s="1" t="s">
        <v>24</v>
      </c>
      <c r="J321" s="1" t="s">
        <v>318</v>
      </c>
      <c r="K321" s="1" t="s">
        <v>39</v>
      </c>
      <c r="L321" s="1" t="s">
        <v>26</v>
      </c>
      <c r="M321" s="1">
        <v>4</v>
      </c>
      <c r="N321" s="1" t="s">
        <v>319</v>
      </c>
      <c r="O321" s="1">
        <v>5</v>
      </c>
      <c r="P321" s="1">
        <v>3</v>
      </c>
      <c r="Q321" s="1">
        <v>5</v>
      </c>
      <c r="R321" s="1" t="s">
        <v>56</v>
      </c>
    </row>
    <row r="322" spans="1:18" x14ac:dyDescent="0.25">
      <c r="A322" s="2">
        <v>45042.915907581017</v>
      </c>
      <c r="B322" s="1" t="s">
        <v>18</v>
      </c>
      <c r="C322" s="1">
        <v>36</v>
      </c>
      <c r="D322" s="1" t="s">
        <v>43</v>
      </c>
      <c r="E322" s="1" t="s">
        <v>37</v>
      </c>
      <c r="F322" s="1" t="s">
        <v>66</v>
      </c>
      <c r="G322" s="1" t="s">
        <v>31</v>
      </c>
      <c r="H322" s="1" t="s">
        <v>32</v>
      </c>
      <c r="I322" s="1" t="s">
        <v>24</v>
      </c>
      <c r="J322" s="1" t="s">
        <v>54</v>
      </c>
      <c r="K322" s="1" t="s">
        <v>39</v>
      </c>
      <c r="L322" s="1" t="s">
        <v>34</v>
      </c>
      <c r="R322" s="1" t="s">
        <v>58</v>
      </c>
    </row>
    <row r="323" spans="1:18" x14ac:dyDescent="0.25">
      <c r="A323" s="2">
        <v>45042.921560983799</v>
      </c>
      <c r="B323" s="1" t="s">
        <v>18</v>
      </c>
      <c r="C323" s="1">
        <v>19</v>
      </c>
      <c r="D323" s="1" t="s">
        <v>30</v>
      </c>
      <c r="E323" s="1" t="s">
        <v>37</v>
      </c>
      <c r="F323" s="1" t="s">
        <v>21</v>
      </c>
      <c r="G323" s="1" t="s">
        <v>44</v>
      </c>
      <c r="H323" s="1" t="s">
        <v>32</v>
      </c>
      <c r="I323" s="1" t="s">
        <v>38</v>
      </c>
      <c r="J323" s="1" t="s">
        <v>320</v>
      </c>
      <c r="K323" s="1" t="s">
        <v>62</v>
      </c>
      <c r="L323" s="1" t="s">
        <v>79</v>
      </c>
      <c r="M323" s="1">
        <v>7</v>
      </c>
      <c r="N323" s="1" t="s">
        <v>131</v>
      </c>
      <c r="O323" s="1">
        <v>4</v>
      </c>
      <c r="P323" s="1">
        <v>5</v>
      </c>
      <c r="Q323" s="1">
        <v>3</v>
      </c>
      <c r="R323" s="1" t="s">
        <v>172</v>
      </c>
    </row>
    <row r="324" spans="1:18" x14ac:dyDescent="0.25">
      <c r="A324" s="2">
        <v>45042.923777581018</v>
      </c>
      <c r="B324" s="1" t="s">
        <v>18</v>
      </c>
      <c r="C324" s="1">
        <v>42</v>
      </c>
      <c r="D324" s="1" t="s">
        <v>70</v>
      </c>
      <c r="E324" s="1" t="s">
        <v>37</v>
      </c>
      <c r="F324" s="1" t="s">
        <v>21</v>
      </c>
      <c r="G324" s="1" t="s">
        <v>31</v>
      </c>
      <c r="H324" s="1" t="s">
        <v>23</v>
      </c>
      <c r="I324" s="1" t="s">
        <v>24</v>
      </c>
      <c r="J324" s="1" t="s">
        <v>281</v>
      </c>
      <c r="K324" s="1" t="s">
        <v>62</v>
      </c>
      <c r="L324" s="1" t="s">
        <v>52</v>
      </c>
      <c r="R324" s="1" t="s">
        <v>56</v>
      </c>
    </row>
    <row r="325" spans="1:18" x14ac:dyDescent="0.25">
      <c r="A325" s="2">
        <v>45042.942274583329</v>
      </c>
      <c r="B325" s="1" t="s">
        <v>18</v>
      </c>
      <c r="C325" s="1">
        <v>18</v>
      </c>
      <c r="D325" s="1" t="s">
        <v>70</v>
      </c>
      <c r="E325" s="1" t="s">
        <v>37</v>
      </c>
      <c r="F325" s="1" t="s">
        <v>59</v>
      </c>
      <c r="G325" s="1" t="s">
        <v>22</v>
      </c>
      <c r="H325" s="1" t="s">
        <v>23</v>
      </c>
      <c r="I325" s="1" t="s">
        <v>24</v>
      </c>
      <c r="J325" s="1" t="s">
        <v>209</v>
      </c>
      <c r="K325" s="1" t="s">
        <v>62</v>
      </c>
      <c r="L325" s="1" t="s">
        <v>59</v>
      </c>
      <c r="R325" s="1" t="s">
        <v>36</v>
      </c>
    </row>
    <row r="326" spans="1:18" x14ac:dyDescent="0.25">
      <c r="A326" s="2">
        <v>45042.957914282408</v>
      </c>
      <c r="B326" s="1" t="s">
        <v>29</v>
      </c>
      <c r="C326" s="1">
        <v>45</v>
      </c>
      <c r="D326" s="1" t="s">
        <v>43</v>
      </c>
      <c r="E326" s="1" t="s">
        <v>37</v>
      </c>
      <c r="F326" s="1" t="s">
        <v>21</v>
      </c>
      <c r="G326" s="1" t="s">
        <v>31</v>
      </c>
      <c r="H326" s="1" t="s">
        <v>32</v>
      </c>
      <c r="I326" s="1" t="s">
        <v>60</v>
      </c>
      <c r="J326" s="1" t="s">
        <v>65</v>
      </c>
      <c r="K326" s="1" t="s">
        <v>62</v>
      </c>
      <c r="L326" s="1" t="s">
        <v>34</v>
      </c>
      <c r="R326" s="1" t="s">
        <v>68</v>
      </c>
    </row>
    <row r="327" spans="1:18" x14ac:dyDescent="0.25">
      <c r="A327" s="2">
        <v>45042.999029328705</v>
      </c>
      <c r="B327" s="1" t="s">
        <v>18</v>
      </c>
      <c r="C327" s="1">
        <v>18</v>
      </c>
      <c r="D327" s="1" t="s">
        <v>49</v>
      </c>
      <c r="E327" s="1" t="s">
        <v>20</v>
      </c>
      <c r="F327" s="1" t="s">
        <v>21</v>
      </c>
      <c r="G327" s="1" t="s">
        <v>22</v>
      </c>
      <c r="H327" s="1" t="s">
        <v>23</v>
      </c>
      <c r="I327" s="1" t="s">
        <v>24</v>
      </c>
      <c r="J327" s="1" t="s">
        <v>51</v>
      </c>
      <c r="K327" s="1" t="s">
        <v>62</v>
      </c>
      <c r="L327" s="1" t="s">
        <v>52</v>
      </c>
      <c r="R327" s="1" t="s">
        <v>28</v>
      </c>
    </row>
    <row r="328" spans="1:18" x14ac:dyDescent="0.25">
      <c r="A328" s="2">
        <v>45043.020981481481</v>
      </c>
      <c r="B328" s="1" t="s">
        <v>18</v>
      </c>
      <c r="C328" s="1">
        <v>21</v>
      </c>
      <c r="D328" s="1" t="s">
        <v>43</v>
      </c>
      <c r="E328" s="1" t="s">
        <v>37</v>
      </c>
      <c r="F328" s="1" t="s">
        <v>66</v>
      </c>
      <c r="G328" s="1" t="s">
        <v>44</v>
      </c>
      <c r="H328" s="1" t="s">
        <v>23</v>
      </c>
      <c r="I328" s="1" t="s">
        <v>24</v>
      </c>
      <c r="J328" s="1" t="s">
        <v>321</v>
      </c>
      <c r="K328" s="1" t="s">
        <v>62</v>
      </c>
      <c r="L328" s="1" t="s">
        <v>34</v>
      </c>
      <c r="R328" s="1" t="s">
        <v>172</v>
      </c>
    </row>
    <row r="329" spans="1:18" x14ac:dyDescent="0.25">
      <c r="A329" s="2">
        <v>45043.06902101852</v>
      </c>
      <c r="B329" s="1" t="s">
        <v>29</v>
      </c>
      <c r="C329" s="1">
        <v>54</v>
      </c>
      <c r="D329" s="1" t="s">
        <v>43</v>
      </c>
      <c r="E329" s="1" t="s">
        <v>45</v>
      </c>
      <c r="F329" s="1" t="s">
        <v>21</v>
      </c>
      <c r="G329" s="1" t="s">
        <v>31</v>
      </c>
      <c r="H329" s="1" t="s">
        <v>32</v>
      </c>
      <c r="I329" s="1" t="s">
        <v>60</v>
      </c>
      <c r="J329" s="1" t="s">
        <v>65</v>
      </c>
      <c r="K329" s="1" t="s">
        <v>55</v>
      </c>
      <c r="L329" s="1" t="s">
        <v>26</v>
      </c>
      <c r="M329" s="1">
        <v>7</v>
      </c>
      <c r="N329" s="1" t="s">
        <v>322</v>
      </c>
      <c r="O329" s="1">
        <v>5</v>
      </c>
      <c r="P329" s="1">
        <v>5</v>
      </c>
      <c r="Q329" s="1">
        <v>5</v>
      </c>
      <c r="R329" s="1" t="s">
        <v>68</v>
      </c>
    </row>
    <row r="330" spans="1:18" x14ac:dyDescent="0.25">
      <c r="A330" s="2">
        <v>45043.074375104166</v>
      </c>
      <c r="B330" s="1" t="s">
        <v>18</v>
      </c>
      <c r="C330" s="1">
        <v>25</v>
      </c>
      <c r="D330" s="1" t="s">
        <v>43</v>
      </c>
      <c r="E330" s="1" t="s">
        <v>45</v>
      </c>
      <c r="F330" s="1" t="s">
        <v>66</v>
      </c>
      <c r="G330" s="1" t="s">
        <v>31</v>
      </c>
      <c r="H330" s="1" t="s">
        <v>32</v>
      </c>
      <c r="I330" s="1" t="s">
        <v>60</v>
      </c>
      <c r="J330" s="1" t="s">
        <v>323</v>
      </c>
      <c r="K330" s="1" t="s">
        <v>62</v>
      </c>
      <c r="L330" s="1" t="s">
        <v>34</v>
      </c>
      <c r="R330" s="1" t="s">
        <v>41</v>
      </c>
    </row>
    <row r="331" spans="1:18" x14ac:dyDescent="0.25">
      <c r="A331" s="2">
        <v>45043.115094687499</v>
      </c>
      <c r="B331" s="1" t="s">
        <v>18</v>
      </c>
      <c r="C331" s="1">
        <v>20</v>
      </c>
      <c r="D331" s="1" t="s">
        <v>30</v>
      </c>
      <c r="E331" s="1" t="s">
        <v>37</v>
      </c>
      <c r="F331" s="1" t="s">
        <v>66</v>
      </c>
      <c r="G331" s="1" t="s">
        <v>31</v>
      </c>
      <c r="H331" s="1" t="s">
        <v>32</v>
      </c>
      <c r="I331" s="1" t="s">
        <v>324</v>
      </c>
      <c r="J331" s="1" t="s">
        <v>80</v>
      </c>
      <c r="K331" s="1" t="s">
        <v>62</v>
      </c>
      <c r="L331" s="1" t="s">
        <v>59</v>
      </c>
      <c r="R331" s="1" t="s">
        <v>58</v>
      </c>
    </row>
    <row r="332" spans="1:18" x14ac:dyDescent="0.25">
      <c r="A332" s="2">
        <v>45043.163015162034</v>
      </c>
      <c r="B332" s="1" t="s">
        <v>18</v>
      </c>
      <c r="C332" s="1">
        <v>18</v>
      </c>
      <c r="D332" s="1" t="s">
        <v>30</v>
      </c>
      <c r="E332" s="1" t="s">
        <v>20</v>
      </c>
      <c r="F332" s="1" t="s">
        <v>21</v>
      </c>
      <c r="G332" s="1" t="s">
        <v>22</v>
      </c>
      <c r="H332" s="1" t="s">
        <v>45</v>
      </c>
      <c r="I332" s="1" t="s">
        <v>50</v>
      </c>
      <c r="J332" s="1" t="s">
        <v>80</v>
      </c>
      <c r="K332" s="1" t="s">
        <v>39</v>
      </c>
      <c r="L332" s="1" t="s">
        <v>52</v>
      </c>
      <c r="R332" s="1" t="s">
        <v>172</v>
      </c>
    </row>
    <row r="333" spans="1:18" x14ac:dyDescent="0.25">
      <c r="A333" s="2">
        <v>45043.218045925925</v>
      </c>
      <c r="B333" s="1" t="s">
        <v>18</v>
      </c>
      <c r="C333" s="1">
        <v>20</v>
      </c>
      <c r="D333" s="1" t="s">
        <v>30</v>
      </c>
      <c r="E333" s="1" t="s">
        <v>37</v>
      </c>
      <c r="F333" s="1" t="s">
        <v>66</v>
      </c>
      <c r="G333" s="1" t="s">
        <v>44</v>
      </c>
      <c r="H333" s="1" t="s">
        <v>32</v>
      </c>
      <c r="I333" s="1" t="s">
        <v>50</v>
      </c>
      <c r="J333" s="1" t="s">
        <v>325</v>
      </c>
      <c r="K333" s="1" t="s">
        <v>55</v>
      </c>
      <c r="L333" s="1" t="s">
        <v>52</v>
      </c>
      <c r="R333" s="1" t="s">
        <v>28</v>
      </c>
    </row>
    <row r="334" spans="1:18" x14ac:dyDescent="0.25">
      <c r="A334" s="2">
        <v>45043.219389351856</v>
      </c>
      <c r="B334" s="1" t="s">
        <v>18</v>
      </c>
      <c r="C334" s="1">
        <v>25</v>
      </c>
      <c r="D334" s="1" t="s">
        <v>43</v>
      </c>
      <c r="E334" s="1" t="s">
        <v>20</v>
      </c>
      <c r="F334" s="1" t="s">
        <v>21</v>
      </c>
      <c r="G334" s="1" t="s">
        <v>31</v>
      </c>
      <c r="H334" s="1" t="s">
        <v>23</v>
      </c>
      <c r="I334" s="1" t="s">
        <v>60</v>
      </c>
      <c r="J334" s="1" t="s">
        <v>132</v>
      </c>
      <c r="K334" s="1" t="s">
        <v>39</v>
      </c>
      <c r="L334" s="1" t="s">
        <v>34</v>
      </c>
      <c r="R334" s="1" t="s">
        <v>48</v>
      </c>
    </row>
    <row r="335" spans="1:18" x14ac:dyDescent="0.25">
      <c r="A335" s="2">
        <v>45043.229880289349</v>
      </c>
      <c r="B335" s="1" t="s">
        <v>18</v>
      </c>
      <c r="C335" s="1">
        <v>23</v>
      </c>
      <c r="D335" s="1" t="s">
        <v>30</v>
      </c>
      <c r="E335" s="1" t="s">
        <v>37</v>
      </c>
      <c r="F335" s="1" t="s">
        <v>66</v>
      </c>
      <c r="G335" s="1" t="s">
        <v>44</v>
      </c>
      <c r="H335" s="1" t="s">
        <v>84</v>
      </c>
      <c r="I335" s="1" t="s">
        <v>60</v>
      </c>
      <c r="J335" s="1" t="s">
        <v>25</v>
      </c>
      <c r="K335" s="1" t="s">
        <v>55</v>
      </c>
      <c r="L335" s="1" t="s">
        <v>26</v>
      </c>
      <c r="M335" s="1">
        <v>4</v>
      </c>
      <c r="N335" s="1" t="s">
        <v>326</v>
      </c>
      <c r="O335" s="1">
        <v>5</v>
      </c>
      <c r="P335" s="1">
        <v>5</v>
      </c>
      <c r="Q335" s="1">
        <v>5</v>
      </c>
      <c r="R335" s="1" t="s">
        <v>56</v>
      </c>
    </row>
    <row r="336" spans="1:18" x14ac:dyDescent="0.25">
      <c r="A336" s="2">
        <v>45043.251073252315</v>
      </c>
      <c r="B336" s="1" t="s">
        <v>18</v>
      </c>
      <c r="C336" s="1">
        <v>48</v>
      </c>
      <c r="D336" s="1" t="s">
        <v>43</v>
      </c>
      <c r="E336" s="1" t="s">
        <v>37</v>
      </c>
      <c r="F336" s="1" t="s">
        <v>66</v>
      </c>
      <c r="G336" s="1" t="s">
        <v>44</v>
      </c>
      <c r="H336" s="1" t="s">
        <v>23</v>
      </c>
      <c r="I336" s="1" t="s">
        <v>60</v>
      </c>
      <c r="J336" s="1" t="s">
        <v>132</v>
      </c>
      <c r="K336" s="1" t="s">
        <v>39</v>
      </c>
      <c r="L336" s="1" t="s">
        <v>52</v>
      </c>
      <c r="R336" s="1" t="s">
        <v>36</v>
      </c>
    </row>
    <row r="337" spans="1:18" x14ac:dyDescent="0.25">
      <c r="A337" s="2">
        <v>45043.312556307872</v>
      </c>
      <c r="B337" s="1" t="s">
        <v>18</v>
      </c>
      <c r="C337" s="1">
        <v>22</v>
      </c>
      <c r="D337" s="1" t="s">
        <v>30</v>
      </c>
      <c r="E337" s="1" t="s">
        <v>45</v>
      </c>
      <c r="F337" s="1" t="s">
        <v>66</v>
      </c>
      <c r="G337" s="1" t="s">
        <v>31</v>
      </c>
      <c r="H337" s="1" t="s">
        <v>23</v>
      </c>
      <c r="I337" s="1" t="s">
        <v>50</v>
      </c>
      <c r="J337" s="1" t="s">
        <v>327</v>
      </c>
      <c r="K337" s="1" t="s">
        <v>55</v>
      </c>
      <c r="L337" s="1" t="s">
        <v>34</v>
      </c>
      <c r="R337" s="1" t="s">
        <v>58</v>
      </c>
    </row>
    <row r="338" spans="1:18" x14ac:dyDescent="0.25">
      <c r="A338" s="2">
        <v>45043.344196006947</v>
      </c>
      <c r="B338" s="1" t="s">
        <v>18</v>
      </c>
      <c r="C338" s="1">
        <v>42</v>
      </c>
      <c r="D338" s="1" t="s">
        <v>43</v>
      </c>
      <c r="E338" s="1" t="s">
        <v>37</v>
      </c>
      <c r="F338" s="1" t="s">
        <v>21</v>
      </c>
      <c r="G338" s="1" t="s">
        <v>31</v>
      </c>
      <c r="H338" s="1" t="s">
        <v>45</v>
      </c>
      <c r="I338" s="1" t="s">
        <v>60</v>
      </c>
      <c r="J338" s="1" t="s">
        <v>132</v>
      </c>
      <c r="K338" s="1" t="s">
        <v>328</v>
      </c>
      <c r="L338" s="1" t="s">
        <v>59</v>
      </c>
      <c r="R338" s="1" t="s">
        <v>28</v>
      </c>
    </row>
    <row r="339" spans="1:18" x14ac:dyDescent="0.25">
      <c r="A339" s="2">
        <v>45043.349804444442</v>
      </c>
      <c r="B339" s="1" t="s">
        <v>18</v>
      </c>
      <c r="C339" s="1">
        <v>28</v>
      </c>
      <c r="D339" s="1" t="s">
        <v>43</v>
      </c>
      <c r="E339" s="1" t="s">
        <v>20</v>
      </c>
      <c r="F339" s="1" t="s">
        <v>21</v>
      </c>
      <c r="G339" s="1" t="s">
        <v>22</v>
      </c>
      <c r="H339" s="1" t="s">
        <v>23</v>
      </c>
      <c r="I339" s="1" t="s">
        <v>24</v>
      </c>
      <c r="J339" s="1" t="s">
        <v>178</v>
      </c>
      <c r="K339" s="1" t="s">
        <v>39</v>
      </c>
      <c r="L339" s="1" t="s">
        <v>52</v>
      </c>
      <c r="R339" s="1" t="s">
        <v>68</v>
      </c>
    </row>
    <row r="340" spans="1:18" x14ac:dyDescent="0.25">
      <c r="A340" s="2">
        <v>45043.352321377315</v>
      </c>
      <c r="B340" s="1" t="s">
        <v>18</v>
      </c>
      <c r="C340" s="1">
        <v>22</v>
      </c>
      <c r="D340" s="1" t="s">
        <v>30</v>
      </c>
      <c r="E340" s="1" t="s">
        <v>20</v>
      </c>
      <c r="F340" s="1" t="s">
        <v>21</v>
      </c>
      <c r="G340" s="1" t="s">
        <v>22</v>
      </c>
      <c r="H340" s="1" t="s">
        <v>23</v>
      </c>
      <c r="I340" s="1" t="s">
        <v>24</v>
      </c>
      <c r="J340" s="1" t="s">
        <v>128</v>
      </c>
      <c r="K340" s="1" t="s">
        <v>62</v>
      </c>
      <c r="L340" s="1" t="s">
        <v>34</v>
      </c>
      <c r="R340" s="1" t="s">
        <v>68</v>
      </c>
    </row>
    <row r="341" spans="1:18" x14ac:dyDescent="0.25">
      <c r="A341" s="2">
        <v>45043.353858229166</v>
      </c>
      <c r="B341" s="1" t="s">
        <v>18</v>
      </c>
      <c r="C341" s="1">
        <v>40</v>
      </c>
      <c r="D341" s="1" t="s">
        <v>43</v>
      </c>
      <c r="E341" s="1" t="s">
        <v>37</v>
      </c>
      <c r="F341" s="1" t="s">
        <v>21</v>
      </c>
      <c r="G341" s="1" t="s">
        <v>31</v>
      </c>
      <c r="H341" s="1" t="s">
        <v>45</v>
      </c>
      <c r="I341" s="1" t="s">
        <v>60</v>
      </c>
      <c r="J341" s="1" t="s">
        <v>78</v>
      </c>
      <c r="K341" s="1" t="s">
        <v>55</v>
      </c>
      <c r="L341" s="1" t="s">
        <v>52</v>
      </c>
      <c r="R341" s="1" t="s">
        <v>68</v>
      </c>
    </row>
    <row r="342" spans="1:18" x14ac:dyDescent="0.25">
      <c r="A342" s="2">
        <v>45043.393394247687</v>
      </c>
      <c r="B342" s="1" t="s">
        <v>18</v>
      </c>
      <c r="C342" s="1">
        <v>20</v>
      </c>
      <c r="D342" s="1" t="s">
        <v>30</v>
      </c>
      <c r="E342" s="1" t="s">
        <v>20</v>
      </c>
      <c r="F342" s="1" t="s">
        <v>21</v>
      </c>
      <c r="G342" s="1" t="s">
        <v>31</v>
      </c>
      <c r="H342" s="1" t="s">
        <v>32</v>
      </c>
      <c r="I342" s="1" t="s">
        <v>24</v>
      </c>
      <c r="J342" s="1" t="s">
        <v>114</v>
      </c>
      <c r="K342" s="1" t="s">
        <v>39</v>
      </c>
      <c r="L342" s="1" t="s">
        <v>26</v>
      </c>
      <c r="M342" s="1">
        <v>7</v>
      </c>
      <c r="N342" s="1" t="s">
        <v>329</v>
      </c>
      <c r="O342" s="1">
        <v>4</v>
      </c>
      <c r="P342" s="1">
        <v>5</v>
      </c>
      <c r="Q342" s="1">
        <v>5</v>
      </c>
      <c r="R342" s="1" t="s">
        <v>41</v>
      </c>
    </row>
    <row r="343" spans="1:18" x14ac:dyDescent="0.25">
      <c r="A343" s="2">
        <v>45043.418572164352</v>
      </c>
      <c r="B343" s="1" t="s">
        <v>18</v>
      </c>
      <c r="C343" s="1">
        <v>21</v>
      </c>
      <c r="D343" s="1" t="s">
        <v>70</v>
      </c>
      <c r="E343" s="1" t="s">
        <v>37</v>
      </c>
      <c r="F343" s="1" t="s">
        <v>21</v>
      </c>
      <c r="G343" s="1" t="s">
        <v>31</v>
      </c>
      <c r="H343" s="1" t="s">
        <v>45</v>
      </c>
      <c r="I343" s="1" t="s">
        <v>60</v>
      </c>
      <c r="J343" s="1" t="s">
        <v>197</v>
      </c>
      <c r="K343" s="1" t="s">
        <v>39</v>
      </c>
      <c r="L343" s="1" t="s">
        <v>34</v>
      </c>
      <c r="R343" s="1" t="s">
        <v>48</v>
      </c>
    </row>
    <row r="344" spans="1:18" x14ac:dyDescent="0.25">
      <c r="A344" s="2">
        <v>45043.582163356477</v>
      </c>
      <c r="B344" s="1" t="s">
        <v>18</v>
      </c>
      <c r="C344" s="1">
        <v>18</v>
      </c>
      <c r="D344" s="1" t="s">
        <v>70</v>
      </c>
      <c r="E344" s="1" t="s">
        <v>37</v>
      </c>
      <c r="F344" s="1" t="s">
        <v>21</v>
      </c>
      <c r="G344" s="1" t="s">
        <v>44</v>
      </c>
      <c r="H344" s="1" t="s">
        <v>23</v>
      </c>
      <c r="I344" s="1" t="s">
        <v>60</v>
      </c>
      <c r="J344" s="1" t="s">
        <v>107</v>
      </c>
      <c r="K344" s="1" t="s">
        <v>62</v>
      </c>
      <c r="L344" s="1" t="s">
        <v>52</v>
      </c>
      <c r="R344" s="1" t="s">
        <v>68</v>
      </c>
    </row>
    <row r="345" spans="1:18" x14ac:dyDescent="0.25">
      <c r="A345" s="2">
        <v>45043.614451145833</v>
      </c>
      <c r="B345" s="1" t="s">
        <v>18</v>
      </c>
      <c r="C345" s="1">
        <v>19</v>
      </c>
      <c r="D345" s="1" t="s">
        <v>97</v>
      </c>
      <c r="E345" s="1" t="s">
        <v>45</v>
      </c>
      <c r="F345" s="1" t="s">
        <v>66</v>
      </c>
      <c r="G345" s="1" t="s">
        <v>44</v>
      </c>
      <c r="H345" s="1" t="s">
        <v>32</v>
      </c>
      <c r="I345" s="1" t="s">
        <v>24</v>
      </c>
      <c r="J345" s="1" t="s">
        <v>178</v>
      </c>
      <c r="K345" s="1" t="s">
        <v>39</v>
      </c>
      <c r="L345" s="1" t="s">
        <v>34</v>
      </c>
      <c r="R345" s="1" t="s">
        <v>56</v>
      </c>
    </row>
    <row r="346" spans="1:18" x14ac:dyDescent="0.25">
      <c r="A346" s="2">
        <v>45043.618442696759</v>
      </c>
      <c r="B346" s="1" t="s">
        <v>29</v>
      </c>
      <c r="C346" s="1">
        <v>24</v>
      </c>
      <c r="D346" s="1" t="s">
        <v>43</v>
      </c>
      <c r="E346" s="1" t="s">
        <v>37</v>
      </c>
      <c r="F346" s="1" t="s">
        <v>21</v>
      </c>
      <c r="G346" s="1" t="s">
        <v>31</v>
      </c>
      <c r="H346" s="1" t="s">
        <v>32</v>
      </c>
      <c r="I346" s="1" t="s">
        <v>38</v>
      </c>
      <c r="J346" s="1" t="s">
        <v>330</v>
      </c>
      <c r="K346" s="1" t="s">
        <v>62</v>
      </c>
      <c r="L346" s="1" t="s">
        <v>34</v>
      </c>
      <c r="R346" s="1" t="s">
        <v>28</v>
      </c>
    </row>
    <row r="347" spans="1:18" x14ac:dyDescent="0.25">
      <c r="A347" s="2">
        <v>45043.621883518514</v>
      </c>
      <c r="B347" s="1" t="s">
        <v>18</v>
      </c>
      <c r="C347" s="1">
        <v>17</v>
      </c>
      <c r="D347" s="1" t="s">
        <v>70</v>
      </c>
      <c r="E347" s="1" t="s">
        <v>37</v>
      </c>
      <c r="F347" s="1" t="s">
        <v>21</v>
      </c>
      <c r="G347" s="1" t="s">
        <v>31</v>
      </c>
      <c r="H347" s="1" t="s">
        <v>32</v>
      </c>
      <c r="I347" s="1" t="s">
        <v>24</v>
      </c>
      <c r="J347" s="1" t="s">
        <v>331</v>
      </c>
      <c r="K347" s="1" t="s">
        <v>39</v>
      </c>
      <c r="L347" s="1" t="s">
        <v>34</v>
      </c>
      <c r="R347" s="1" t="s">
        <v>48</v>
      </c>
    </row>
    <row r="348" spans="1:18" x14ac:dyDescent="0.25">
      <c r="A348" s="2">
        <v>45043.623447314814</v>
      </c>
      <c r="B348" s="1" t="s">
        <v>18</v>
      </c>
      <c r="C348" s="1">
        <v>19</v>
      </c>
      <c r="D348" s="1" t="s">
        <v>30</v>
      </c>
      <c r="E348" s="1" t="s">
        <v>20</v>
      </c>
      <c r="F348" s="1" t="s">
        <v>21</v>
      </c>
      <c r="G348" s="1" t="s">
        <v>31</v>
      </c>
      <c r="H348" s="1" t="s">
        <v>45</v>
      </c>
      <c r="I348" s="1" t="s">
        <v>24</v>
      </c>
      <c r="J348" s="1" t="s">
        <v>225</v>
      </c>
      <c r="K348" s="1" t="s">
        <v>62</v>
      </c>
      <c r="L348" s="1" t="s">
        <v>26</v>
      </c>
      <c r="M348" s="1">
        <v>7</v>
      </c>
      <c r="N348" s="1" t="s">
        <v>80</v>
      </c>
      <c r="O348" s="1">
        <v>4</v>
      </c>
      <c r="P348" s="1">
        <v>4</v>
      </c>
      <c r="Q348" s="1">
        <v>5</v>
      </c>
      <c r="R348" s="1" t="s">
        <v>48</v>
      </c>
    </row>
    <row r="349" spans="1:18" x14ac:dyDescent="0.25">
      <c r="A349" s="2">
        <v>45043.63246572917</v>
      </c>
      <c r="B349" s="1" t="s">
        <v>18</v>
      </c>
      <c r="C349" s="1">
        <v>27</v>
      </c>
      <c r="D349" s="1" t="s">
        <v>43</v>
      </c>
      <c r="E349" s="1" t="s">
        <v>20</v>
      </c>
      <c r="F349" s="1" t="s">
        <v>21</v>
      </c>
      <c r="G349" s="1" t="s">
        <v>31</v>
      </c>
      <c r="H349" s="1" t="s">
        <v>23</v>
      </c>
      <c r="I349" s="1" t="s">
        <v>38</v>
      </c>
      <c r="J349" s="1" t="s">
        <v>132</v>
      </c>
      <c r="K349" s="1" t="s">
        <v>39</v>
      </c>
      <c r="L349" s="1" t="s">
        <v>34</v>
      </c>
      <c r="R349" s="1" t="s">
        <v>58</v>
      </c>
    </row>
    <row r="350" spans="1:18" x14ac:dyDescent="0.25">
      <c r="A350" s="2">
        <v>45043.635673611112</v>
      </c>
      <c r="B350" s="1" t="s">
        <v>29</v>
      </c>
      <c r="C350" s="1">
        <v>38</v>
      </c>
      <c r="D350" s="1" t="s">
        <v>332</v>
      </c>
      <c r="E350" s="1" t="s">
        <v>37</v>
      </c>
      <c r="F350" s="1" t="s">
        <v>21</v>
      </c>
      <c r="G350" s="1" t="s">
        <v>44</v>
      </c>
      <c r="H350" s="1" t="s">
        <v>32</v>
      </c>
      <c r="I350" s="1" t="s">
        <v>38</v>
      </c>
      <c r="J350" s="1" t="s">
        <v>333</v>
      </c>
      <c r="K350" s="1" t="s">
        <v>62</v>
      </c>
      <c r="L350" s="1" t="s">
        <v>52</v>
      </c>
      <c r="R350" s="1" t="s">
        <v>172</v>
      </c>
    </row>
    <row r="351" spans="1:18" x14ac:dyDescent="0.25">
      <c r="A351" s="2">
        <v>45043.636619143523</v>
      </c>
      <c r="B351" s="1" t="s">
        <v>18</v>
      </c>
      <c r="C351" s="1">
        <v>18</v>
      </c>
      <c r="D351" s="1" t="s">
        <v>49</v>
      </c>
      <c r="E351" s="1" t="s">
        <v>20</v>
      </c>
      <c r="F351" s="1" t="s">
        <v>21</v>
      </c>
      <c r="G351" s="1" t="s">
        <v>44</v>
      </c>
      <c r="H351" s="1" t="s">
        <v>84</v>
      </c>
      <c r="I351" s="1" t="s">
        <v>24</v>
      </c>
      <c r="J351" s="1" t="s">
        <v>334</v>
      </c>
      <c r="K351" s="1" t="s">
        <v>39</v>
      </c>
      <c r="L351" s="1" t="s">
        <v>79</v>
      </c>
      <c r="M351" s="1">
        <v>8</v>
      </c>
      <c r="N351" s="1" t="s">
        <v>335</v>
      </c>
      <c r="O351" s="1">
        <v>4</v>
      </c>
      <c r="P351" s="1">
        <v>3</v>
      </c>
      <c r="Q351" s="1">
        <v>5</v>
      </c>
      <c r="R351" s="1" t="s">
        <v>41</v>
      </c>
    </row>
    <row r="352" spans="1:18" x14ac:dyDescent="0.25">
      <c r="A352" s="2">
        <v>45043.64549570602</v>
      </c>
      <c r="B352" s="1" t="s">
        <v>18</v>
      </c>
      <c r="C352" s="1">
        <v>40</v>
      </c>
      <c r="D352" s="1" t="s">
        <v>43</v>
      </c>
      <c r="E352" s="1" t="s">
        <v>37</v>
      </c>
      <c r="F352" s="1" t="s">
        <v>21</v>
      </c>
      <c r="G352" s="1" t="s">
        <v>31</v>
      </c>
      <c r="H352" s="1" t="s">
        <v>32</v>
      </c>
      <c r="I352" s="1" t="s">
        <v>50</v>
      </c>
      <c r="J352" s="1" t="s">
        <v>51</v>
      </c>
      <c r="K352" s="1" t="s">
        <v>62</v>
      </c>
      <c r="L352" s="1" t="s">
        <v>34</v>
      </c>
      <c r="R352" s="1" t="s">
        <v>36</v>
      </c>
    </row>
    <row r="353" spans="1:18" x14ac:dyDescent="0.25">
      <c r="A353" s="2">
        <v>45043.647095381944</v>
      </c>
      <c r="B353" s="1" t="s">
        <v>18</v>
      </c>
      <c r="C353" s="1">
        <v>19</v>
      </c>
      <c r="D353" s="1" t="s">
        <v>49</v>
      </c>
      <c r="E353" s="1" t="s">
        <v>20</v>
      </c>
      <c r="F353" s="1" t="s">
        <v>21</v>
      </c>
      <c r="G353" s="1" t="s">
        <v>22</v>
      </c>
      <c r="H353" s="1" t="s">
        <v>75</v>
      </c>
      <c r="I353" s="1" t="s">
        <v>24</v>
      </c>
      <c r="J353" s="1" t="s">
        <v>336</v>
      </c>
      <c r="K353" s="1" t="s">
        <v>39</v>
      </c>
      <c r="L353" s="1" t="s">
        <v>26</v>
      </c>
      <c r="M353" s="1">
        <v>7</v>
      </c>
      <c r="N353" s="1" t="s">
        <v>337</v>
      </c>
      <c r="O353" s="1">
        <v>5</v>
      </c>
      <c r="P353" s="1">
        <v>5</v>
      </c>
      <c r="Q353" s="1">
        <v>1</v>
      </c>
      <c r="R353" s="1" t="s">
        <v>68</v>
      </c>
    </row>
    <row r="354" spans="1:18" x14ac:dyDescent="0.25">
      <c r="A354" s="2">
        <v>45043.647447337964</v>
      </c>
      <c r="B354" s="1" t="s">
        <v>18</v>
      </c>
      <c r="C354" s="1">
        <v>19</v>
      </c>
      <c r="D354" s="1" t="s">
        <v>70</v>
      </c>
      <c r="E354" s="1" t="s">
        <v>20</v>
      </c>
      <c r="F354" s="1" t="s">
        <v>21</v>
      </c>
      <c r="G354" s="1" t="s">
        <v>31</v>
      </c>
      <c r="H354" s="1" t="s">
        <v>23</v>
      </c>
      <c r="I354" s="1" t="s">
        <v>24</v>
      </c>
      <c r="J354" s="1" t="s">
        <v>81</v>
      </c>
      <c r="K354" s="1" t="s">
        <v>62</v>
      </c>
      <c r="L354" s="1" t="s">
        <v>52</v>
      </c>
      <c r="R354" s="1" t="s">
        <v>58</v>
      </c>
    </row>
    <row r="355" spans="1:18" x14ac:dyDescent="0.25">
      <c r="A355" s="2">
        <v>45043.706764814815</v>
      </c>
      <c r="B355" s="1" t="s">
        <v>18</v>
      </c>
      <c r="C355" s="1">
        <v>22</v>
      </c>
      <c r="D355" s="1" t="s">
        <v>30</v>
      </c>
      <c r="E355" s="1" t="s">
        <v>37</v>
      </c>
      <c r="F355" s="1" t="s">
        <v>21</v>
      </c>
      <c r="G355" s="1" t="s">
        <v>31</v>
      </c>
      <c r="H355" s="1" t="s">
        <v>23</v>
      </c>
      <c r="I355" s="1" t="s">
        <v>50</v>
      </c>
      <c r="J355" s="1" t="s">
        <v>338</v>
      </c>
      <c r="K355" s="1" t="s">
        <v>339</v>
      </c>
      <c r="L355" s="1" t="s">
        <v>52</v>
      </c>
      <c r="R355" s="1" t="s">
        <v>58</v>
      </c>
    </row>
    <row r="356" spans="1:18" x14ac:dyDescent="0.25">
      <c r="A356" s="2">
        <v>45043.710764282412</v>
      </c>
      <c r="B356" s="1" t="s">
        <v>29</v>
      </c>
      <c r="C356" s="1">
        <v>50</v>
      </c>
      <c r="D356" s="1" t="s">
        <v>43</v>
      </c>
      <c r="E356" s="1" t="s">
        <v>37</v>
      </c>
      <c r="F356" s="1" t="s">
        <v>21</v>
      </c>
      <c r="G356" s="1" t="s">
        <v>31</v>
      </c>
      <c r="H356" s="1" t="s">
        <v>45</v>
      </c>
      <c r="I356" s="1" t="s">
        <v>24</v>
      </c>
      <c r="J356" s="1" t="s">
        <v>132</v>
      </c>
      <c r="K356" s="1" t="s">
        <v>62</v>
      </c>
      <c r="L356" s="1" t="s">
        <v>26</v>
      </c>
      <c r="M356" s="1">
        <v>7</v>
      </c>
      <c r="N356" s="1" t="s">
        <v>302</v>
      </c>
      <c r="O356" s="1">
        <v>5</v>
      </c>
      <c r="P356" s="1">
        <v>3</v>
      </c>
      <c r="Q356" s="1">
        <v>4</v>
      </c>
      <c r="R356" s="1" t="s">
        <v>28</v>
      </c>
    </row>
    <row r="357" spans="1:18" x14ac:dyDescent="0.25">
      <c r="A357" s="2">
        <v>45043.734485219902</v>
      </c>
      <c r="B357" s="1" t="s">
        <v>18</v>
      </c>
      <c r="C357" s="1">
        <v>25</v>
      </c>
      <c r="D357" s="1" t="s">
        <v>70</v>
      </c>
      <c r="E357" s="1" t="s">
        <v>45</v>
      </c>
      <c r="F357" s="1" t="s">
        <v>21</v>
      </c>
      <c r="G357" s="1" t="s">
        <v>44</v>
      </c>
      <c r="H357" s="1" t="s">
        <v>32</v>
      </c>
      <c r="I357" s="1" t="s">
        <v>24</v>
      </c>
      <c r="J357" s="1" t="s">
        <v>340</v>
      </c>
      <c r="K357" s="1" t="s">
        <v>39</v>
      </c>
      <c r="L357" s="1" t="s">
        <v>52</v>
      </c>
      <c r="R357" s="1" t="s">
        <v>28</v>
      </c>
    </row>
    <row r="358" spans="1:18" x14ac:dyDescent="0.25">
      <c r="A358" s="2">
        <v>45043.743387210649</v>
      </c>
      <c r="B358" s="1" t="s">
        <v>29</v>
      </c>
      <c r="C358" s="1">
        <v>16</v>
      </c>
      <c r="D358" s="1" t="s">
        <v>49</v>
      </c>
      <c r="E358" s="1" t="s">
        <v>20</v>
      </c>
      <c r="F358" s="1" t="s">
        <v>21</v>
      </c>
      <c r="G358" s="1" t="s">
        <v>31</v>
      </c>
      <c r="H358" s="1" t="s">
        <v>32</v>
      </c>
      <c r="I358" s="1" t="s">
        <v>24</v>
      </c>
      <c r="J358" s="1" t="s">
        <v>114</v>
      </c>
      <c r="K358" s="1" t="s">
        <v>62</v>
      </c>
      <c r="L358" s="1" t="s">
        <v>34</v>
      </c>
      <c r="R358" s="1" t="s">
        <v>48</v>
      </c>
    </row>
    <row r="359" spans="1:18" x14ac:dyDescent="0.25">
      <c r="A359" s="2">
        <v>45043.783631782411</v>
      </c>
      <c r="B359" s="1" t="s">
        <v>18</v>
      </c>
      <c r="C359" s="1">
        <v>49</v>
      </c>
      <c r="D359" s="1" t="s">
        <v>43</v>
      </c>
      <c r="E359" s="1" t="s">
        <v>20</v>
      </c>
      <c r="F359" s="1" t="s">
        <v>21</v>
      </c>
      <c r="G359" s="1" t="s">
        <v>31</v>
      </c>
      <c r="H359" s="1" t="s">
        <v>32</v>
      </c>
      <c r="I359" s="1" t="s">
        <v>38</v>
      </c>
      <c r="J359" s="1" t="s">
        <v>135</v>
      </c>
      <c r="K359" s="1" t="s">
        <v>39</v>
      </c>
      <c r="L359" s="1" t="s">
        <v>52</v>
      </c>
      <c r="R359" s="1" t="s">
        <v>48</v>
      </c>
    </row>
    <row r="360" spans="1:18" x14ac:dyDescent="0.25">
      <c r="A360" s="2">
        <v>45043.813611319449</v>
      </c>
      <c r="B360" s="1" t="s">
        <v>18</v>
      </c>
      <c r="C360" s="1">
        <v>44</v>
      </c>
      <c r="D360" s="1" t="s">
        <v>43</v>
      </c>
      <c r="E360" s="1" t="s">
        <v>37</v>
      </c>
      <c r="F360" s="1" t="s">
        <v>21</v>
      </c>
      <c r="G360" s="1" t="s">
        <v>31</v>
      </c>
      <c r="H360" s="1" t="s">
        <v>32</v>
      </c>
      <c r="I360" s="1" t="s">
        <v>38</v>
      </c>
      <c r="J360" s="1" t="s">
        <v>88</v>
      </c>
      <c r="K360" s="1" t="s">
        <v>39</v>
      </c>
      <c r="L360" s="1" t="s">
        <v>26</v>
      </c>
      <c r="M360" s="1">
        <v>7</v>
      </c>
      <c r="N360" s="1" t="s">
        <v>118</v>
      </c>
      <c r="O360" s="1">
        <v>5</v>
      </c>
      <c r="P360" s="1">
        <v>5</v>
      </c>
      <c r="Q360" s="1">
        <v>3</v>
      </c>
      <c r="R360" s="1" t="s">
        <v>41</v>
      </c>
    </row>
    <row r="361" spans="1:18" x14ac:dyDescent="0.25">
      <c r="A361" s="2">
        <v>45043.866906875002</v>
      </c>
      <c r="B361" s="1" t="s">
        <v>18</v>
      </c>
      <c r="C361" s="1">
        <v>20</v>
      </c>
      <c r="D361" s="1" t="s">
        <v>30</v>
      </c>
      <c r="E361" s="1" t="s">
        <v>37</v>
      </c>
      <c r="F361" s="1" t="s">
        <v>21</v>
      </c>
      <c r="G361" s="1" t="s">
        <v>31</v>
      </c>
      <c r="H361" s="1" t="s">
        <v>32</v>
      </c>
      <c r="I361" s="1" t="s">
        <v>341</v>
      </c>
      <c r="J361" s="1" t="s">
        <v>342</v>
      </c>
      <c r="K361" s="1" t="s">
        <v>39</v>
      </c>
      <c r="L361" s="1" t="s">
        <v>26</v>
      </c>
      <c r="M361" s="1">
        <v>6</v>
      </c>
      <c r="N361" s="1" t="s">
        <v>343</v>
      </c>
      <c r="O361" s="1">
        <v>3</v>
      </c>
      <c r="P361" s="1">
        <v>4</v>
      </c>
      <c r="Q361" s="1">
        <v>4</v>
      </c>
      <c r="R361" s="1" t="s">
        <v>53</v>
      </c>
    </row>
    <row r="362" spans="1:18" x14ac:dyDescent="0.25">
      <c r="A362" s="2">
        <v>45043.886296817131</v>
      </c>
      <c r="B362" s="1" t="s">
        <v>29</v>
      </c>
      <c r="C362" s="1">
        <v>20</v>
      </c>
      <c r="D362" s="1" t="s">
        <v>30</v>
      </c>
      <c r="E362" s="1" t="s">
        <v>20</v>
      </c>
      <c r="F362" s="1" t="s">
        <v>21</v>
      </c>
      <c r="G362" s="1" t="s">
        <v>31</v>
      </c>
      <c r="H362" s="1" t="s">
        <v>32</v>
      </c>
      <c r="I362" s="1" t="s">
        <v>24</v>
      </c>
      <c r="J362" s="1" t="s">
        <v>51</v>
      </c>
      <c r="K362" s="1" t="s">
        <v>62</v>
      </c>
      <c r="L362" s="1" t="s">
        <v>79</v>
      </c>
      <c r="M362" s="1">
        <v>8</v>
      </c>
      <c r="N362" s="1" t="s">
        <v>344</v>
      </c>
      <c r="O362" s="1">
        <v>3</v>
      </c>
      <c r="P362" s="1">
        <v>4</v>
      </c>
      <c r="Q362" s="1">
        <v>5</v>
      </c>
      <c r="R362" s="1" t="s">
        <v>68</v>
      </c>
    </row>
    <row r="363" spans="1:18" x14ac:dyDescent="0.25">
      <c r="A363" s="2">
        <v>45043.948853379625</v>
      </c>
      <c r="B363" s="1" t="s">
        <v>18</v>
      </c>
      <c r="C363" s="1">
        <v>18</v>
      </c>
      <c r="D363" s="1" t="s">
        <v>30</v>
      </c>
      <c r="E363" s="1" t="s">
        <v>37</v>
      </c>
      <c r="F363" s="1" t="s">
        <v>21</v>
      </c>
      <c r="G363" s="1" t="s">
        <v>31</v>
      </c>
      <c r="H363" s="1" t="s">
        <v>32</v>
      </c>
      <c r="I363" s="1" t="s">
        <v>24</v>
      </c>
      <c r="J363" s="1" t="s">
        <v>140</v>
      </c>
      <c r="K363" s="1" t="s">
        <v>62</v>
      </c>
      <c r="L363" s="1" t="s">
        <v>34</v>
      </c>
      <c r="R363" s="1" t="s">
        <v>48</v>
      </c>
    </row>
    <row r="364" spans="1:18" x14ac:dyDescent="0.25">
      <c r="A364" s="2">
        <v>45043.987058854167</v>
      </c>
      <c r="B364" s="1" t="s">
        <v>18</v>
      </c>
      <c r="C364" s="1">
        <v>20</v>
      </c>
      <c r="D364" s="1" t="s">
        <v>70</v>
      </c>
      <c r="E364" s="1" t="s">
        <v>20</v>
      </c>
      <c r="F364" s="1" t="s">
        <v>21</v>
      </c>
      <c r="G364" s="1" t="s">
        <v>31</v>
      </c>
      <c r="H364" s="1" t="s">
        <v>32</v>
      </c>
      <c r="I364" s="1" t="s">
        <v>60</v>
      </c>
      <c r="J364" s="1" t="s">
        <v>345</v>
      </c>
      <c r="K364" s="1" t="s">
        <v>39</v>
      </c>
      <c r="L364" s="1" t="s">
        <v>34</v>
      </c>
      <c r="R364" s="1" t="s">
        <v>56</v>
      </c>
    </row>
    <row r="365" spans="1:18" x14ac:dyDescent="0.25">
      <c r="A365" s="2">
        <v>45044.007328217587</v>
      </c>
      <c r="B365" s="1" t="s">
        <v>18</v>
      </c>
      <c r="C365" s="1">
        <v>19</v>
      </c>
      <c r="D365" s="1" t="s">
        <v>30</v>
      </c>
      <c r="E365" s="1" t="s">
        <v>20</v>
      </c>
      <c r="F365" s="1" t="s">
        <v>21</v>
      </c>
      <c r="G365" s="1" t="s">
        <v>22</v>
      </c>
      <c r="H365" s="1" t="s">
        <v>23</v>
      </c>
      <c r="I365" s="1" t="s">
        <v>24</v>
      </c>
      <c r="J365" s="1" t="s">
        <v>346</v>
      </c>
      <c r="K365" s="1" t="s">
        <v>39</v>
      </c>
      <c r="L365" s="1" t="s">
        <v>26</v>
      </c>
      <c r="M365" s="1">
        <v>8</v>
      </c>
      <c r="N365" s="1" t="s">
        <v>347</v>
      </c>
      <c r="O365" s="1">
        <v>5</v>
      </c>
      <c r="P365" s="1">
        <v>5</v>
      </c>
      <c r="Q365" s="1">
        <v>4</v>
      </c>
      <c r="R365" s="1" t="s">
        <v>58</v>
      </c>
    </row>
    <row r="366" spans="1:18" x14ac:dyDescent="0.25">
      <c r="A366" s="2">
        <v>45044.028167638884</v>
      </c>
      <c r="B366" s="1" t="s">
        <v>18</v>
      </c>
      <c r="C366" s="1">
        <v>22</v>
      </c>
      <c r="D366" s="1" t="s">
        <v>30</v>
      </c>
      <c r="E366" s="1" t="s">
        <v>37</v>
      </c>
      <c r="F366" s="1" t="s">
        <v>21</v>
      </c>
      <c r="G366" s="1" t="s">
        <v>31</v>
      </c>
      <c r="H366" s="1" t="s">
        <v>23</v>
      </c>
      <c r="I366" s="1" t="s">
        <v>24</v>
      </c>
      <c r="J366" s="1" t="s">
        <v>178</v>
      </c>
      <c r="K366" s="1" t="s">
        <v>62</v>
      </c>
      <c r="L366" s="1" t="s">
        <v>52</v>
      </c>
      <c r="R366" s="1" t="s">
        <v>48</v>
      </c>
    </row>
    <row r="367" spans="1:18" x14ac:dyDescent="0.25">
      <c r="A367" s="2">
        <v>45044.146130011577</v>
      </c>
      <c r="B367" s="1" t="s">
        <v>18</v>
      </c>
      <c r="C367" s="1">
        <v>22</v>
      </c>
      <c r="D367" s="1" t="s">
        <v>70</v>
      </c>
      <c r="E367" s="1" t="s">
        <v>20</v>
      </c>
      <c r="F367" s="1" t="s">
        <v>21</v>
      </c>
      <c r="G367" s="1" t="s">
        <v>31</v>
      </c>
      <c r="H367" s="1" t="s">
        <v>23</v>
      </c>
      <c r="I367" s="1" t="s">
        <v>50</v>
      </c>
      <c r="J367" s="1" t="s">
        <v>348</v>
      </c>
      <c r="K367" s="1" t="s">
        <v>39</v>
      </c>
      <c r="L367" s="1" t="s">
        <v>52</v>
      </c>
      <c r="R367" s="1" t="s">
        <v>68</v>
      </c>
    </row>
    <row r="368" spans="1:18" x14ac:dyDescent="0.25">
      <c r="A368" s="2">
        <v>45044.166681909723</v>
      </c>
      <c r="B368" s="1" t="s">
        <v>18</v>
      </c>
      <c r="C368" s="1">
        <v>16</v>
      </c>
      <c r="D368" s="1" t="s">
        <v>49</v>
      </c>
      <c r="E368" s="1" t="s">
        <v>37</v>
      </c>
      <c r="F368" s="1" t="s">
        <v>66</v>
      </c>
      <c r="G368" s="1" t="s">
        <v>44</v>
      </c>
      <c r="H368" s="1" t="s">
        <v>23</v>
      </c>
      <c r="I368" s="1" t="s">
        <v>60</v>
      </c>
      <c r="J368" s="1" t="s">
        <v>349</v>
      </c>
      <c r="K368" s="1" t="s">
        <v>39</v>
      </c>
      <c r="L368" s="1" t="s">
        <v>26</v>
      </c>
      <c r="M368" s="1">
        <v>3</v>
      </c>
      <c r="N368" s="1" t="s">
        <v>350</v>
      </c>
      <c r="O368" s="1">
        <v>5</v>
      </c>
      <c r="P368" s="1">
        <v>5</v>
      </c>
      <c r="Q368" s="1">
        <v>3</v>
      </c>
      <c r="R368" s="1" t="s">
        <v>36</v>
      </c>
    </row>
    <row r="369" spans="1:18" x14ac:dyDescent="0.25">
      <c r="A369" s="2">
        <v>45044.272301296296</v>
      </c>
      <c r="B369" s="1" t="s">
        <v>18</v>
      </c>
      <c r="C369" s="1">
        <v>22</v>
      </c>
      <c r="D369" s="1" t="s">
        <v>43</v>
      </c>
      <c r="E369" s="1" t="s">
        <v>20</v>
      </c>
      <c r="F369" s="1" t="s">
        <v>66</v>
      </c>
      <c r="G369" s="1" t="s">
        <v>44</v>
      </c>
      <c r="H369" s="1" t="s">
        <v>45</v>
      </c>
      <c r="I369" s="1" t="s">
        <v>50</v>
      </c>
      <c r="J369" s="1" t="s">
        <v>351</v>
      </c>
      <c r="K369" s="1" t="s">
        <v>39</v>
      </c>
      <c r="L369" s="1" t="s">
        <v>34</v>
      </c>
      <c r="R369" s="1" t="s">
        <v>48</v>
      </c>
    </row>
    <row r="370" spans="1:18" x14ac:dyDescent="0.25">
      <c r="A370" s="2">
        <v>45044.2764684375</v>
      </c>
      <c r="B370" s="1" t="s">
        <v>18</v>
      </c>
      <c r="C370" s="1">
        <v>19</v>
      </c>
      <c r="D370" s="1" t="s">
        <v>70</v>
      </c>
      <c r="E370" s="1" t="s">
        <v>20</v>
      </c>
      <c r="F370" s="1" t="s">
        <v>21</v>
      </c>
      <c r="G370" s="1" t="s">
        <v>31</v>
      </c>
      <c r="H370" s="1" t="s">
        <v>45</v>
      </c>
      <c r="I370" s="1" t="s">
        <v>24</v>
      </c>
      <c r="J370" s="1" t="s">
        <v>51</v>
      </c>
      <c r="K370" s="1" t="s">
        <v>39</v>
      </c>
      <c r="L370" s="1" t="s">
        <v>52</v>
      </c>
      <c r="R370" s="1" t="s">
        <v>48</v>
      </c>
    </row>
    <row r="371" spans="1:18" x14ac:dyDescent="0.25">
      <c r="A371" s="2">
        <v>45044.475844490742</v>
      </c>
      <c r="B371" s="1" t="s">
        <v>18</v>
      </c>
      <c r="C371" s="1">
        <v>18</v>
      </c>
      <c r="D371" s="1" t="s">
        <v>30</v>
      </c>
      <c r="E371" s="1" t="s">
        <v>37</v>
      </c>
      <c r="F371" s="1" t="s">
        <v>21</v>
      </c>
      <c r="G371" s="1" t="s">
        <v>31</v>
      </c>
      <c r="H371" s="1" t="s">
        <v>45</v>
      </c>
      <c r="I371" s="1" t="s">
        <v>24</v>
      </c>
      <c r="J371" s="1" t="s">
        <v>140</v>
      </c>
      <c r="K371" s="1" t="s">
        <v>62</v>
      </c>
      <c r="L371" s="1" t="s">
        <v>52</v>
      </c>
      <c r="R371" s="1" t="s">
        <v>68</v>
      </c>
    </row>
    <row r="372" spans="1:18" x14ac:dyDescent="0.25">
      <c r="A372" s="2">
        <v>45044.507356087968</v>
      </c>
      <c r="B372" s="1" t="s">
        <v>18</v>
      </c>
      <c r="C372" s="1">
        <v>16</v>
      </c>
      <c r="D372" s="1" t="s">
        <v>49</v>
      </c>
      <c r="E372" s="1" t="s">
        <v>37</v>
      </c>
      <c r="F372" s="1" t="s">
        <v>21</v>
      </c>
      <c r="G372" s="1" t="s">
        <v>31</v>
      </c>
      <c r="H372" s="1" t="s">
        <v>32</v>
      </c>
      <c r="I372" s="1" t="s">
        <v>60</v>
      </c>
      <c r="J372" s="1" t="s">
        <v>352</v>
      </c>
      <c r="K372" s="1" t="s">
        <v>39</v>
      </c>
      <c r="L372" s="1" t="s">
        <v>26</v>
      </c>
      <c r="M372" s="1">
        <v>8</v>
      </c>
      <c r="N372" s="1" t="s">
        <v>353</v>
      </c>
      <c r="O372" s="1">
        <v>5</v>
      </c>
      <c r="P372" s="1">
        <v>3</v>
      </c>
      <c r="Q372" s="1">
        <v>5</v>
      </c>
      <c r="R372" s="1" t="s">
        <v>48</v>
      </c>
    </row>
    <row r="373" spans="1:18" x14ac:dyDescent="0.25">
      <c r="A373" s="2">
        <v>45044.529968113427</v>
      </c>
      <c r="B373" s="1" t="s">
        <v>18</v>
      </c>
      <c r="C373" s="1">
        <v>18</v>
      </c>
      <c r="D373" s="1" t="s">
        <v>49</v>
      </c>
      <c r="E373" s="1" t="s">
        <v>37</v>
      </c>
      <c r="F373" s="1" t="s">
        <v>21</v>
      </c>
      <c r="G373" s="1" t="s">
        <v>44</v>
      </c>
      <c r="H373" s="1" t="s">
        <v>32</v>
      </c>
      <c r="I373" s="1" t="s">
        <v>24</v>
      </c>
      <c r="J373" s="1" t="s">
        <v>354</v>
      </c>
      <c r="K373" s="1" t="s">
        <v>62</v>
      </c>
      <c r="L373" s="1" t="s">
        <v>79</v>
      </c>
      <c r="M373" s="1">
        <v>7</v>
      </c>
      <c r="N373" s="1" t="s">
        <v>138</v>
      </c>
      <c r="O373" s="1">
        <v>5</v>
      </c>
      <c r="P373" s="1">
        <v>5</v>
      </c>
      <c r="Q373" s="1">
        <v>1</v>
      </c>
      <c r="R373" s="1" t="s">
        <v>48</v>
      </c>
    </row>
    <row r="374" spans="1:18" x14ac:dyDescent="0.25">
      <c r="A374" s="2">
        <v>45044.565865868055</v>
      </c>
      <c r="B374" s="1" t="s">
        <v>29</v>
      </c>
      <c r="C374" s="1">
        <v>20</v>
      </c>
      <c r="D374" s="1" t="s">
        <v>30</v>
      </c>
      <c r="E374" s="1" t="s">
        <v>37</v>
      </c>
      <c r="F374" s="1" t="s">
        <v>21</v>
      </c>
      <c r="G374" s="1" t="s">
        <v>22</v>
      </c>
      <c r="H374" s="1" t="s">
        <v>23</v>
      </c>
      <c r="I374" s="1" t="s">
        <v>24</v>
      </c>
      <c r="J374" s="1" t="s">
        <v>355</v>
      </c>
      <c r="K374" s="1" t="s">
        <v>62</v>
      </c>
      <c r="L374" s="1" t="s">
        <v>52</v>
      </c>
      <c r="R374" s="1" t="s">
        <v>28</v>
      </c>
    </row>
    <row r="375" spans="1:18" x14ac:dyDescent="0.25">
      <c r="A375" s="2">
        <v>45044.769382280094</v>
      </c>
      <c r="B375" s="1" t="s">
        <v>18</v>
      </c>
      <c r="C375" s="1">
        <v>28</v>
      </c>
      <c r="D375" s="1" t="s">
        <v>43</v>
      </c>
      <c r="E375" s="1" t="s">
        <v>37</v>
      </c>
      <c r="F375" s="1" t="s">
        <v>21</v>
      </c>
      <c r="G375" s="1" t="s">
        <v>44</v>
      </c>
      <c r="H375" s="1" t="s">
        <v>45</v>
      </c>
      <c r="I375" s="1" t="s">
        <v>24</v>
      </c>
      <c r="J375" s="1" t="s">
        <v>356</v>
      </c>
      <c r="K375" s="1" t="s">
        <v>55</v>
      </c>
      <c r="L375" s="1" t="s">
        <v>52</v>
      </c>
      <c r="R375" s="1" t="s">
        <v>48</v>
      </c>
    </row>
    <row r="376" spans="1:18" x14ac:dyDescent="0.25">
      <c r="A376" s="2">
        <v>45044.818094999995</v>
      </c>
      <c r="B376" s="1" t="s">
        <v>18</v>
      </c>
      <c r="C376" s="1">
        <v>20</v>
      </c>
      <c r="D376" s="1" t="s">
        <v>30</v>
      </c>
      <c r="E376" s="1" t="s">
        <v>37</v>
      </c>
      <c r="F376" s="1" t="s">
        <v>21</v>
      </c>
      <c r="G376" s="1" t="s">
        <v>31</v>
      </c>
      <c r="H376" s="1" t="s">
        <v>32</v>
      </c>
      <c r="I376" s="1" t="s">
        <v>357</v>
      </c>
      <c r="J376" s="1" t="s">
        <v>358</v>
      </c>
      <c r="K376" s="1" t="s">
        <v>62</v>
      </c>
      <c r="L376" s="1" t="s">
        <v>52</v>
      </c>
      <c r="R376" s="1" t="s">
        <v>36</v>
      </c>
    </row>
    <row r="377" spans="1:18" x14ac:dyDescent="0.25">
      <c r="A377" s="2">
        <v>45044.84462668981</v>
      </c>
      <c r="B377" s="1" t="s">
        <v>18</v>
      </c>
      <c r="C377" s="1">
        <v>21</v>
      </c>
      <c r="D377" s="1" t="s">
        <v>49</v>
      </c>
      <c r="E377" s="1" t="s">
        <v>45</v>
      </c>
      <c r="F377" s="1" t="s">
        <v>21</v>
      </c>
      <c r="G377" s="1" t="s">
        <v>44</v>
      </c>
      <c r="H377" s="1" t="s">
        <v>23</v>
      </c>
      <c r="I377" s="1" t="s">
        <v>60</v>
      </c>
      <c r="J377" s="1" t="s">
        <v>132</v>
      </c>
      <c r="K377" s="1" t="s">
        <v>39</v>
      </c>
      <c r="L377" s="1" t="s">
        <v>79</v>
      </c>
      <c r="M377" s="1">
        <v>10</v>
      </c>
      <c r="N377" s="1" t="s">
        <v>35</v>
      </c>
      <c r="O377" s="1">
        <v>5</v>
      </c>
      <c r="P377" s="1">
        <v>1</v>
      </c>
      <c r="Q377" s="1">
        <v>1</v>
      </c>
      <c r="R377" s="1" t="s">
        <v>172</v>
      </c>
    </row>
    <row r="378" spans="1:18" x14ac:dyDescent="0.25">
      <c r="A378" s="2">
        <v>45044.849365624999</v>
      </c>
      <c r="B378" s="1" t="s">
        <v>18</v>
      </c>
      <c r="C378" s="1">
        <v>23</v>
      </c>
      <c r="D378" s="1" t="s">
        <v>70</v>
      </c>
      <c r="E378" s="1" t="s">
        <v>20</v>
      </c>
      <c r="F378" s="1" t="s">
        <v>21</v>
      </c>
      <c r="G378" s="1" t="s">
        <v>22</v>
      </c>
      <c r="H378" s="1" t="s">
        <v>32</v>
      </c>
      <c r="I378" s="1" t="s">
        <v>24</v>
      </c>
      <c r="J378" s="1" t="s">
        <v>116</v>
      </c>
      <c r="K378" s="1" t="s">
        <v>39</v>
      </c>
      <c r="L378" s="1" t="s">
        <v>34</v>
      </c>
      <c r="R378" s="1" t="s">
        <v>28</v>
      </c>
    </row>
    <row r="379" spans="1:18" x14ac:dyDescent="0.25">
      <c r="A379" s="2">
        <v>45044.917635081016</v>
      </c>
      <c r="B379" s="1" t="s">
        <v>29</v>
      </c>
      <c r="C379" s="1">
        <v>46</v>
      </c>
      <c r="D379" s="1" t="s">
        <v>43</v>
      </c>
      <c r="E379" s="1" t="s">
        <v>20</v>
      </c>
      <c r="F379" s="1" t="s">
        <v>21</v>
      </c>
      <c r="G379" s="1" t="s">
        <v>31</v>
      </c>
      <c r="H379" s="1" t="s">
        <v>32</v>
      </c>
      <c r="I379" s="1" t="s">
        <v>60</v>
      </c>
      <c r="J379" s="1" t="s">
        <v>107</v>
      </c>
      <c r="K379" s="1" t="s">
        <v>62</v>
      </c>
      <c r="L379" s="1" t="s">
        <v>52</v>
      </c>
      <c r="R379" s="1" t="s">
        <v>58</v>
      </c>
    </row>
    <row r="380" spans="1:18" x14ac:dyDescent="0.25">
      <c r="A380" s="2">
        <v>45044.952084201388</v>
      </c>
      <c r="B380" s="1" t="s">
        <v>18</v>
      </c>
      <c r="C380" s="1">
        <v>21</v>
      </c>
      <c r="D380" s="1" t="s">
        <v>30</v>
      </c>
      <c r="E380" s="1" t="s">
        <v>20</v>
      </c>
      <c r="F380" s="1" t="s">
        <v>21</v>
      </c>
      <c r="G380" s="1" t="s">
        <v>31</v>
      </c>
      <c r="H380" s="1" t="s">
        <v>32</v>
      </c>
      <c r="I380" s="1" t="s">
        <v>60</v>
      </c>
      <c r="J380" s="1" t="s">
        <v>359</v>
      </c>
      <c r="K380" s="1" t="s">
        <v>39</v>
      </c>
      <c r="L380" s="1" t="s">
        <v>79</v>
      </c>
      <c r="M380" s="1">
        <v>7</v>
      </c>
      <c r="N380" s="1" t="s">
        <v>360</v>
      </c>
      <c r="O380" s="1">
        <v>5</v>
      </c>
      <c r="P380" s="1">
        <v>5</v>
      </c>
      <c r="Q380" s="1">
        <v>5</v>
      </c>
      <c r="R380" s="1" t="s">
        <v>58</v>
      </c>
    </row>
    <row r="381" spans="1:18" x14ac:dyDescent="0.25">
      <c r="A381" s="2">
        <v>45045.260060763889</v>
      </c>
      <c r="B381" s="1" t="s">
        <v>18</v>
      </c>
      <c r="C381" s="1">
        <v>45</v>
      </c>
      <c r="D381" s="1" t="s">
        <v>43</v>
      </c>
      <c r="E381" s="1" t="s">
        <v>45</v>
      </c>
      <c r="F381" s="1" t="s">
        <v>66</v>
      </c>
      <c r="G381" s="1" t="s">
        <v>44</v>
      </c>
      <c r="H381" s="1" t="s">
        <v>23</v>
      </c>
      <c r="I381" s="1" t="s">
        <v>38</v>
      </c>
      <c r="J381" s="1" t="s">
        <v>361</v>
      </c>
      <c r="K381" s="1" t="s">
        <v>55</v>
      </c>
      <c r="L381" s="1" t="s">
        <v>52</v>
      </c>
      <c r="R381" s="1" t="s">
        <v>48</v>
      </c>
    </row>
    <row r="382" spans="1:18" x14ac:dyDescent="0.25">
      <c r="A382" s="2">
        <v>45045.309634131947</v>
      </c>
      <c r="B382" s="1" t="s">
        <v>18</v>
      </c>
      <c r="C382" s="1">
        <v>25</v>
      </c>
      <c r="D382" s="1" t="s">
        <v>43</v>
      </c>
      <c r="E382" s="1" t="s">
        <v>37</v>
      </c>
      <c r="F382" s="1" t="s">
        <v>66</v>
      </c>
      <c r="G382" s="1" t="s">
        <v>31</v>
      </c>
      <c r="H382" s="1" t="s">
        <v>23</v>
      </c>
      <c r="I382" s="1" t="s">
        <v>24</v>
      </c>
      <c r="J382" s="1" t="s">
        <v>250</v>
      </c>
      <c r="K382" s="1" t="s">
        <v>39</v>
      </c>
      <c r="L382" s="1" t="s">
        <v>52</v>
      </c>
      <c r="R382" s="1" t="s">
        <v>53</v>
      </c>
    </row>
    <row r="383" spans="1:18" x14ac:dyDescent="0.25">
      <c r="A383" s="2">
        <v>45045.455612662037</v>
      </c>
      <c r="B383" s="1" t="s">
        <v>18</v>
      </c>
      <c r="C383" s="1">
        <v>27</v>
      </c>
      <c r="D383" s="1" t="s">
        <v>43</v>
      </c>
      <c r="E383" s="1" t="s">
        <v>20</v>
      </c>
      <c r="F383" s="1" t="s">
        <v>21</v>
      </c>
      <c r="G383" s="1" t="s">
        <v>22</v>
      </c>
      <c r="H383" s="1" t="s">
        <v>32</v>
      </c>
      <c r="I383" s="1" t="s">
        <v>24</v>
      </c>
      <c r="J383" s="1" t="s">
        <v>362</v>
      </c>
      <c r="K383" s="1" t="s">
        <v>39</v>
      </c>
      <c r="L383" s="1" t="s">
        <v>34</v>
      </c>
      <c r="R383" s="1" t="s">
        <v>28</v>
      </c>
    </row>
    <row r="384" spans="1:18" x14ac:dyDescent="0.25">
      <c r="A384" s="2">
        <v>45045.462779467591</v>
      </c>
      <c r="B384" s="1" t="s">
        <v>29</v>
      </c>
      <c r="C384" s="1">
        <v>43</v>
      </c>
      <c r="D384" s="1" t="s">
        <v>43</v>
      </c>
      <c r="E384" s="1" t="s">
        <v>45</v>
      </c>
      <c r="F384" s="1" t="s">
        <v>21</v>
      </c>
      <c r="G384" s="1" t="s">
        <v>44</v>
      </c>
      <c r="H384" s="1" t="s">
        <v>32</v>
      </c>
      <c r="I384" s="1" t="s">
        <v>38</v>
      </c>
      <c r="J384" s="1" t="s">
        <v>363</v>
      </c>
      <c r="K384" s="1" t="s">
        <v>62</v>
      </c>
      <c r="L384" s="1" t="s">
        <v>52</v>
      </c>
      <c r="R384" s="1" t="s">
        <v>58</v>
      </c>
    </row>
    <row r="385" spans="1:18" x14ac:dyDescent="0.25">
      <c r="A385" s="2">
        <v>45045.486515231481</v>
      </c>
      <c r="B385" s="1" t="s">
        <v>18</v>
      </c>
      <c r="C385" s="1">
        <v>41</v>
      </c>
      <c r="D385" s="1" t="s">
        <v>43</v>
      </c>
      <c r="E385" s="1" t="s">
        <v>37</v>
      </c>
      <c r="F385" s="1" t="s">
        <v>66</v>
      </c>
      <c r="G385" s="1" t="s">
        <v>44</v>
      </c>
      <c r="H385" s="1" t="s">
        <v>32</v>
      </c>
      <c r="I385" s="1" t="s">
        <v>24</v>
      </c>
      <c r="J385" s="1" t="s">
        <v>135</v>
      </c>
      <c r="K385" s="1" t="s">
        <v>364</v>
      </c>
      <c r="L385" s="1" t="s">
        <v>34</v>
      </c>
      <c r="R385" s="1" t="s">
        <v>58</v>
      </c>
    </row>
    <row r="386" spans="1:18" x14ac:dyDescent="0.25">
      <c r="A386" s="2">
        <v>45045.507960266201</v>
      </c>
      <c r="B386" s="1" t="s">
        <v>18</v>
      </c>
      <c r="C386" s="1">
        <v>19</v>
      </c>
      <c r="D386" s="1" t="s">
        <v>30</v>
      </c>
      <c r="E386" s="1" t="s">
        <v>20</v>
      </c>
      <c r="F386" s="1" t="s">
        <v>21</v>
      </c>
      <c r="G386" s="1" t="s">
        <v>31</v>
      </c>
      <c r="H386" s="1" t="s">
        <v>23</v>
      </c>
      <c r="I386" s="1" t="s">
        <v>50</v>
      </c>
      <c r="J386" s="1" t="s">
        <v>365</v>
      </c>
      <c r="K386" s="1" t="s">
        <v>39</v>
      </c>
      <c r="L386" s="1" t="s">
        <v>34</v>
      </c>
      <c r="R386" s="1" t="s">
        <v>53</v>
      </c>
    </row>
    <row r="387" spans="1:18" x14ac:dyDescent="0.25">
      <c r="A387" s="2">
        <v>45045.530415532412</v>
      </c>
      <c r="B387" s="1" t="s">
        <v>18</v>
      </c>
      <c r="C387" s="1">
        <v>18</v>
      </c>
      <c r="D387" s="1" t="s">
        <v>30</v>
      </c>
      <c r="E387" s="1" t="s">
        <v>20</v>
      </c>
      <c r="F387" s="1" t="s">
        <v>21</v>
      </c>
      <c r="G387" s="1" t="s">
        <v>31</v>
      </c>
      <c r="H387" s="1" t="s">
        <v>23</v>
      </c>
      <c r="I387" s="1" t="s">
        <v>366</v>
      </c>
      <c r="J387" s="1" t="s">
        <v>367</v>
      </c>
      <c r="K387" s="1" t="s">
        <v>39</v>
      </c>
      <c r="L387" s="1" t="s">
        <v>26</v>
      </c>
      <c r="M387" s="1">
        <v>6</v>
      </c>
      <c r="N387" s="1" t="s">
        <v>368</v>
      </c>
      <c r="O387" s="1">
        <v>5</v>
      </c>
      <c r="P387" s="1">
        <v>3</v>
      </c>
      <c r="Q387" s="1">
        <v>3</v>
      </c>
      <c r="R387" s="1" t="s">
        <v>28</v>
      </c>
    </row>
    <row r="388" spans="1:18" x14ac:dyDescent="0.25">
      <c r="A388" s="2">
        <v>45045.539804201384</v>
      </c>
      <c r="B388" s="1" t="s">
        <v>18</v>
      </c>
      <c r="C388" s="1">
        <v>21</v>
      </c>
      <c r="D388" s="1" t="s">
        <v>30</v>
      </c>
      <c r="E388" s="1" t="s">
        <v>20</v>
      </c>
      <c r="F388" s="1" t="s">
        <v>21</v>
      </c>
      <c r="G388" s="1" t="s">
        <v>31</v>
      </c>
      <c r="H388" s="1" t="s">
        <v>32</v>
      </c>
      <c r="I388" s="1" t="s">
        <v>24</v>
      </c>
      <c r="J388" s="1" t="s">
        <v>57</v>
      </c>
      <c r="K388" s="1" t="s">
        <v>62</v>
      </c>
      <c r="L388" s="1" t="s">
        <v>52</v>
      </c>
      <c r="R388" s="1" t="s">
        <v>56</v>
      </c>
    </row>
    <row r="389" spans="1:18" x14ac:dyDescent="0.25">
      <c r="A389" s="2">
        <v>45045.554787581015</v>
      </c>
      <c r="B389" s="1" t="s">
        <v>18</v>
      </c>
      <c r="C389" s="1">
        <v>20</v>
      </c>
      <c r="D389" s="1" t="s">
        <v>70</v>
      </c>
      <c r="E389" s="1" t="s">
        <v>20</v>
      </c>
      <c r="F389" s="1" t="s">
        <v>21</v>
      </c>
      <c r="G389" s="1" t="s">
        <v>31</v>
      </c>
      <c r="H389" s="1" t="s">
        <v>32</v>
      </c>
      <c r="I389" s="1" t="s">
        <v>60</v>
      </c>
      <c r="J389" s="1" t="s">
        <v>78</v>
      </c>
      <c r="K389" s="1" t="s">
        <v>62</v>
      </c>
      <c r="L389" s="1" t="s">
        <v>52</v>
      </c>
      <c r="R389" s="1" t="s">
        <v>68</v>
      </c>
    </row>
    <row r="390" spans="1:18" x14ac:dyDescent="0.25">
      <c r="A390" s="2">
        <v>45045.561038738422</v>
      </c>
      <c r="B390" s="1" t="s">
        <v>18</v>
      </c>
      <c r="C390" s="1">
        <v>32</v>
      </c>
      <c r="D390" s="1" t="s">
        <v>43</v>
      </c>
      <c r="E390" s="1" t="s">
        <v>37</v>
      </c>
      <c r="F390" s="1" t="s">
        <v>21</v>
      </c>
      <c r="G390" s="1" t="s">
        <v>31</v>
      </c>
      <c r="H390" s="1" t="s">
        <v>32</v>
      </c>
      <c r="I390" s="1" t="s">
        <v>38</v>
      </c>
      <c r="J390" s="1" t="s">
        <v>369</v>
      </c>
      <c r="K390" s="1" t="s">
        <v>39</v>
      </c>
      <c r="L390" s="1" t="s">
        <v>52</v>
      </c>
      <c r="R390" s="1" t="s">
        <v>58</v>
      </c>
    </row>
    <row r="391" spans="1:18" x14ac:dyDescent="0.25">
      <c r="A391" s="2">
        <v>45045.610871516204</v>
      </c>
      <c r="B391" s="1" t="s">
        <v>18</v>
      </c>
      <c r="C391" s="1">
        <v>24</v>
      </c>
      <c r="D391" s="1" t="s">
        <v>168</v>
      </c>
      <c r="E391" s="1" t="s">
        <v>20</v>
      </c>
      <c r="F391" s="1" t="s">
        <v>21</v>
      </c>
      <c r="G391" s="1" t="s">
        <v>22</v>
      </c>
      <c r="H391" s="1" t="s">
        <v>23</v>
      </c>
      <c r="I391" s="1" t="s">
        <v>24</v>
      </c>
      <c r="J391" s="1" t="s">
        <v>51</v>
      </c>
      <c r="K391" s="1" t="s">
        <v>62</v>
      </c>
      <c r="L391" s="1" t="s">
        <v>52</v>
      </c>
      <c r="R391" s="1" t="s">
        <v>68</v>
      </c>
    </row>
    <row r="392" spans="1:18" x14ac:dyDescent="0.25">
      <c r="A392" s="2">
        <v>45045.62151081019</v>
      </c>
      <c r="B392" s="1" t="s">
        <v>18</v>
      </c>
      <c r="C392" s="1">
        <v>20</v>
      </c>
      <c r="D392" s="1" t="s">
        <v>70</v>
      </c>
      <c r="E392" s="1" t="s">
        <v>37</v>
      </c>
      <c r="F392" s="1" t="s">
        <v>21</v>
      </c>
      <c r="G392" s="1" t="s">
        <v>63</v>
      </c>
      <c r="H392" s="1" t="s">
        <v>32</v>
      </c>
      <c r="I392" s="1" t="s">
        <v>24</v>
      </c>
      <c r="J392" s="1" t="s">
        <v>51</v>
      </c>
      <c r="K392" s="1" t="s">
        <v>62</v>
      </c>
      <c r="L392" s="1" t="s">
        <v>52</v>
      </c>
      <c r="R392" s="1" t="s">
        <v>48</v>
      </c>
    </row>
    <row r="393" spans="1:18" x14ac:dyDescent="0.25">
      <c r="A393" s="2">
        <v>45045.634139768517</v>
      </c>
      <c r="B393" s="1" t="s">
        <v>29</v>
      </c>
      <c r="C393" s="1">
        <v>42</v>
      </c>
      <c r="D393" s="1" t="s">
        <v>70</v>
      </c>
      <c r="E393" s="1" t="s">
        <v>37</v>
      </c>
      <c r="F393" s="1" t="s">
        <v>21</v>
      </c>
      <c r="G393" s="1" t="s">
        <v>31</v>
      </c>
      <c r="H393" s="1" t="s">
        <v>23</v>
      </c>
      <c r="I393" s="1" t="s">
        <v>60</v>
      </c>
      <c r="J393" s="1" t="s">
        <v>51</v>
      </c>
      <c r="K393" s="1" t="s">
        <v>62</v>
      </c>
      <c r="L393" s="1" t="s">
        <v>34</v>
      </c>
      <c r="R393" s="1" t="s">
        <v>68</v>
      </c>
    </row>
    <row r="394" spans="1:18" x14ac:dyDescent="0.25">
      <c r="A394" s="2">
        <v>45045.876662129631</v>
      </c>
      <c r="B394" s="1" t="s">
        <v>29</v>
      </c>
      <c r="C394" s="1">
        <v>32</v>
      </c>
      <c r="D394" s="1" t="s">
        <v>202</v>
      </c>
      <c r="E394" s="1" t="s">
        <v>45</v>
      </c>
      <c r="F394" s="1" t="s">
        <v>21</v>
      </c>
      <c r="G394" s="1" t="s">
        <v>44</v>
      </c>
      <c r="H394" s="1" t="s">
        <v>32</v>
      </c>
      <c r="I394" s="1" t="s">
        <v>60</v>
      </c>
      <c r="J394" s="1" t="s">
        <v>132</v>
      </c>
      <c r="K394" s="1" t="s">
        <v>62</v>
      </c>
      <c r="L394" s="1" t="s">
        <v>79</v>
      </c>
      <c r="M394" s="1">
        <v>9</v>
      </c>
      <c r="N394" s="1" t="s">
        <v>118</v>
      </c>
      <c r="O394" s="1">
        <v>5</v>
      </c>
      <c r="P394" s="1">
        <v>1</v>
      </c>
      <c r="Q394" s="1">
        <v>5</v>
      </c>
      <c r="R394" s="1" t="s">
        <v>58</v>
      </c>
    </row>
    <row r="395" spans="1:18" x14ac:dyDescent="0.25">
      <c r="A395" s="2">
        <v>45046.213823171296</v>
      </c>
      <c r="B395" s="1" t="s">
        <v>29</v>
      </c>
      <c r="C395" s="1">
        <v>39</v>
      </c>
      <c r="D395" s="1" t="s">
        <v>97</v>
      </c>
      <c r="E395" s="1" t="s">
        <v>45</v>
      </c>
      <c r="F395" s="1" t="s">
        <v>66</v>
      </c>
      <c r="G395" s="1" t="s">
        <v>44</v>
      </c>
      <c r="H395" s="1" t="s">
        <v>23</v>
      </c>
      <c r="I395" s="1" t="s">
        <v>60</v>
      </c>
      <c r="J395" s="1" t="s">
        <v>370</v>
      </c>
      <c r="K395" s="1" t="s">
        <v>39</v>
      </c>
      <c r="L395" s="1" t="s">
        <v>52</v>
      </c>
      <c r="R395" s="1" t="s">
        <v>68</v>
      </c>
    </row>
    <row r="396" spans="1:18" x14ac:dyDescent="0.25">
      <c r="A396" s="2">
        <v>45046.409700729171</v>
      </c>
      <c r="B396" s="1" t="s">
        <v>29</v>
      </c>
      <c r="C396" s="1">
        <v>43</v>
      </c>
      <c r="D396" s="1" t="s">
        <v>43</v>
      </c>
      <c r="E396" s="1" t="s">
        <v>37</v>
      </c>
      <c r="F396" s="1" t="s">
        <v>21</v>
      </c>
      <c r="G396" s="1" t="s">
        <v>31</v>
      </c>
      <c r="H396" s="1" t="s">
        <v>23</v>
      </c>
      <c r="I396" s="1" t="s">
        <v>60</v>
      </c>
      <c r="J396" s="1" t="s">
        <v>88</v>
      </c>
      <c r="K396" s="1" t="s">
        <v>39</v>
      </c>
      <c r="L396" s="1" t="s">
        <v>52</v>
      </c>
      <c r="R396" s="1" t="s">
        <v>172</v>
      </c>
    </row>
    <row r="397" spans="1:18" x14ac:dyDescent="0.25">
      <c r="A397" s="2">
        <v>45046.56358613426</v>
      </c>
      <c r="B397" s="1" t="s">
        <v>18</v>
      </c>
      <c r="C397" s="1">
        <v>22</v>
      </c>
      <c r="D397" s="1" t="s">
        <v>43</v>
      </c>
      <c r="E397" s="1" t="s">
        <v>37</v>
      </c>
      <c r="F397" s="1" t="s">
        <v>21</v>
      </c>
      <c r="G397" s="1" t="s">
        <v>31</v>
      </c>
      <c r="H397" s="1" t="s">
        <v>32</v>
      </c>
      <c r="I397" s="1" t="s">
        <v>60</v>
      </c>
      <c r="J397" s="1" t="s">
        <v>371</v>
      </c>
      <c r="K397" s="1" t="s">
        <v>39</v>
      </c>
      <c r="L397" s="1" t="s">
        <v>26</v>
      </c>
      <c r="M397" s="1">
        <v>8</v>
      </c>
      <c r="N397" s="1" t="s">
        <v>372</v>
      </c>
      <c r="O397" s="1">
        <v>5</v>
      </c>
      <c r="P397" s="1">
        <v>5</v>
      </c>
      <c r="Q397" s="1">
        <v>5</v>
      </c>
      <c r="R397" s="1" t="s">
        <v>58</v>
      </c>
    </row>
    <row r="398" spans="1:18" x14ac:dyDescent="0.25">
      <c r="A398" s="2">
        <v>45046.855856539347</v>
      </c>
      <c r="B398" s="1" t="s">
        <v>18</v>
      </c>
      <c r="C398" s="1">
        <v>32</v>
      </c>
      <c r="D398" s="1" t="s">
        <v>43</v>
      </c>
      <c r="E398" s="1" t="s">
        <v>101</v>
      </c>
      <c r="F398" s="1" t="s">
        <v>66</v>
      </c>
      <c r="G398" s="1" t="s">
        <v>125</v>
      </c>
      <c r="H398" s="1" t="s">
        <v>23</v>
      </c>
      <c r="I398" s="1" t="s">
        <v>38</v>
      </c>
      <c r="J398" s="1" t="s">
        <v>132</v>
      </c>
      <c r="K398" s="1" t="s">
        <v>55</v>
      </c>
      <c r="L398" s="1" t="s">
        <v>34</v>
      </c>
      <c r="R398" s="1" t="s">
        <v>28</v>
      </c>
    </row>
    <row r="399" spans="1:18" x14ac:dyDescent="0.25">
      <c r="A399" s="2">
        <v>45046.894223599535</v>
      </c>
      <c r="B399" s="1" t="s">
        <v>18</v>
      </c>
      <c r="C399" s="1">
        <v>19</v>
      </c>
      <c r="D399" s="1" t="s">
        <v>70</v>
      </c>
      <c r="E399" s="1" t="s">
        <v>37</v>
      </c>
      <c r="F399" s="1" t="s">
        <v>66</v>
      </c>
      <c r="G399" s="1" t="s">
        <v>44</v>
      </c>
      <c r="H399" s="1" t="s">
        <v>45</v>
      </c>
      <c r="I399" s="1" t="s">
        <v>24</v>
      </c>
      <c r="J399" s="1" t="s">
        <v>373</v>
      </c>
      <c r="K399" s="1" t="s">
        <v>55</v>
      </c>
      <c r="L399" s="1" t="s">
        <v>52</v>
      </c>
      <c r="R399" s="1" t="s">
        <v>58</v>
      </c>
    </row>
    <row r="400" spans="1:18" x14ac:dyDescent="0.25">
      <c r="A400" s="2">
        <v>45047.083435879627</v>
      </c>
      <c r="B400" s="1" t="s">
        <v>18</v>
      </c>
      <c r="C400" s="1">
        <v>20</v>
      </c>
      <c r="D400" s="1" t="s">
        <v>30</v>
      </c>
      <c r="E400" s="1" t="s">
        <v>37</v>
      </c>
      <c r="F400" s="1" t="s">
        <v>21</v>
      </c>
      <c r="G400" s="1" t="s">
        <v>31</v>
      </c>
      <c r="H400" s="1" t="s">
        <v>32</v>
      </c>
      <c r="I400" s="1" t="s">
        <v>60</v>
      </c>
      <c r="J400" s="1" t="s">
        <v>323</v>
      </c>
      <c r="K400" s="1" t="s">
        <v>39</v>
      </c>
      <c r="L400" s="1" t="s">
        <v>52</v>
      </c>
      <c r="R400" s="1" t="s">
        <v>68</v>
      </c>
    </row>
    <row r="401" spans="1:18" x14ac:dyDescent="0.25">
      <c r="A401" s="2">
        <v>45047.299557407408</v>
      </c>
      <c r="B401" s="1" t="s">
        <v>29</v>
      </c>
      <c r="C401" s="1">
        <v>24</v>
      </c>
      <c r="D401" s="1" t="s">
        <v>30</v>
      </c>
      <c r="E401" s="1" t="s">
        <v>20</v>
      </c>
      <c r="F401" s="1" t="s">
        <v>66</v>
      </c>
      <c r="G401" s="1" t="s">
        <v>44</v>
      </c>
      <c r="H401" s="1" t="s">
        <v>32</v>
      </c>
      <c r="I401" s="1" t="s">
        <v>60</v>
      </c>
      <c r="J401" s="1" t="s">
        <v>374</v>
      </c>
      <c r="K401" s="1" t="s">
        <v>55</v>
      </c>
      <c r="L401" s="1" t="s">
        <v>52</v>
      </c>
      <c r="R401" s="1" t="s">
        <v>56</v>
      </c>
    </row>
    <row r="402" spans="1:18" x14ac:dyDescent="0.25">
      <c r="A402" s="2">
        <v>45047.539408113429</v>
      </c>
      <c r="B402" s="1" t="s">
        <v>18</v>
      </c>
      <c r="C402" s="1">
        <v>19</v>
      </c>
      <c r="D402" s="1" t="s">
        <v>30</v>
      </c>
      <c r="E402" s="1" t="s">
        <v>20</v>
      </c>
      <c r="F402" s="1" t="s">
        <v>21</v>
      </c>
      <c r="G402" s="1" t="s">
        <v>22</v>
      </c>
      <c r="H402" s="1" t="s">
        <v>32</v>
      </c>
      <c r="I402" s="1" t="s">
        <v>60</v>
      </c>
      <c r="J402" s="1" t="s">
        <v>375</v>
      </c>
      <c r="K402" s="1" t="s">
        <v>39</v>
      </c>
      <c r="L402" s="1" t="s">
        <v>79</v>
      </c>
      <c r="M402" s="1">
        <v>8</v>
      </c>
      <c r="N402" s="1" t="s">
        <v>143</v>
      </c>
      <c r="O402" s="1">
        <v>5</v>
      </c>
      <c r="P402" s="1">
        <v>5</v>
      </c>
      <c r="Q402" s="1">
        <v>5</v>
      </c>
      <c r="R402" s="1" t="s">
        <v>58</v>
      </c>
    </row>
    <row r="403" spans="1:18" x14ac:dyDescent="0.25">
      <c r="A403" s="2">
        <v>45047.762482118051</v>
      </c>
      <c r="B403" s="1" t="s">
        <v>18</v>
      </c>
      <c r="C403" s="1">
        <v>55</v>
      </c>
      <c r="D403" s="1" t="s">
        <v>43</v>
      </c>
      <c r="E403" s="1" t="s">
        <v>20</v>
      </c>
      <c r="F403" s="1" t="s">
        <v>21</v>
      </c>
      <c r="G403" s="1" t="s">
        <v>22</v>
      </c>
      <c r="H403" s="1" t="s">
        <v>84</v>
      </c>
      <c r="I403" s="1" t="s">
        <v>341</v>
      </c>
      <c r="J403" s="1" t="s">
        <v>376</v>
      </c>
      <c r="K403" s="1" t="s">
        <v>55</v>
      </c>
      <c r="L403" s="1" t="s">
        <v>26</v>
      </c>
      <c r="M403" s="1">
        <v>9</v>
      </c>
      <c r="N403" s="1" t="s">
        <v>123</v>
      </c>
      <c r="O403" s="1">
        <v>5</v>
      </c>
      <c r="P403" s="1">
        <v>5</v>
      </c>
      <c r="Q403" s="1">
        <v>5</v>
      </c>
      <c r="R403" s="1" t="s">
        <v>48</v>
      </c>
    </row>
    <row r="404" spans="1:18" x14ac:dyDescent="0.25">
      <c r="A404" s="2">
        <v>45047.763338900462</v>
      </c>
      <c r="B404" s="1" t="s">
        <v>18</v>
      </c>
      <c r="C404" s="1">
        <v>22</v>
      </c>
      <c r="D404" s="1" t="s">
        <v>30</v>
      </c>
      <c r="E404" s="1" t="s">
        <v>20</v>
      </c>
      <c r="F404" s="1" t="s">
        <v>21</v>
      </c>
      <c r="G404" s="1" t="s">
        <v>22</v>
      </c>
      <c r="H404" s="1" t="s">
        <v>23</v>
      </c>
      <c r="I404" s="1" t="s">
        <v>24</v>
      </c>
      <c r="J404" s="1" t="s">
        <v>182</v>
      </c>
      <c r="K404" s="1" t="s">
        <v>62</v>
      </c>
      <c r="L404" s="1" t="s">
        <v>52</v>
      </c>
      <c r="R404" s="1" t="s">
        <v>58</v>
      </c>
    </row>
    <row r="405" spans="1:18" x14ac:dyDescent="0.25">
      <c r="A405" s="2">
        <v>45047.779560798612</v>
      </c>
      <c r="B405" s="1" t="s">
        <v>18</v>
      </c>
      <c r="C405" s="1">
        <v>20</v>
      </c>
      <c r="D405" s="1" t="s">
        <v>30</v>
      </c>
      <c r="E405" s="1" t="s">
        <v>37</v>
      </c>
      <c r="F405" s="1" t="s">
        <v>21</v>
      </c>
      <c r="G405" s="1" t="s">
        <v>31</v>
      </c>
      <c r="H405" s="1" t="s">
        <v>45</v>
      </c>
      <c r="I405" s="1" t="s">
        <v>24</v>
      </c>
      <c r="J405" s="1" t="s">
        <v>377</v>
      </c>
      <c r="K405" s="1" t="s">
        <v>39</v>
      </c>
      <c r="L405" s="1" t="s">
        <v>34</v>
      </c>
      <c r="R405" s="1" t="s">
        <v>48</v>
      </c>
    </row>
    <row r="406" spans="1:18" x14ac:dyDescent="0.25">
      <c r="A406" s="2">
        <v>45048.266848078703</v>
      </c>
      <c r="B406" s="1" t="s">
        <v>18</v>
      </c>
      <c r="C406" s="1">
        <v>19</v>
      </c>
      <c r="D406" s="1" t="s">
        <v>30</v>
      </c>
      <c r="E406" s="1" t="s">
        <v>37</v>
      </c>
      <c r="F406" s="1" t="s">
        <v>66</v>
      </c>
      <c r="G406" s="1" t="s">
        <v>44</v>
      </c>
      <c r="H406" s="1" t="s">
        <v>32</v>
      </c>
      <c r="I406" s="1" t="s">
        <v>60</v>
      </c>
      <c r="J406" s="1" t="s">
        <v>378</v>
      </c>
      <c r="K406" s="1" t="s">
        <v>39</v>
      </c>
      <c r="L406" s="1" t="s">
        <v>26</v>
      </c>
      <c r="M406" s="1">
        <v>5</v>
      </c>
      <c r="N406" s="1" t="s">
        <v>379</v>
      </c>
      <c r="O406" s="1">
        <v>4</v>
      </c>
      <c r="P406" s="1">
        <v>3</v>
      </c>
      <c r="Q406" s="1">
        <v>3</v>
      </c>
      <c r="R406" s="1" t="s">
        <v>28</v>
      </c>
    </row>
    <row r="407" spans="1:18" x14ac:dyDescent="0.25">
      <c r="A407" s="2">
        <v>45048.531950324075</v>
      </c>
      <c r="B407" s="1" t="s">
        <v>18</v>
      </c>
      <c r="C407" s="1">
        <v>19</v>
      </c>
      <c r="D407" s="1" t="s">
        <v>30</v>
      </c>
      <c r="E407" s="1" t="s">
        <v>20</v>
      </c>
      <c r="F407" s="1" t="s">
        <v>21</v>
      </c>
      <c r="G407" s="1" t="s">
        <v>22</v>
      </c>
      <c r="H407" s="1" t="s">
        <v>32</v>
      </c>
      <c r="I407" s="1" t="s">
        <v>50</v>
      </c>
      <c r="J407" s="1" t="s">
        <v>57</v>
      </c>
      <c r="K407" s="1" t="s">
        <v>39</v>
      </c>
      <c r="L407" s="1" t="s">
        <v>34</v>
      </c>
      <c r="R407" s="1" t="s">
        <v>58</v>
      </c>
    </row>
    <row r="408" spans="1:18" x14ac:dyDescent="0.25">
      <c r="A408" s="2">
        <v>45048.643774687502</v>
      </c>
      <c r="B408" s="1" t="s">
        <v>18</v>
      </c>
      <c r="C408" s="1">
        <v>44</v>
      </c>
      <c r="D408" s="1" t="s">
        <v>43</v>
      </c>
      <c r="E408" s="1" t="s">
        <v>45</v>
      </c>
      <c r="F408" s="1" t="s">
        <v>66</v>
      </c>
      <c r="G408" s="1" t="s">
        <v>44</v>
      </c>
      <c r="H408" s="1" t="s">
        <v>23</v>
      </c>
      <c r="I408" s="1" t="s">
        <v>60</v>
      </c>
      <c r="J408" s="1" t="s">
        <v>207</v>
      </c>
      <c r="K408" s="1" t="s">
        <v>55</v>
      </c>
      <c r="L408" s="1" t="s">
        <v>59</v>
      </c>
      <c r="R408" s="1" t="s">
        <v>53</v>
      </c>
    </row>
    <row r="409" spans="1:18" x14ac:dyDescent="0.25">
      <c r="A409" s="2">
        <v>45048.648179467593</v>
      </c>
      <c r="B409" s="1" t="s">
        <v>29</v>
      </c>
      <c r="C409" s="1">
        <v>46</v>
      </c>
      <c r="D409" s="1" t="s">
        <v>49</v>
      </c>
      <c r="E409" s="1" t="s">
        <v>37</v>
      </c>
      <c r="F409" s="1" t="s">
        <v>66</v>
      </c>
      <c r="G409" s="1" t="s">
        <v>44</v>
      </c>
      <c r="H409" s="1" t="s">
        <v>32</v>
      </c>
      <c r="I409" s="1" t="s">
        <v>60</v>
      </c>
      <c r="J409" s="1" t="s">
        <v>380</v>
      </c>
      <c r="K409" s="1" t="s">
        <v>55</v>
      </c>
      <c r="L409" s="1" t="s">
        <v>52</v>
      </c>
      <c r="R409" s="1" t="s">
        <v>48</v>
      </c>
    </row>
    <row r="410" spans="1:18" x14ac:dyDescent="0.25">
      <c r="A410" s="2">
        <v>45048.890011331023</v>
      </c>
      <c r="B410" s="1" t="s">
        <v>29</v>
      </c>
      <c r="C410" s="1">
        <v>45</v>
      </c>
      <c r="D410" s="1" t="s">
        <v>43</v>
      </c>
      <c r="E410" s="1" t="s">
        <v>45</v>
      </c>
      <c r="F410" s="1" t="s">
        <v>21</v>
      </c>
      <c r="G410" s="1" t="s">
        <v>44</v>
      </c>
      <c r="H410" s="1" t="s">
        <v>23</v>
      </c>
      <c r="I410" s="1" t="s">
        <v>38</v>
      </c>
      <c r="J410" s="1" t="s">
        <v>25</v>
      </c>
      <c r="K410" s="1" t="s">
        <v>62</v>
      </c>
      <c r="L410" s="1" t="s">
        <v>52</v>
      </c>
      <c r="R410" s="1" t="s">
        <v>41</v>
      </c>
    </row>
    <row r="411" spans="1:18" x14ac:dyDescent="0.25">
      <c r="A411" s="2">
        <v>45048.921902812501</v>
      </c>
      <c r="B411" s="1" t="s">
        <v>18</v>
      </c>
      <c r="C411" s="1">
        <v>18</v>
      </c>
      <c r="D411" s="1" t="s">
        <v>49</v>
      </c>
      <c r="E411" s="1" t="s">
        <v>37</v>
      </c>
      <c r="F411" s="1" t="s">
        <v>21</v>
      </c>
      <c r="G411" s="1" t="s">
        <v>31</v>
      </c>
      <c r="H411" s="1" t="s">
        <v>45</v>
      </c>
      <c r="I411" s="1" t="s">
        <v>24</v>
      </c>
      <c r="J411" s="1" t="s">
        <v>114</v>
      </c>
      <c r="K411" s="1" t="s">
        <v>62</v>
      </c>
      <c r="L411" s="1" t="s">
        <v>52</v>
      </c>
      <c r="R411" s="1" t="s">
        <v>68</v>
      </c>
    </row>
    <row r="412" spans="1:18" x14ac:dyDescent="0.25">
      <c r="A412" s="2">
        <v>45049.348631018518</v>
      </c>
      <c r="B412" s="1" t="s">
        <v>18</v>
      </c>
      <c r="C412" s="1">
        <v>29</v>
      </c>
      <c r="D412" s="1" t="s">
        <v>43</v>
      </c>
      <c r="E412" s="1" t="s">
        <v>37</v>
      </c>
      <c r="F412" s="1" t="s">
        <v>21</v>
      </c>
      <c r="G412" s="1" t="s">
        <v>31</v>
      </c>
      <c r="H412" s="1" t="s">
        <v>23</v>
      </c>
      <c r="I412" s="1" t="s">
        <v>24</v>
      </c>
      <c r="J412" s="1" t="s">
        <v>115</v>
      </c>
      <c r="K412" s="1" t="s">
        <v>39</v>
      </c>
      <c r="L412" s="1" t="s">
        <v>79</v>
      </c>
      <c r="M412" s="1">
        <v>8</v>
      </c>
      <c r="N412" s="1" t="s">
        <v>381</v>
      </c>
      <c r="O412" s="1">
        <v>4</v>
      </c>
      <c r="P412" s="1">
        <v>3</v>
      </c>
      <c r="Q412" s="1">
        <v>5</v>
      </c>
      <c r="R412" s="1" t="s">
        <v>58</v>
      </c>
    </row>
    <row r="413" spans="1:18" x14ac:dyDescent="0.25">
      <c r="A413" s="2">
        <v>45049.40065674769</v>
      </c>
      <c r="B413" s="1" t="s">
        <v>18</v>
      </c>
      <c r="C413" s="1">
        <v>20</v>
      </c>
      <c r="D413" s="1" t="s">
        <v>30</v>
      </c>
      <c r="E413" s="1" t="s">
        <v>37</v>
      </c>
      <c r="F413" s="1" t="s">
        <v>21</v>
      </c>
      <c r="G413" s="1" t="s">
        <v>22</v>
      </c>
      <c r="H413" s="1" t="s">
        <v>23</v>
      </c>
      <c r="I413" s="1" t="s">
        <v>60</v>
      </c>
      <c r="J413" s="1" t="s">
        <v>382</v>
      </c>
      <c r="K413" s="1" t="s">
        <v>39</v>
      </c>
      <c r="L413" s="1" t="s">
        <v>52</v>
      </c>
      <c r="R413" s="1" t="s">
        <v>58</v>
      </c>
    </row>
    <row r="414" spans="1:18" x14ac:dyDescent="0.25">
      <c r="A414" s="2">
        <v>45049.488587534725</v>
      </c>
      <c r="B414" s="1" t="s">
        <v>18</v>
      </c>
      <c r="C414" s="1">
        <v>23</v>
      </c>
      <c r="D414" s="1" t="s">
        <v>43</v>
      </c>
      <c r="E414" s="1" t="s">
        <v>45</v>
      </c>
      <c r="F414" s="1" t="s">
        <v>21</v>
      </c>
      <c r="G414" s="1" t="s">
        <v>44</v>
      </c>
      <c r="H414" s="1" t="s">
        <v>32</v>
      </c>
      <c r="I414" s="1" t="s">
        <v>38</v>
      </c>
      <c r="J414" s="1" t="s">
        <v>383</v>
      </c>
      <c r="K414" s="1" t="s">
        <v>39</v>
      </c>
      <c r="L414" s="1" t="s">
        <v>34</v>
      </c>
      <c r="R414" s="1" t="s">
        <v>172</v>
      </c>
    </row>
    <row r="415" spans="1:18" x14ac:dyDescent="0.25">
      <c r="A415" s="2">
        <v>45050.391640868052</v>
      </c>
      <c r="B415" s="1" t="s">
        <v>18</v>
      </c>
      <c r="C415" s="1">
        <v>21</v>
      </c>
      <c r="D415" s="1" t="s">
        <v>30</v>
      </c>
      <c r="E415" s="1" t="s">
        <v>20</v>
      </c>
      <c r="F415" s="1" t="s">
        <v>21</v>
      </c>
      <c r="G415" s="1" t="s">
        <v>31</v>
      </c>
      <c r="H415" s="1" t="s">
        <v>32</v>
      </c>
      <c r="I415" s="1" t="s">
        <v>24</v>
      </c>
      <c r="J415" s="1" t="s">
        <v>178</v>
      </c>
      <c r="K415" s="1" t="s">
        <v>39</v>
      </c>
      <c r="L415" s="1" t="s">
        <v>34</v>
      </c>
      <c r="R415" s="1" t="s">
        <v>53</v>
      </c>
    </row>
    <row r="416" spans="1:18" x14ac:dyDescent="0.25">
      <c r="A416" s="2">
        <v>45051.202795740741</v>
      </c>
      <c r="B416" s="1" t="s">
        <v>18</v>
      </c>
      <c r="C416" s="1">
        <v>25</v>
      </c>
      <c r="D416" s="1" t="s">
        <v>30</v>
      </c>
      <c r="E416" s="1" t="s">
        <v>20</v>
      </c>
      <c r="F416" s="1" t="s">
        <v>21</v>
      </c>
      <c r="G416" s="1" t="s">
        <v>22</v>
      </c>
      <c r="H416" s="1" t="s">
        <v>32</v>
      </c>
      <c r="I416" s="1" t="s">
        <v>38</v>
      </c>
      <c r="J416" s="1" t="s">
        <v>80</v>
      </c>
      <c r="K416" s="1" t="s">
        <v>62</v>
      </c>
      <c r="L416" s="1" t="s">
        <v>34</v>
      </c>
      <c r="R416" s="1" t="s">
        <v>58</v>
      </c>
    </row>
    <row r="417" spans="1:18" x14ac:dyDescent="0.25">
      <c r="A417" s="2">
        <v>45051.565477569442</v>
      </c>
      <c r="B417" s="1" t="s">
        <v>18</v>
      </c>
      <c r="C417" s="1">
        <v>19</v>
      </c>
      <c r="D417" s="1" t="s">
        <v>30</v>
      </c>
      <c r="E417" s="1" t="s">
        <v>20</v>
      </c>
      <c r="F417" s="1" t="s">
        <v>21</v>
      </c>
      <c r="G417" s="1" t="s">
        <v>31</v>
      </c>
      <c r="H417" s="1" t="s">
        <v>32</v>
      </c>
      <c r="I417" s="1" t="s">
        <v>24</v>
      </c>
      <c r="J417" s="1" t="s">
        <v>193</v>
      </c>
      <c r="K417" s="1" t="s">
        <v>39</v>
      </c>
      <c r="L417" s="1" t="s">
        <v>34</v>
      </c>
      <c r="R417" s="1" t="s">
        <v>58</v>
      </c>
    </row>
    <row r="418" spans="1:18" x14ac:dyDescent="0.25">
      <c r="A418" s="2">
        <v>45051.617542870372</v>
      </c>
      <c r="B418" s="1" t="s">
        <v>18</v>
      </c>
      <c r="C418" s="1">
        <v>25</v>
      </c>
      <c r="D418" s="1" t="s">
        <v>43</v>
      </c>
      <c r="E418" s="1" t="s">
        <v>37</v>
      </c>
      <c r="F418" s="1" t="s">
        <v>21</v>
      </c>
      <c r="G418" s="1" t="s">
        <v>31</v>
      </c>
      <c r="H418" s="1" t="s">
        <v>32</v>
      </c>
      <c r="I418" s="1" t="s">
        <v>60</v>
      </c>
      <c r="J418" s="1" t="s">
        <v>116</v>
      </c>
      <c r="K418" s="1" t="s">
        <v>39</v>
      </c>
      <c r="L418" s="1" t="s">
        <v>34</v>
      </c>
      <c r="R418" s="1" t="s">
        <v>48</v>
      </c>
    </row>
    <row r="419" spans="1:18" x14ac:dyDescent="0.25">
      <c r="A419" s="2">
        <v>45063.846610393521</v>
      </c>
      <c r="B419" s="1" t="s">
        <v>29</v>
      </c>
      <c r="C419" s="1">
        <v>22</v>
      </c>
      <c r="D419" s="1" t="s">
        <v>30</v>
      </c>
      <c r="E419" s="1" t="s">
        <v>20</v>
      </c>
      <c r="F419" s="1" t="s">
        <v>21</v>
      </c>
      <c r="G419" s="1" t="s">
        <v>22</v>
      </c>
      <c r="H419" s="1" t="s">
        <v>32</v>
      </c>
      <c r="I419" s="1" t="s">
        <v>24</v>
      </c>
      <c r="J419" s="1" t="s">
        <v>25</v>
      </c>
      <c r="K419" s="1" t="s">
        <v>39</v>
      </c>
      <c r="L419" s="1" t="s">
        <v>26</v>
      </c>
      <c r="M419" s="1">
        <v>6</v>
      </c>
      <c r="N419" s="1" t="s">
        <v>384</v>
      </c>
      <c r="O419" s="1">
        <v>5</v>
      </c>
      <c r="P419" s="1">
        <v>2</v>
      </c>
      <c r="Q419" s="1">
        <v>4</v>
      </c>
      <c r="R419" s="1" t="s">
        <v>28</v>
      </c>
    </row>
    <row r="420" spans="1:18" x14ac:dyDescent="0.25">
      <c r="A420" s="2">
        <v>45063.847278263886</v>
      </c>
      <c r="B420" s="1" t="s">
        <v>29</v>
      </c>
      <c r="C420" s="1">
        <v>32</v>
      </c>
      <c r="D420" s="1" t="s">
        <v>43</v>
      </c>
      <c r="E420" s="1" t="s">
        <v>37</v>
      </c>
      <c r="F420" s="1" t="s">
        <v>21</v>
      </c>
      <c r="G420" s="1" t="s">
        <v>31</v>
      </c>
      <c r="H420" s="1" t="s">
        <v>32</v>
      </c>
      <c r="I420" s="1" t="s">
        <v>60</v>
      </c>
      <c r="J420" s="1" t="s">
        <v>385</v>
      </c>
      <c r="K420" s="1" t="s">
        <v>39</v>
      </c>
      <c r="L420" s="1" t="s">
        <v>26</v>
      </c>
      <c r="M420" s="1">
        <v>7</v>
      </c>
      <c r="N420" s="1" t="s">
        <v>386</v>
      </c>
      <c r="O420" s="1">
        <v>5</v>
      </c>
      <c r="P420" s="1">
        <v>3</v>
      </c>
      <c r="Q420" s="1">
        <v>4</v>
      </c>
      <c r="R420" s="1" t="s">
        <v>41</v>
      </c>
    </row>
    <row r="421" spans="1:18" x14ac:dyDescent="0.25">
      <c r="A421" s="2">
        <v>45063.847887326388</v>
      </c>
      <c r="B421" s="1" t="s">
        <v>29</v>
      </c>
      <c r="C421" s="1">
        <v>20</v>
      </c>
      <c r="D421" s="1" t="s">
        <v>30</v>
      </c>
      <c r="E421" s="1" t="s">
        <v>37</v>
      </c>
      <c r="F421" s="1" t="s">
        <v>21</v>
      </c>
      <c r="G421" s="1" t="s">
        <v>31</v>
      </c>
      <c r="H421" s="1" t="s">
        <v>32</v>
      </c>
      <c r="I421" s="1" t="s">
        <v>24</v>
      </c>
      <c r="J421" s="1" t="s">
        <v>382</v>
      </c>
      <c r="K421" s="1" t="s">
        <v>39</v>
      </c>
      <c r="L421" s="1" t="s">
        <v>26</v>
      </c>
      <c r="M421" s="1">
        <v>6</v>
      </c>
      <c r="N421" s="1" t="s">
        <v>387</v>
      </c>
      <c r="O421" s="1">
        <v>5</v>
      </c>
      <c r="P421" s="1">
        <v>2</v>
      </c>
      <c r="Q421" s="1">
        <v>5</v>
      </c>
      <c r="R421" s="1" t="s">
        <v>56</v>
      </c>
    </row>
    <row r="422" spans="1:18" x14ac:dyDescent="0.25">
      <c r="A422" s="2">
        <v>45063.848464571754</v>
      </c>
      <c r="B422" s="1" t="s">
        <v>29</v>
      </c>
      <c r="C422" s="1">
        <v>23</v>
      </c>
      <c r="D422" s="1" t="s">
        <v>30</v>
      </c>
      <c r="E422" s="1" t="s">
        <v>37</v>
      </c>
      <c r="F422" s="1" t="s">
        <v>21</v>
      </c>
      <c r="G422" s="1" t="s">
        <v>31</v>
      </c>
      <c r="H422" s="1" t="s">
        <v>45</v>
      </c>
      <c r="I422" s="1" t="s">
        <v>24</v>
      </c>
      <c r="J422" s="1" t="s">
        <v>179</v>
      </c>
      <c r="K422" s="1" t="s">
        <v>39</v>
      </c>
      <c r="L422" s="1" t="s">
        <v>26</v>
      </c>
      <c r="M422" s="1">
        <v>7</v>
      </c>
      <c r="N422" s="1" t="s">
        <v>388</v>
      </c>
      <c r="O422" s="1">
        <v>5</v>
      </c>
      <c r="P422" s="1">
        <v>4</v>
      </c>
      <c r="Q422" s="1">
        <v>5</v>
      </c>
      <c r="R422" s="1" t="s">
        <v>56</v>
      </c>
    </row>
    <row r="423" spans="1:18" x14ac:dyDescent="0.25">
      <c r="A423" s="2">
        <v>45063.84904100695</v>
      </c>
      <c r="B423" s="1" t="s">
        <v>29</v>
      </c>
      <c r="C423" s="1">
        <v>22</v>
      </c>
      <c r="D423" s="1" t="s">
        <v>30</v>
      </c>
      <c r="E423" s="1" t="s">
        <v>37</v>
      </c>
      <c r="F423" s="1" t="s">
        <v>21</v>
      </c>
      <c r="G423" s="1" t="s">
        <v>31</v>
      </c>
      <c r="H423" s="1" t="s">
        <v>32</v>
      </c>
      <c r="I423" s="1" t="s">
        <v>24</v>
      </c>
      <c r="J423" s="1" t="s">
        <v>345</v>
      </c>
      <c r="K423" s="1" t="s">
        <v>39</v>
      </c>
      <c r="L423" s="1" t="s">
        <v>26</v>
      </c>
      <c r="M423" s="1">
        <v>7</v>
      </c>
      <c r="N423" s="1" t="s">
        <v>389</v>
      </c>
      <c r="O423" s="1">
        <v>4</v>
      </c>
      <c r="P423" s="1">
        <v>3</v>
      </c>
      <c r="Q423" s="1">
        <v>5</v>
      </c>
      <c r="R423" s="1" t="s">
        <v>56</v>
      </c>
    </row>
    <row r="424" spans="1:18" x14ac:dyDescent="0.25">
      <c r="A424" s="2">
        <v>45063.849883379633</v>
      </c>
      <c r="B424" s="1" t="s">
        <v>29</v>
      </c>
      <c r="C424" s="1">
        <v>28</v>
      </c>
      <c r="D424" s="1" t="s">
        <v>43</v>
      </c>
      <c r="E424" s="1" t="s">
        <v>37</v>
      </c>
      <c r="F424" s="1" t="s">
        <v>21</v>
      </c>
      <c r="G424" s="1" t="s">
        <v>31</v>
      </c>
      <c r="H424" s="1" t="s">
        <v>32</v>
      </c>
      <c r="I424" s="1" t="s">
        <v>24</v>
      </c>
      <c r="J424" s="1" t="s">
        <v>382</v>
      </c>
      <c r="K424" s="1" t="s">
        <v>39</v>
      </c>
      <c r="L424" s="1" t="s">
        <v>26</v>
      </c>
      <c r="M424" s="1">
        <v>6</v>
      </c>
      <c r="N424" s="1" t="s">
        <v>390</v>
      </c>
      <c r="O424" s="1">
        <v>4</v>
      </c>
      <c r="P424" s="1">
        <v>3</v>
      </c>
      <c r="Q424" s="1">
        <v>4</v>
      </c>
      <c r="R424" s="1" t="s">
        <v>58</v>
      </c>
    </row>
    <row r="425" spans="1:18" x14ac:dyDescent="0.25">
      <c r="A425" s="2">
        <v>45063.850508981486</v>
      </c>
      <c r="B425" s="1" t="s">
        <v>29</v>
      </c>
      <c r="C425" s="1">
        <v>35</v>
      </c>
      <c r="D425" s="1" t="s">
        <v>43</v>
      </c>
      <c r="E425" s="1" t="s">
        <v>37</v>
      </c>
      <c r="F425" s="1" t="s">
        <v>21</v>
      </c>
      <c r="G425" s="1" t="s">
        <v>31</v>
      </c>
      <c r="H425" s="1" t="s">
        <v>32</v>
      </c>
      <c r="I425" s="1" t="s">
        <v>60</v>
      </c>
      <c r="J425" s="1" t="s">
        <v>25</v>
      </c>
      <c r="K425" s="1" t="s">
        <v>39</v>
      </c>
      <c r="L425" s="1" t="s">
        <v>26</v>
      </c>
      <c r="M425" s="1">
        <v>6</v>
      </c>
      <c r="N425" s="1" t="s">
        <v>391</v>
      </c>
      <c r="O425" s="1">
        <v>3</v>
      </c>
      <c r="P425" s="1">
        <v>4</v>
      </c>
      <c r="Q425" s="1">
        <v>5</v>
      </c>
      <c r="R425" s="1" t="s">
        <v>56</v>
      </c>
    </row>
    <row r="426" spans="1:18" x14ac:dyDescent="0.25">
      <c r="A426" s="2">
        <v>45063.853029895836</v>
      </c>
      <c r="B426" s="1" t="s">
        <v>29</v>
      </c>
      <c r="C426" s="1">
        <v>21</v>
      </c>
      <c r="D426" s="1" t="s">
        <v>30</v>
      </c>
      <c r="E426" s="1" t="s">
        <v>37</v>
      </c>
      <c r="F426" s="1" t="s">
        <v>21</v>
      </c>
      <c r="G426" s="1" t="s">
        <v>31</v>
      </c>
      <c r="H426" s="1" t="s">
        <v>32</v>
      </c>
      <c r="I426" s="1" t="s">
        <v>24</v>
      </c>
      <c r="J426" s="1" t="s">
        <v>25</v>
      </c>
      <c r="K426" s="1" t="s">
        <v>39</v>
      </c>
      <c r="L426" s="1" t="s">
        <v>26</v>
      </c>
      <c r="M426" s="1">
        <v>6</v>
      </c>
      <c r="N426" s="1" t="s">
        <v>392</v>
      </c>
      <c r="O426" s="1">
        <v>5</v>
      </c>
      <c r="P426" s="1">
        <v>3</v>
      </c>
      <c r="Q426" s="1">
        <v>5</v>
      </c>
      <c r="R426" s="1" t="s">
        <v>48</v>
      </c>
    </row>
    <row r="427" spans="1:18" x14ac:dyDescent="0.25">
      <c r="A427" s="2">
        <v>45063.854801099536</v>
      </c>
      <c r="B427" s="1" t="s">
        <v>29</v>
      </c>
      <c r="C427" s="1">
        <v>21</v>
      </c>
      <c r="D427" s="1" t="s">
        <v>30</v>
      </c>
      <c r="E427" s="1" t="s">
        <v>37</v>
      </c>
      <c r="F427" s="1" t="s">
        <v>21</v>
      </c>
      <c r="G427" s="1" t="s">
        <v>31</v>
      </c>
      <c r="H427" s="1" t="s">
        <v>32</v>
      </c>
      <c r="I427" s="1" t="s">
        <v>24</v>
      </c>
      <c r="J427" s="1" t="s">
        <v>179</v>
      </c>
      <c r="K427" s="1" t="s">
        <v>39</v>
      </c>
      <c r="L427" s="1" t="s">
        <v>26</v>
      </c>
      <c r="M427" s="1">
        <v>8</v>
      </c>
      <c r="N427" s="1" t="s">
        <v>388</v>
      </c>
      <c r="O427" s="1">
        <v>5</v>
      </c>
      <c r="P427" s="1">
        <v>3</v>
      </c>
      <c r="Q427" s="1">
        <v>5</v>
      </c>
      <c r="R427" s="1" t="s">
        <v>68</v>
      </c>
    </row>
    <row r="428" spans="1:18" x14ac:dyDescent="0.25">
      <c r="A428" s="2">
        <v>45063.855764456021</v>
      </c>
      <c r="B428" s="1" t="s">
        <v>29</v>
      </c>
      <c r="C428" s="1">
        <v>22</v>
      </c>
      <c r="D428" s="1" t="s">
        <v>30</v>
      </c>
      <c r="E428" s="1" t="s">
        <v>37</v>
      </c>
      <c r="F428" s="1" t="s">
        <v>21</v>
      </c>
      <c r="G428" s="1" t="s">
        <v>31</v>
      </c>
      <c r="H428" s="1" t="s">
        <v>32</v>
      </c>
      <c r="I428" s="1" t="s">
        <v>24</v>
      </c>
      <c r="J428" s="1" t="s">
        <v>393</v>
      </c>
      <c r="K428" s="1" t="s">
        <v>39</v>
      </c>
      <c r="L428" s="1" t="s">
        <v>26</v>
      </c>
      <c r="M428" s="1">
        <v>10</v>
      </c>
      <c r="N428" s="1" t="s">
        <v>394</v>
      </c>
      <c r="O428" s="1">
        <v>5</v>
      </c>
      <c r="P428" s="1">
        <v>5</v>
      </c>
      <c r="Q428" s="1">
        <v>5</v>
      </c>
      <c r="R428" s="1" t="s">
        <v>28</v>
      </c>
    </row>
    <row r="429" spans="1:18" x14ac:dyDescent="0.25">
      <c r="A429" s="2">
        <v>45063.856733726847</v>
      </c>
      <c r="B429" s="1" t="s">
        <v>29</v>
      </c>
      <c r="C429" s="1">
        <v>33</v>
      </c>
      <c r="D429" s="1" t="s">
        <v>43</v>
      </c>
      <c r="E429" s="1" t="s">
        <v>37</v>
      </c>
      <c r="F429" s="1" t="s">
        <v>21</v>
      </c>
      <c r="G429" s="1" t="s">
        <v>31</v>
      </c>
      <c r="H429" s="1" t="s">
        <v>32</v>
      </c>
      <c r="I429" s="1" t="s">
        <v>38</v>
      </c>
      <c r="J429" s="1" t="s">
        <v>33</v>
      </c>
      <c r="K429" s="1" t="s">
        <v>39</v>
      </c>
      <c r="L429" s="1" t="s">
        <v>26</v>
      </c>
      <c r="M429" s="1">
        <v>10</v>
      </c>
      <c r="N429" s="1" t="s">
        <v>138</v>
      </c>
      <c r="O429" s="1">
        <v>5</v>
      </c>
      <c r="P429" s="1">
        <v>5</v>
      </c>
      <c r="Q429" s="1">
        <v>5</v>
      </c>
      <c r="R429" s="1" t="s">
        <v>58</v>
      </c>
    </row>
    <row r="430" spans="1:18" x14ac:dyDescent="0.25">
      <c r="A430" s="2">
        <v>45063.857129826385</v>
      </c>
      <c r="B430" s="1" t="s">
        <v>29</v>
      </c>
      <c r="C430" s="1">
        <v>35</v>
      </c>
      <c r="D430" s="1" t="s">
        <v>43</v>
      </c>
      <c r="E430" s="1" t="s">
        <v>37</v>
      </c>
      <c r="F430" s="1" t="s">
        <v>21</v>
      </c>
      <c r="G430" s="1" t="s">
        <v>31</v>
      </c>
      <c r="H430" s="1" t="s">
        <v>32</v>
      </c>
      <c r="I430" s="1" t="s">
        <v>60</v>
      </c>
      <c r="J430" s="1" t="s">
        <v>395</v>
      </c>
      <c r="K430" s="1" t="s">
        <v>39</v>
      </c>
      <c r="L430" s="1" t="s">
        <v>34</v>
      </c>
      <c r="R430" s="1" t="s">
        <v>41</v>
      </c>
    </row>
    <row r="431" spans="1:18" x14ac:dyDescent="0.25">
      <c r="A431" s="2">
        <v>45063.85794613426</v>
      </c>
      <c r="B431" s="1" t="s">
        <v>29</v>
      </c>
      <c r="C431" s="1">
        <v>25</v>
      </c>
      <c r="D431" s="1" t="s">
        <v>43</v>
      </c>
      <c r="E431" s="1" t="s">
        <v>20</v>
      </c>
      <c r="F431" s="1" t="s">
        <v>21</v>
      </c>
      <c r="G431" s="1" t="s">
        <v>22</v>
      </c>
      <c r="H431" s="1" t="s">
        <v>32</v>
      </c>
      <c r="I431" s="1" t="s">
        <v>60</v>
      </c>
      <c r="J431" s="1" t="s">
        <v>51</v>
      </c>
      <c r="K431" s="1" t="s">
        <v>62</v>
      </c>
      <c r="L431" s="1" t="s">
        <v>26</v>
      </c>
      <c r="M431" s="1">
        <v>7</v>
      </c>
      <c r="N431" s="1" t="s">
        <v>396</v>
      </c>
      <c r="O431" s="1">
        <v>3</v>
      </c>
      <c r="P431" s="1">
        <v>2</v>
      </c>
      <c r="Q431" s="1">
        <v>4</v>
      </c>
      <c r="R431" s="1" t="s">
        <v>56</v>
      </c>
    </row>
    <row r="432" spans="1:18" x14ac:dyDescent="0.25">
      <c r="A432" s="2">
        <v>45063.858476793983</v>
      </c>
      <c r="B432" s="1" t="s">
        <v>29</v>
      </c>
      <c r="C432" s="1">
        <v>27</v>
      </c>
      <c r="D432" s="1" t="s">
        <v>43</v>
      </c>
      <c r="E432" s="1" t="s">
        <v>37</v>
      </c>
      <c r="F432" s="1" t="s">
        <v>21</v>
      </c>
      <c r="G432" s="1" t="s">
        <v>31</v>
      </c>
      <c r="H432" s="1" t="s">
        <v>32</v>
      </c>
      <c r="I432" s="1" t="s">
        <v>24</v>
      </c>
      <c r="J432" s="1" t="s">
        <v>135</v>
      </c>
      <c r="K432" s="1" t="s">
        <v>62</v>
      </c>
      <c r="L432" s="1" t="s">
        <v>26</v>
      </c>
      <c r="M432" s="1">
        <v>7</v>
      </c>
      <c r="N432" s="1" t="s">
        <v>397</v>
      </c>
      <c r="O432" s="1">
        <v>4</v>
      </c>
      <c r="P432" s="1">
        <v>4</v>
      </c>
      <c r="Q432" s="1">
        <v>5</v>
      </c>
      <c r="R432" s="1" t="s">
        <v>172</v>
      </c>
    </row>
    <row r="433" spans="1:18" x14ac:dyDescent="0.25">
      <c r="A433" s="2">
        <v>45063.859178692132</v>
      </c>
      <c r="B433" s="1" t="s">
        <v>29</v>
      </c>
      <c r="C433" s="1">
        <v>20</v>
      </c>
      <c r="D433" s="1" t="s">
        <v>30</v>
      </c>
      <c r="E433" s="1" t="s">
        <v>37</v>
      </c>
      <c r="F433" s="1" t="s">
        <v>21</v>
      </c>
      <c r="G433" s="1" t="s">
        <v>31</v>
      </c>
      <c r="H433" s="1" t="s">
        <v>32</v>
      </c>
      <c r="I433" s="1" t="s">
        <v>24</v>
      </c>
      <c r="J433" s="1" t="s">
        <v>398</v>
      </c>
      <c r="K433" s="1" t="s">
        <v>62</v>
      </c>
      <c r="L433" s="1" t="s">
        <v>26</v>
      </c>
      <c r="M433" s="1">
        <v>10</v>
      </c>
      <c r="N433" s="1" t="s">
        <v>399</v>
      </c>
      <c r="O433" s="1">
        <v>4</v>
      </c>
      <c r="P433" s="1">
        <v>5</v>
      </c>
      <c r="Q433" s="1">
        <v>3</v>
      </c>
      <c r="R433" s="1" t="s">
        <v>56</v>
      </c>
    </row>
    <row r="434" spans="1:18" x14ac:dyDescent="0.25">
      <c r="A434" s="2">
        <v>45063.859713101847</v>
      </c>
      <c r="B434" s="1" t="s">
        <v>29</v>
      </c>
      <c r="C434" s="1">
        <v>22</v>
      </c>
      <c r="D434" s="1" t="s">
        <v>30</v>
      </c>
      <c r="E434" s="1" t="s">
        <v>20</v>
      </c>
      <c r="F434" s="1" t="s">
        <v>21</v>
      </c>
      <c r="G434" s="1" t="s">
        <v>31</v>
      </c>
      <c r="H434" s="1" t="s">
        <v>32</v>
      </c>
      <c r="I434" s="1" t="s">
        <v>60</v>
      </c>
      <c r="J434" s="1" t="s">
        <v>25</v>
      </c>
      <c r="K434" s="1" t="s">
        <v>62</v>
      </c>
      <c r="L434" s="1" t="s">
        <v>26</v>
      </c>
      <c r="M434" s="1">
        <v>6</v>
      </c>
      <c r="N434" s="1" t="s">
        <v>400</v>
      </c>
      <c r="O434" s="1">
        <v>4</v>
      </c>
      <c r="P434" s="1">
        <v>3</v>
      </c>
      <c r="Q434" s="1">
        <v>5</v>
      </c>
      <c r="R434" s="1" t="s">
        <v>56</v>
      </c>
    </row>
    <row r="435" spans="1:18" x14ac:dyDescent="0.25">
      <c r="A435" s="2">
        <v>45063.860182777775</v>
      </c>
      <c r="B435" s="1" t="s">
        <v>29</v>
      </c>
      <c r="C435" s="1">
        <v>24</v>
      </c>
      <c r="D435" s="1" t="s">
        <v>30</v>
      </c>
      <c r="E435" s="1" t="s">
        <v>37</v>
      </c>
      <c r="F435" s="1" t="s">
        <v>21</v>
      </c>
      <c r="G435" s="1" t="s">
        <v>44</v>
      </c>
      <c r="H435" s="1" t="s">
        <v>32</v>
      </c>
      <c r="I435" s="1" t="s">
        <v>60</v>
      </c>
      <c r="J435" s="1" t="s">
        <v>78</v>
      </c>
      <c r="K435" s="1" t="s">
        <v>62</v>
      </c>
      <c r="L435" s="1" t="s">
        <v>26</v>
      </c>
      <c r="M435" s="1">
        <v>8</v>
      </c>
      <c r="N435" s="1" t="s">
        <v>401</v>
      </c>
      <c r="O435" s="1">
        <v>4</v>
      </c>
      <c r="P435" s="1">
        <v>3</v>
      </c>
      <c r="Q435" s="1">
        <v>5</v>
      </c>
      <c r="R435" s="1" t="s">
        <v>56</v>
      </c>
    </row>
    <row r="436" spans="1:18" x14ac:dyDescent="0.25">
      <c r="A436" s="2">
        <v>45063.860516851855</v>
      </c>
      <c r="B436" s="1" t="s">
        <v>29</v>
      </c>
      <c r="C436" s="1">
        <v>32</v>
      </c>
      <c r="D436" s="1" t="s">
        <v>43</v>
      </c>
      <c r="E436" s="1" t="s">
        <v>45</v>
      </c>
      <c r="F436" s="1" t="s">
        <v>21</v>
      </c>
      <c r="G436" s="1" t="s">
        <v>44</v>
      </c>
      <c r="H436" s="1" t="s">
        <v>32</v>
      </c>
      <c r="I436" s="1" t="s">
        <v>60</v>
      </c>
      <c r="J436" s="1" t="s">
        <v>54</v>
      </c>
      <c r="K436" s="1" t="s">
        <v>62</v>
      </c>
      <c r="L436" s="1" t="s">
        <v>34</v>
      </c>
      <c r="R436" s="1" t="s">
        <v>56</v>
      </c>
    </row>
    <row r="437" spans="1:18" x14ac:dyDescent="0.25">
      <c r="A437" s="2">
        <v>45063.860898865736</v>
      </c>
      <c r="B437" s="1" t="s">
        <v>29</v>
      </c>
      <c r="C437" s="1">
        <v>34</v>
      </c>
      <c r="D437" s="1" t="s">
        <v>43</v>
      </c>
      <c r="E437" s="1" t="s">
        <v>20</v>
      </c>
      <c r="F437" s="1" t="s">
        <v>21</v>
      </c>
      <c r="G437" s="1" t="s">
        <v>31</v>
      </c>
      <c r="H437" s="1" t="s">
        <v>32</v>
      </c>
      <c r="I437" s="1" t="s">
        <v>60</v>
      </c>
      <c r="J437" s="1" t="s">
        <v>116</v>
      </c>
      <c r="K437" s="1" t="s">
        <v>39</v>
      </c>
      <c r="L437" s="1" t="s">
        <v>34</v>
      </c>
      <c r="R437" s="1" t="s">
        <v>68</v>
      </c>
    </row>
    <row r="438" spans="1:18" x14ac:dyDescent="0.25">
      <c r="A438" s="2">
        <v>45063.861256574077</v>
      </c>
      <c r="B438" s="1" t="s">
        <v>29</v>
      </c>
      <c r="C438" s="1">
        <v>24</v>
      </c>
      <c r="D438" s="1" t="s">
        <v>43</v>
      </c>
      <c r="E438" s="1" t="s">
        <v>37</v>
      </c>
      <c r="F438" s="1" t="s">
        <v>21</v>
      </c>
      <c r="G438" s="1" t="s">
        <v>44</v>
      </c>
      <c r="H438" s="1" t="s">
        <v>32</v>
      </c>
      <c r="I438" s="1" t="s">
        <v>38</v>
      </c>
      <c r="J438" s="1" t="s">
        <v>42</v>
      </c>
      <c r="K438" s="1" t="s">
        <v>39</v>
      </c>
      <c r="L438" s="1" t="s">
        <v>34</v>
      </c>
      <c r="R438" s="1" t="s">
        <v>36</v>
      </c>
    </row>
    <row r="439" spans="1:18" x14ac:dyDescent="0.25">
      <c r="A439" s="2">
        <v>45063.86157040509</v>
      </c>
      <c r="B439" s="1" t="s">
        <v>29</v>
      </c>
      <c r="C439" s="1">
        <v>23</v>
      </c>
      <c r="D439" s="1" t="s">
        <v>30</v>
      </c>
      <c r="E439" s="1" t="s">
        <v>45</v>
      </c>
      <c r="F439" s="1" t="s">
        <v>21</v>
      </c>
      <c r="G439" s="1" t="s">
        <v>31</v>
      </c>
      <c r="H439" s="1" t="s">
        <v>32</v>
      </c>
      <c r="I439" s="1" t="s">
        <v>38</v>
      </c>
      <c r="J439" s="1" t="s">
        <v>78</v>
      </c>
      <c r="K439" s="1" t="s">
        <v>39</v>
      </c>
      <c r="L439" s="1" t="s">
        <v>34</v>
      </c>
      <c r="R439" s="1" t="s">
        <v>56</v>
      </c>
    </row>
    <row r="440" spans="1:18" x14ac:dyDescent="0.25">
      <c r="A440" s="2">
        <v>45063.861866597217</v>
      </c>
      <c r="B440" s="1" t="s">
        <v>29</v>
      </c>
      <c r="C440" s="1">
        <v>25</v>
      </c>
      <c r="D440" s="1" t="s">
        <v>43</v>
      </c>
      <c r="E440" s="1" t="s">
        <v>37</v>
      </c>
      <c r="F440" s="1" t="s">
        <v>21</v>
      </c>
      <c r="G440" s="1" t="s">
        <v>31</v>
      </c>
      <c r="H440" s="1" t="s">
        <v>45</v>
      </c>
      <c r="I440" s="1" t="s">
        <v>38</v>
      </c>
      <c r="J440" s="1" t="s">
        <v>402</v>
      </c>
      <c r="K440" s="1" t="s">
        <v>39</v>
      </c>
      <c r="L440" s="1" t="s">
        <v>34</v>
      </c>
      <c r="R440" s="1" t="s">
        <v>56</v>
      </c>
    </row>
    <row r="441" spans="1:18" x14ac:dyDescent="0.25">
      <c r="A441" s="2">
        <v>45063.862619652777</v>
      </c>
      <c r="B441" s="1" t="s">
        <v>29</v>
      </c>
      <c r="C441" s="1">
        <v>40</v>
      </c>
      <c r="D441" s="1" t="s">
        <v>43</v>
      </c>
      <c r="E441" s="1" t="s">
        <v>37</v>
      </c>
      <c r="F441" s="1" t="s">
        <v>21</v>
      </c>
      <c r="G441" s="1" t="s">
        <v>31</v>
      </c>
      <c r="H441" s="1" t="s">
        <v>32</v>
      </c>
      <c r="I441" s="1" t="s">
        <v>60</v>
      </c>
      <c r="J441" s="1" t="s">
        <v>403</v>
      </c>
      <c r="K441" s="1" t="s">
        <v>39</v>
      </c>
      <c r="L441" s="1" t="s">
        <v>26</v>
      </c>
      <c r="M441" s="1">
        <v>4</v>
      </c>
      <c r="N441" s="1" t="s">
        <v>404</v>
      </c>
      <c r="O441" s="1">
        <v>4</v>
      </c>
      <c r="P441" s="1">
        <v>2</v>
      </c>
      <c r="Q441" s="1">
        <v>4</v>
      </c>
      <c r="R441" s="1" t="s">
        <v>58</v>
      </c>
    </row>
    <row r="442" spans="1:18" x14ac:dyDescent="0.25">
      <c r="A442" s="2">
        <v>45063.863177754625</v>
      </c>
      <c r="B442" s="1" t="s">
        <v>29</v>
      </c>
      <c r="C442" s="1">
        <v>20</v>
      </c>
      <c r="D442" s="1" t="s">
        <v>30</v>
      </c>
      <c r="E442" s="1" t="s">
        <v>37</v>
      </c>
      <c r="F442" s="1" t="s">
        <v>21</v>
      </c>
      <c r="G442" s="1" t="s">
        <v>31</v>
      </c>
      <c r="H442" s="1" t="s">
        <v>32</v>
      </c>
      <c r="I442" s="1" t="s">
        <v>24</v>
      </c>
      <c r="J442" s="1" t="s">
        <v>78</v>
      </c>
      <c r="K442" s="1" t="s">
        <v>39</v>
      </c>
      <c r="L442" s="1" t="s">
        <v>79</v>
      </c>
      <c r="M442" s="1">
        <v>10</v>
      </c>
      <c r="N442" s="1" t="s">
        <v>143</v>
      </c>
      <c r="O442" s="1">
        <v>4</v>
      </c>
      <c r="P442" s="1">
        <v>5</v>
      </c>
      <c r="Q442" s="1">
        <v>3</v>
      </c>
      <c r="R442" s="1" t="s">
        <v>56</v>
      </c>
    </row>
    <row r="443" spans="1:18" x14ac:dyDescent="0.25">
      <c r="A443" s="2">
        <v>45063.863555682867</v>
      </c>
      <c r="B443" s="1" t="s">
        <v>29</v>
      </c>
      <c r="C443" s="1">
        <v>20</v>
      </c>
      <c r="D443" s="1" t="s">
        <v>30</v>
      </c>
      <c r="E443" s="1" t="s">
        <v>37</v>
      </c>
      <c r="F443" s="1" t="s">
        <v>21</v>
      </c>
      <c r="G443" s="1" t="s">
        <v>31</v>
      </c>
      <c r="H443" s="1" t="s">
        <v>32</v>
      </c>
      <c r="I443" s="1" t="s">
        <v>24</v>
      </c>
      <c r="J443" s="1" t="s">
        <v>132</v>
      </c>
      <c r="K443" s="1" t="s">
        <v>39</v>
      </c>
      <c r="L443" s="1" t="s">
        <v>34</v>
      </c>
      <c r="R443" s="1" t="s">
        <v>56</v>
      </c>
    </row>
    <row r="444" spans="1:18" x14ac:dyDescent="0.25">
      <c r="A444" s="2">
        <v>45063.863851527778</v>
      </c>
      <c r="B444" s="1" t="s">
        <v>29</v>
      </c>
      <c r="C444" s="1">
        <v>23</v>
      </c>
      <c r="D444" s="1" t="s">
        <v>30</v>
      </c>
      <c r="E444" s="1" t="s">
        <v>37</v>
      </c>
      <c r="F444" s="1" t="s">
        <v>21</v>
      </c>
      <c r="G444" s="1" t="s">
        <v>31</v>
      </c>
      <c r="H444" s="1" t="s">
        <v>32</v>
      </c>
      <c r="I444" s="1" t="s">
        <v>60</v>
      </c>
      <c r="J444" s="1" t="s">
        <v>135</v>
      </c>
      <c r="K444" s="1" t="s">
        <v>55</v>
      </c>
      <c r="L444" s="1" t="s">
        <v>34</v>
      </c>
      <c r="R444" s="1" t="s">
        <v>53</v>
      </c>
    </row>
    <row r="445" spans="1:18" x14ac:dyDescent="0.25">
      <c r="A445" s="2">
        <v>45063.864127395835</v>
      </c>
      <c r="B445" s="1" t="s">
        <v>29</v>
      </c>
      <c r="C445" s="1">
        <v>22</v>
      </c>
      <c r="D445" s="1" t="s">
        <v>30</v>
      </c>
      <c r="E445" s="1" t="s">
        <v>37</v>
      </c>
      <c r="F445" s="1" t="s">
        <v>21</v>
      </c>
      <c r="G445" s="1" t="s">
        <v>31</v>
      </c>
      <c r="H445" s="1" t="s">
        <v>32</v>
      </c>
      <c r="I445" s="1" t="s">
        <v>38</v>
      </c>
      <c r="J445" s="1" t="s">
        <v>135</v>
      </c>
      <c r="K445" s="1" t="s">
        <v>62</v>
      </c>
      <c r="L445" s="1" t="s">
        <v>34</v>
      </c>
      <c r="R445" s="1" t="s">
        <v>53</v>
      </c>
    </row>
    <row r="446" spans="1:18" x14ac:dyDescent="0.25">
      <c r="A446" s="2">
        <v>45063.864440532408</v>
      </c>
      <c r="B446" s="1" t="s">
        <v>29</v>
      </c>
      <c r="C446" s="1">
        <v>32</v>
      </c>
      <c r="D446" s="1" t="s">
        <v>43</v>
      </c>
      <c r="E446" s="1" t="s">
        <v>37</v>
      </c>
      <c r="F446" s="1" t="s">
        <v>21</v>
      </c>
      <c r="G446" s="1" t="s">
        <v>31</v>
      </c>
      <c r="H446" s="1" t="s">
        <v>32</v>
      </c>
      <c r="I446" s="1" t="s">
        <v>60</v>
      </c>
      <c r="J446" s="1" t="s">
        <v>405</v>
      </c>
      <c r="K446" s="1" t="s">
        <v>55</v>
      </c>
      <c r="L446" s="1" t="s">
        <v>34</v>
      </c>
      <c r="R446" s="1" t="s">
        <v>48</v>
      </c>
    </row>
    <row r="447" spans="1:18" x14ac:dyDescent="0.25">
      <c r="A447" s="2">
        <v>45063.864764398153</v>
      </c>
      <c r="B447" s="1" t="s">
        <v>29</v>
      </c>
      <c r="C447" s="1">
        <v>23</v>
      </c>
      <c r="D447" s="1" t="s">
        <v>30</v>
      </c>
      <c r="E447" s="1" t="s">
        <v>37</v>
      </c>
      <c r="F447" s="1" t="s">
        <v>21</v>
      </c>
      <c r="G447" s="1" t="s">
        <v>31</v>
      </c>
      <c r="H447" s="1" t="s">
        <v>32</v>
      </c>
      <c r="I447" s="1" t="s">
        <v>38</v>
      </c>
      <c r="J447" s="1" t="s">
        <v>406</v>
      </c>
      <c r="K447" s="1" t="s">
        <v>39</v>
      </c>
      <c r="L447" s="1" t="s">
        <v>34</v>
      </c>
      <c r="R447" s="1" t="s">
        <v>56</v>
      </c>
    </row>
    <row r="448" spans="1:18" x14ac:dyDescent="0.25">
      <c r="A448" s="2">
        <v>45063.865149340279</v>
      </c>
      <c r="B448" s="1" t="s">
        <v>29</v>
      </c>
      <c r="C448" s="1">
        <v>22</v>
      </c>
      <c r="D448" s="1" t="s">
        <v>30</v>
      </c>
      <c r="E448" s="1" t="s">
        <v>37</v>
      </c>
      <c r="F448" s="1" t="s">
        <v>21</v>
      </c>
      <c r="G448" s="1" t="s">
        <v>31</v>
      </c>
      <c r="H448" s="1" t="s">
        <v>32</v>
      </c>
      <c r="I448" s="1" t="s">
        <v>24</v>
      </c>
      <c r="J448" s="1" t="s">
        <v>407</v>
      </c>
      <c r="K448" s="1" t="s">
        <v>39</v>
      </c>
      <c r="L448" s="1" t="s">
        <v>34</v>
      </c>
      <c r="R448" s="1" t="s">
        <v>53</v>
      </c>
    </row>
    <row r="449" spans="1:18" x14ac:dyDescent="0.25">
      <c r="A449" s="2">
        <v>45063.865574085648</v>
      </c>
      <c r="B449" s="1" t="s">
        <v>29</v>
      </c>
      <c r="C449" s="1">
        <v>35</v>
      </c>
      <c r="D449" s="1" t="s">
        <v>43</v>
      </c>
      <c r="E449" s="1" t="s">
        <v>37</v>
      </c>
      <c r="F449" s="1" t="s">
        <v>21</v>
      </c>
      <c r="G449" s="1" t="s">
        <v>44</v>
      </c>
      <c r="H449" s="1" t="s">
        <v>32</v>
      </c>
      <c r="I449" s="1" t="s">
        <v>24</v>
      </c>
      <c r="J449" s="1" t="s">
        <v>25</v>
      </c>
      <c r="K449" s="1" t="s">
        <v>39</v>
      </c>
      <c r="L449" s="1" t="s">
        <v>26</v>
      </c>
      <c r="M449" s="1">
        <v>5</v>
      </c>
      <c r="N449" s="1" t="s">
        <v>408</v>
      </c>
      <c r="O449" s="1">
        <v>3</v>
      </c>
      <c r="P449" s="1">
        <v>3</v>
      </c>
      <c r="Q449" s="1">
        <v>4</v>
      </c>
      <c r="R449" s="1" t="s">
        <v>28</v>
      </c>
    </row>
    <row r="450" spans="1:18" x14ac:dyDescent="0.25">
      <c r="A450" s="2">
        <v>45063.865884513885</v>
      </c>
      <c r="B450" s="1" t="s">
        <v>29</v>
      </c>
      <c r="C450" s="1">
        <v>21</v>
      </c>
      <c r="D450" s="1" t="s">
        <v>30</v>
      </c>
      <c r="E450" s="1" t="s">
        <v>45</v>
      </c>
      <c r="F450" s="1" t="s">
        <v>21</v>
      </c>
      <c r="G450" s="1" t="s">
        <v>44</v>
      </c>
      <c r="H450" s="1" t="s">
        <v>32</v>
      </c>
      <c r="I450" s="1" t="s">
        <v>38</v>
      </c>
      <c r="J450" s="1" t="s">
        <v>116</v>
      </c>
      <c r="K450" s="1" t="s">
        <v>39</v>
      </c>
      <c r="L450" s="1" t="s">
        <v>34</v>
      </c>
      <c r="R450" s="1" t="s">
        <v>58</v>
      </c>
    </row>
    <row r="451" spans="1:18" x14ac:dyDescent="0.25">
      <c r="A451" s="2">
        <v>45063.86620837963</v>
      </c>
      <c r="B451" s="1" t="s">
        <v>29</v>
      </c>
      <c r="C451" s="1">
        <v>23</v>
      </c>
      <c r="D451" s="1" t="s">
        <v>30</v>
      </c>
      <c r="E451" s="1" t="s">
        <v>37</v>
      </c>
      <c r="F451" s="1" t="s">
        <v>21</v>
      </c>
      <c r="G451" s="1" t="s">
        <v>44</v>
      </c>
      <c r="H451" s="1" t="s">
        <v>32</v>
      </c>
      <c r="I451" s="1" t="s">
        <v>24</v>
      </c>
      <c r="J451" s="1" t="s">
        <v>25</v>
      </c>
      <c r="K451" s="1" t="s">
        <v>55</v>
      </c>
      <c r="L451" s="1" t="s">
        <v>34</v>
      </c>
      <c r="R451" s="1" t="s">
        <v>41</v>
      </c>
    </row>
    <row r="452" spans="1:18" x14ac:dyDescent="0.25">
      <c r="A452" s="2">
        <v>45063.86646258102</v>
      </c>
      <c r="B452" s="1" t="s">
        <v>29</v>
      </c>
      <c r="C452" s="1">
        <v>20</v>
      </c>
      <c r="D452" s="1" t="s">
        <v>30</v>
      </c>
      <c r="E452" s="1" t="s">
        <v>37</v>
      </c>
      <c r="F452" s="1" t="s">
        <v>21</v>
      </c>
      <c r="G452" s="1" t="s">
        <v>44</v>
      </c>
      <c r="H452" s="1" t="s">
        <v>32</v>
      </c>
      <c r="I452" s="1" t="s">
        <v>24</v>
      </c>
      <c r="J452" s="1" t="s">
        <v>78</v>
      </c>
      <c r="K452" s="1" t="s">
        <v>39</v>
      </c>
      <c r="L452" s="1" t="s">
        <v>34</v>
      </c>
      <c r="R452" s="1" t="s">
        <v>41</v>
      </c>
    </row>
    <row r="453" spans="1:18" x14ac:dyDescent="0.25">
      <c r="A453" s="2">
        <v>45063.866751944443</v>
      </c>
      <c r="B453" s="1" t="s">
        <v>29</v>
      </c>
      <c r="C453" s="1">
        <v>20</v>
      </c>
      <c r="D453" s="1" t="s">
        <v>30</v>
      </c>
      <c r="E453" s="1" t="s">
        <v>45</v>
      </c>
      <c r="F453" s="1" t="s">
        <v>21</v>
      </c>
      <c r="G453" s="1" t="s">
        <v>44</v>
      </c>
      <c r="H453" s="1" t="s">
        <v>45</v>
      </c>
      <c r="I453" s="1" t="s">
        <v>24</v>
      </c>
      <c r="J453" s="1" t="s">
        <v>54</v>
      </c>
      <c r="K453" s="1" t="s">
        <v>55</v>
      </c>
      <c r="L453" s="1" t="s">
        <v>34</v>
      </c>
      <c r="R453" s="1" t="s">
        <v>68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C4E9-2EA5-4C65-9554-C163C021806F}">
  <dimension ref="B3:AA120"/>
  <sheetViews>
    <sheetView workbookViewId="0">
      <selection activeCell="AA8" sqref="AA8"/>
    </sheetView>
  </sheetViews>
  <sheetFormatPr defaultRowHeight="13.2" x14ac:dyDescent="0.25"/>
  <sheetData>
    <row r="3" spans="2:27" x14ac:dyDescent="0.25">
      <c r="D3" s="4" t="s">
        <v>412</v>
      </c>
      <c r="E3" s="4"/>
      <c r="F3" s="4"/>
      <c r="G3" s="4"/>
      <c r="Q3" s="9" t="s">
        <v>421</v>
      </c>
      <c r="R3" s="4"/>
      <c r="S3" s="4"/>
    </row>
    <row r="4" spans="2:27" x14ac:dyDescent="0.25">
      <c r="B4" t="s">
        <v>409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 t="s">
        <v>411</v>
      </c>
      <c r="O4" t="s">
        <v>409</v>
      </c>
      <c r="P4" s="7">
        <v>1</v>
      </c>
      <c r="Q4" s="7">
        <v>2</v>
      </c>
      <c r="R4" s="7">
        <v>3</v>
      </c>
      <c r="S4" s="7">
        <v>4</v>
      </c>
      <c r="T4" s="7">
        <v>5</v>
      </c>
      <c r="U4" s="7">
        <v>6</v>
      </c>
      <c r="V4" s="7">
        <v>7</v>
      </c>
      <c r="W4" s="7">
        <v>8</v>
      </c>
      <c r="X4" s="7">
        <v>9</v>
      </c>
      <c r="Y4" s="7">
        <v>10</v>
      </c>
    </row>
    <row r="5" spans="2:27" x14ac:dyDescent="0.25">
      <c r="B5" t="s">
        <v>410</v>
      </c>
      <c r="O5" t="s">
        <v>410</v>
      </c>
    </row>
    <row r="6" spans="2:27" x14ac:dyDescent="0.25">
      <c r="B6" s="7">
        <v>1</v>
      </c>
      <c r="C6">
        <f>COUNTIFS('Ответы на форму (1)'!$O$2:$O$449, Лист1!B6, 'Ответы на форму (1)'!$M$2:$M$449, Лист1!$C$4)</f>
        <v>0</v>
      </c>
      <c r="D6">
        <f>COUNTIFS('Ответы на форму (1)'!$O$2:$O$449, Лист1!B6, 'Ответы на форму (1)'!$M$2:$M$449, Лист1!$D$4)</f>
        <v>0</v>
      </c>
      <c r="E6">
        <f>COUNTIFS('Ответы на форму (1)'!$O$2:$O$449, Лист1!B6, 'Ответы на форму (1)'!$M$2:$M$449, Лист1!$E$4)</f>
        <v>0</v>
      </c>
      <c r="F6">
        <f>COUNTIFS('Ответы на форму (1)'!$O$2:$O$449, Лист1!B6, 'Ответы на форму (1)'!$M$2:$M$449, Лист1!$F$4)</f>
        <v>1</v>
      </c>
      <c r="G6">
        <f>COUNTIFS('Ответы на форму (1)'!$O$2:$O$449, Лист1!B6, 'Ответы на форму (1)'!$M$2:$M$449, Лист1!$G$4)</f>
        <v>0</v>
      </c>
      <c r="H6">
        <f>COUNTIFS('Ответы на форму (1)'!$O$2:$O$449, Лист1!B6, 'Ответы на форму (1)'!$M$2:$M$449, Лист1!$H$4)</f>
        <v>0</v>
      </c>
      <c r="I6">
        <f>COUNTIFS('Ответы на форму (1)'!$O$2:$O$449, Лист1!B6, 'Ответы на форму (1)'!$M$2:$M$449, Лист1!$I$4)</f>
        <v>0</v>
      </c>
      <c r="J6">
        <f>COUNTIFS('Ответы на форму (1)'!$O$2:$O$449, Лист1!B6, 'Ответы на форму (1)'!$M$2:$M$449, Лист1!$J$4)</f>
        <v>0</v>
      </c>
      <c r="K6">
        <f>COUNTIFS('Ответы на форму (1)'!$O$2:$O$449, Лист1!B6, 'Ответы на форму (1)'!$M$2:$M$449, Лист1!$K$4)</f>
        <v>0</v>
      </c>
      <c r="L6">
        <f>COUNTIFS('Ответы на форму (1)'!$O$2:$O$449, Лист1!B6, 'Ответы на форму (1)'!$M$2:$M$449, Лист1!$L$4)</f>
        <v>1</v>
      </c>
      <c r="M6">
        <f>SUM(C6:L6)</f>
        <v>2</v>
      </c>
      <c r="O6" s="7">
        <v>1</v>
      </c>
      <c r="P6" s="5">
        <f>M6*$C$11/$M$11</f>
        <v>1.8867924528301886E-2</v>
      </c>
      <c r="Q6" s="5">
        <f>M6*$D$11/$M$11</f>
        <v>1.8867924528301886E-2</v>
      </c>
      <c r="R6" s="5">
        <f>M6*$E$11/$M$11</f>
        <v>0.11320754716981132</v>
      </c>
      <c r="S6" s="5">
        <f>M6*$F$11/$M$11</f>
        <v>0.18867924528301888</v>
      </c>
      <c r="T6" s="5">
        <f>M6*$G$11/$M$11</f>
        <v>0.22641509433962265</v>
      </c>
      <c r="U6" s="5">
        <f>M6*$H$11/$M$11</f>
        <v>0.39622641509433965</v>
      </c>
      <c r="V6" s="5">
        <f>M6*$I$11/$M$11</f>
        <v>0.37735849056603776</v>
      </c>
      <c r="W6" s="5">
        <f>M6*$J$11/$M$11</f>
        <v>0.26415094339622641</v>
      </c>
      <c r="X6" s="5">
        <f>M6*$K$11/$M$11</f>
        <v>0.18867924528301888</v>
      </c>
      <c r="Y6" s="5">
        <f>M6*$L$11/$M$11</f>
        <v>0.20754716981132076</v>
      </c>
      <c r="AA6" s="7" t="s">
        <v>413</v>
      </c>
    </row>
    <row r="7" spans="2:27" x14ac:dyDescent="0.25">
      <c r="B7" s="8">
        <v>2</v>
      </c>
      <c r="C7">
        <f>COUNTIFS('Ответы на форму (1)'!$O$2:$O$449, Лист1!B7, 'Ответы на форму (1)'!$M$2:$M$449, Лист1!$C$4)</f>
        <v>0</v>
      </c>
      <c r="D7">
        <f>COUNTIFS('Ответы на форму (1)'!$O$2:$O$449, Лист1!B7, 'Ответы на форму (1)'!$M$2:$M$449, Лист1!$D$4)</f>
        <v>0</v>
      </c>
      <c r="E7">
        <f>COUNTIFS('Ответы на форму (1)'!$O$2:$O$449, Лист1!B7, 'Ответы на форму (1)'!$M$2:$M$449, Лист1!$E$4)</f>
        <v>0</v>
      </c>
      <c r="F7">
        <f>COUNTIFS('Ответы на форму (1)'!$O$2:$O$449, Лист1!B7, 'Ответы на форму (1)'!$M$2:$M$449, Лист1!$F$4)</f>
        <v>0</v>
      </c>
      <c r="G7">
        <f>COUNTIFS('Ответы на форму (1)'!$O$2:$O$449, Лист1!B7, 'Ответы на форму (1)'!$M$2:$M$449, Лист1!$G$4)</f>
        <v>0</v>
      </c>
      <c r="H7">
        <f>COUNTIFS('Ответы на форму (1)'!$O$2:$O$449, Лист1!B7, 'Ответы на форму (1)'!$M$2:$M$449, Лист1!$H$4)</f>
        <v>0</v>
      </c>
      <c r="I7">
        <f>COUNTIFS('Ответы на форму (1)'!$O$2:$O$449, Лист1!B7, 'Ответы на форму (1)'!$M$2:$M$449, Лист1!$I$4)</f>
        <v>0</v>
      </c>
      <c r="J7">
        <f>COUNTIFS('Ответы на форму (1)'!$O$2:$O$449, Лист1!B7, 'Ответы на форму (1)'!$M$2:$M$449, Лист1!$J$4)</f>
        <v>0</v>
      </c>
      <c r="K7">
        <f>COUNTIFS('Ответы на форму (1)'!$O$2:$O$449, Лист1!B7, 'Ответы на форму (1)'!$M$2:$M$449, Лист1!$K$4)</f>
        <v>1</v>
      </c>
      <c r="L7">
        <f>COUNTIFS('Ответы на форму (1)'!$O$2:$O$449, Лист1!B7, 'Ответы на форму (1)'!$M$2:$M$449, Лист1!$L$4)</f>
        <v>0</v>
      </c>
      <c r="M7">
        <f t="shared" ref="M7:M10" si="0">SUM(C7:L7)</f>
        <v>1</v>
      </c>
      <c r="O7" s="8">
        <v>2</v>
      </c>
      <c r="P7" s="5">
        <f t="shared" ref="P7:P10" si="1">M7*$C$11/$M$11</f>
        <v>9.433962264150943E-3</v>
      </c>
      <c r="Q7" s="5">
        <f t="shared" ref="Q7:Q10" si="2">M7*$D$11/$M$11</f>
        <v>9.433962264150943E-3</v>
      </c>
      <c r="R7" s="5">
        <f t="shared" ref="R7:R10" si="3">M7*$E$11/$M$11</f>
        <v>5.6603773584905662E-2</v>
      </c>
      <c r="S7" s="5">
        <f t="shared" ref="S7:S10" si="4">M7*$F$11/$M$11</f>
        <v>9.4339622641509441E-2</v>
      </c>
      <c r="T7" s="5">
        <f t="shared" ref="T7:T10" si="5">M7*$G$11/$M$11</f>
        <v>0.11320754716981132</v>
      </c>
      <c r="U7" s="5">
        <f t="shared" ref="U7:U10" si="6">M7*$H$11/$M$11</f>
        <v>0.19811320754716982</v>
      </c>
      <c r="V7" s="5">
        <f t="shared" ref="V7:V10" si="7">M7*$I$11/$M$11</f>
        <v>0.18867924528301888</v>
      </c>
      <c r="W7" s="5">
        <f t="shared" ref="W7:W10" si="8">M7*$J$11/$M$11</f>
        <v>0.13207547169811321</v>
      </c>
      <c r="X7" s="5">
        <f t="shared" ref="X7:X10" si="9">M7*$K$11/$M$11</f>
        <v>9.4339622641509441E-2</v>
      </c>
      <c r="Y7" s="5">
        <f t="shared" ref="Y7:Y10" si="10">M7*$L$11/$M$11</f>
        <v>0.10377358490566038</v>
      </c>
      <c r="AA7">
        <f>_xlfn.CHISQ.TEST(C6:L10,P6:Y10)</f>
        <v>0.19313461396168996</v>
      </c>
    </row>
    <row r="8" spans="2:27" x14ac:dyDescent="0.25">
      <c r="B8" s="8">
        <v>3</v>
      </c>
      <c r="C8">
        <f>COUNTIFS('Ответы на форму (1)'!$O$2:$O$449, Лист1!B8, 'Ответы на форму (1)'!$M$2:$M$449, Лист1!$C$4)</f>
        <v>1</v>
      </c>
      <c r="D8">
        <f>COUNTIFS('Ответы на форму (1)'!$O$2:$O$449, Лист1!B8, 'Ответы на форму (1)'!$M$2:$M$449, Лист1!$D$4)</f>
        <v>0</v>
      </c>
      <c r="E8">
        <f>COUNTIFS('Ответы на форму (1)'!$O$2:$O$449, Лист1!B8, 'Ответы на форму (1)'!$M$2:$M$449, Лист1!$E$4)</f>
        <v>0</v>
      </c>
      <c r="F8">
        <f>COUNTIFS('Ответы на форму (1)'!$O$2:$O$449, Лист1!B8, 'Ответы на форму (1)'!$M$2:$M$449, Лист1!$F$4)</f>
        <v>0</v>
      </c>
      <c r="G8">
        <f>COUNTIFS('Ответы на форму (1)'!$O$2:$O$449, Лист1!B8, 'Ответы на форму (1)'!$M$2:$M$449, Лист1!$G$4)</f>
        <v>1</v>
      </c>
      <c r="H8">
        <f>COUNTIFS('Ответы на форму (1)'!$O$2:$O$449, Лист1!B8, 'Ответы на форму (1)'!$M$2:$M$449, Лист1!$H$4)</f>
        <v>4</v>
      </c>
      <c r="I8">
        <f>COUNTIFS('Ответы на форму (1)'!$O$2:$O$449, Лист1!B8, 'Ответы на форму (1)'!$M$2:$M$449, Лист1!$I$4)</f>
        <v>1</v>
      </c>
      <c r="J8">
        <f>COUNTIFS('Ответы на форму (1)'!$O$2:$O$449, Лист1!B8, 'Ответы на форму (1)'!$M$2:$M$449, Лист1!$J$4)</f>
        <v>1</v>
      </c>
      <c r="K8">
        <f>COUNTIFS('Ответы на форму (1)'!$O$2:$O$449, Лист1!B8, 'Ответы на форму (1)'!$M$2:$M$449, Лист1!$K$4)</f>
        <v>0</v>
      </c>
      <c r="L8">
        <f>COUNTIFS('Ответы на форму (1)'!$O$2:$O$449, Лист1!B8, 'Ответы на форму (1)'!$M$2:$M$449, Лист1!$L$4)</f>
        <v>0</v>
      </c>
      <c r="M8">
        <f t="shared" si="0"/>
        <v>8</v>
      </c>
      <c r="O8" s="8">
        <v>3</v>
      </c>
      <c r="P8" s="5">
        <f t="shared" si="1"/>
        <v>7.5471698113207544E-2</v>
      </c>
      <c r="Q8" s="5">
        <f t="shared" si="2"/>
        <v>7.5471698113207544E-2</v>
      </c>
      <c r="R8" s="5">
        <f t="shared" si="3"/>
        <v>0.45283018867924529</v>
      </c>
      <c r="S8" s="5">
        <f t="shared" si="4"/>
        <v>0.75471698113207553</v>
      </c>
      <c r="T8" s="5">
        <f t="shared" si="5"/>
        <v>0.90566037735849059</v>
      </c>
      <c r="U8" s="5">
        <f t="shared" si="6"/>
        <v>1.5849056603773586</v>
      </c>
      <c r="V8" s="5">
        <f t="shared" si="7"/>
        <v>1.5094339622641511</v>
      </c>
      <c r="W8" s="5">
        <f t="shared" si="8"/>
        <v>1.0566037735849056</v>
      </c>
      <c r="X8" s="5">
        <f t="shared" si="9"/>
        <v>0.75471698113207553</v>
      </c>
      <c r="Y8" s="5">
        <f t="shared" si="10"/>
        <v>0.83018867924528306</v>
      </c>
    </row>
    <row r="9" spans="2:27" x14ac:dyDescent="0.25">
      <c r="B9" s="8">
        <v>4</v>
      </c>
      <c r="C9">
        <f>COUNTIFS('Ответы на форму (1)'!$O$2:$O$449, Лист1!B9, 'Ответы на форму (1)'!$M$2:$M$449, Лист1!$C$4)</f>
        <v>0</v>
      </c>
      <c r="D9">
        <f>COUNTIFS('Ответы на форму (1)'!$O$2:$O$449, Лист1!B9, 'Ответы на форму (1)'!$M$2:$M$449, Лист1!$D$4)</f>
        <v>1</v>
      </c>
      <c r="E9">
        <f>COUNTIFS('Ответы на форму (1)'!$O$2:$O$449, Лист1!B9, 'Ответы на форму (1)'!$M$2:$M$449, Лист1!$E$4)</f>
        <v>1</v>
      </c>
      <c r="F9">
        <f>COUNTIFS('Ответы на форму (1)'!$O$2:$O$449, Лист1!B9, 'Ответы на форму (1)'!$M$2:$M$449, Лист1!$F$4)</f>
        <v>3</v>
      </c>
      <c r="G9">
        <f>COUNTIFS('Ответы на форму (1)'!$O$2:$O$449, Лист1!B9, 'Ответы на форму (1)'!$M$2:$M$449, Лист1!$G$4)</f>
        <v>3</v>
      </c>
      <c r="H9">
        <f>COUNTIFS('Ответы на форму (1)'!$O$2:$O$449, Лист1!B9, 'Ответы на форму (1)'!$M$2:$M$449, Лист1!$H$4)</f>
        <v>4</v>
      </c>
      <c r="I9">
        <f>COUNTIFS('Ответы на форму (1)'!$O$2:$O$449, Лист1!B9, 'Ответы на форму (1)'!$M$2:$M$449, Лист1!$I$4)</f>
        <v>7</v>
      </c>
      <c r="J9">
        <f>COUNTIFS('Ответы на форму (1)'!$O$2:$O$449, Лист1!B9, 'Ответы на форму (1)'!$M$2:$M$449, Лист1!$J$4)</f>
        <v>4</v>
      </c>
      <c r="K9">
        <f>COUNTIFS('Ответы на форму (1)'!$O$2:$O$449, Лист1!B9, 'Ответы на форму (1)'!$M$2:$M$449, Лист1!$K$4)</f>
        <v>1</v>
      </c>
      <c r="L9">
        <f>COUNTIFS('Ответы на форму (1)'!$O$2:$O$449, Лист1!B9, 'Ответы на форму (1)'!$M$2:$M$449, Лист1!$L$4)</f>
        <v>4</v>
      </c>
      <c r="M9">
        <f t="shared" si="0"/>
        <v>28</v>
      </c>
      <c r="O9" s="8">
        <v>4</v>
      </c>
      <c r="P9" s="5">
        <f t="shared" si="1"/>
        <v>0.26415094339622641</v>
      </c>
      <c r="Q9" s="5">
        <f t="shared" si="2"/>
        <v>0.26415094339622641</v>
      </c>
      <c r="R9" s="5">
        <f t="shared" si="3"/>
        <v>1.5849056603773586</v>
      </c>
      <c r="S9" s="5">
        <f t="shared" si="4"/>
        <v>2.641509433962264</v>
      </c>
      <c r="T9" s="5">
        <f t="shared" si="5"/>
        <v>3.1698113207547172</v>
      </c>
      <c r="U9" s="5">
        <f t="shared" si="6"/>
        <v>5.5471698113207548</v>
      </c>
      <c r="V9" s="5">
        <f t="shared" si="7"/>
        <v>5.283018867924528</v>
      </c>
      <c r="W9" s="5">
        <f t="shared" si="8"/>
        <v>3.6981132075471699</v>
      </c>
      <c r="X9" s="5">
        <f t="shared" si="9"/>
        <v>2.641509433962264</v>
      </c>
      <c r="Y9" s="5">
        <f t="shared" si="10"/>
        <v>2.9056603773584904</v>
      </c>
    </row>
    <row r="10" spans="2:27" x14ac:dyDescent="0.25">
      <c r="B10" s="8">
        <v>5</v>
      </c>
      <c r="C10">
        <f>COUNTIFS('Ответы на форму (1)'!$O$2:$O$449, Лист1!B10, 'Ответы на форму (1)'!$M$2:$M$449, Лист1!$C$4)</f>
        <v>0</v>
      </c>
      <c r="D10">
        <f>COUNTIFS('Ответы на форму (1)'!$O$2:$O$449, Лист1!B10, 'Ответы на форму (1)'!$M$2:$M$449, Лист1!$D$4)</f>
        <v>0</v>
      </c>
      <c r="E10">
        <f>COUNTIFS('Ответы на форму (1)'!$O$2:$O$449, Лист1!B10, 'Ответы на форму (1)'!$M$2:$M$449, Лист1!$E$4)</f>
        <v>5</v>
      </c>
      <c r="F10">
        <f>COUNTIFS('Ответы на форму (1)'!$O$2:$O$449, Лист1!B10, 'Ответы на форму (1)'!$M$2:$M$449, Лист1!$F$4)</f>
        <v>6</v>
      </c>
      <c r="G10">
        <f>COUNTIFS('Ответы на форму (1)'!$O$2:$O$449, Лист1!B10, 'Ответы на форму (1)'!$M$2:$M$449, Лист1!$G$4)</f>
        <v>8</v>
      </c>
      <c r="H10">
        <f>COUNTIFS('Ответы на форму (1)'!$O$2:$O$449, Лист1!B10, 'Ответы на форму (1)'!$M$2:$M$449, Лист1!$H$4)</f>
        <v>13</v>
      </c>
      <c r="I10">
        <f>COUNTIFS('Ответы на форму (1)'!$O$2:$O$449, Лист1!B10, 'Ответы на форму (1)'!$M$2:$M$449, Лист1!$I$4)</f>
        <v>12</v>
      </c>
      <c r="J10">
        <f>COUNTIFS('Ответы на форму (1)'!$O$2:$O$449, Лист1!B10, 'Ответы на форму (1)'!$M$2:$M$449, Лист1!$J$4)</f>
        <v>9</v>
      </c>
      <c r="K10">
        <f>COUNTIFS('Ответы на форму (1)'!$O$2:$O$449, Лист1!B10, 'Ответы на форму (1)'!$M$2:$M$449, Лист1!$K$4)</f>
        <v>8</v>
      </c>
      <c r="L10">
        <f>COUNTIFS('Ответы на форму (1)'!$O$2:$O$449, Лист1!B10, 'Ответы на форму (1)'!$M$2:$M$449, Лист1!$L$4)</f>
        <v>6</v>
      </c>
      <c r="M10">
        <f t="shared" si="0"/>
        <v>67</v>
      </c>
      <c r="O10" s="8">
        <v>5</v>
      </c>
      <c r="P10" s="5">
        <f t="shared" si="1"/>
        <v>0.63207547169811318</v>
      </c>
      <c r="Q10" s="5">
        <f t="shared" si="2"/>
        <v>0.63207547169811318</v>
      </c>
      <c r="R10" s="5">
        <f t="shared" si="3"/>
        <v>3.7924528301886791</v>
      </c>
      <c r="S10" s="5">
        <f t="shared" si="4"/>
        <v>6.3207547169811322</v>
      </c>
      <c r="T10" s="5">
        <f t="shared" si="5"/>
        <v>7.5849056603773581</v>
      </c>
      <c r="U10" s="5">
        <f t="shared" si="6"/>
        <v>13.273584905660377</v>
      </c>
      <c r="V10" s="5">
        <f t="shared" si="7"/>
        <v>12.641509433962264</v>
      </c>
      <c r="W10" s="5">
        <f t="shared" si="8"/>
        <v>8.8490566037735849</v>
      </c>
      <c r="X10" s="5">
        <f t="shared" si="9"/>
        <v>6.3207547169811322</v>
      </c>
      <c r="Y10" s="5">
        <f t="shared" si="10"/>
        <v>6.9528301886792452</v>
      </c>
    </row>
    <row r="11" spans="2:27" x14ac:dyDescent="0.25">
      <c r="B11" s="8" t="s">
        <v>411</v>
      </c>
      <c r="C11">
        <f>SUM(C6:C10)</f>
        <v>1</v>
      </c>
      <c r="D11">
        <f t="shared" ref="D11:L11" si="11">SUM(D6:D10)</f>
        <v>1</v>
      </c>
      <c r="E11">
        <f t="shared" si="11"/>
        <v>6</v>
      </c>
      <c r="F11">
        <f t="shared" si="11"/>
        <v>10</v>
      </c>
      <c r="G11">
        <f t="shared" si="11"/>
        <v>12</v>
      </c>
      <c r="H11">
        <f t="shared" si="11"/>
        <v>21</v>
      </c>
      <c r="I11">
        <f t="shared" si="11"/>
        <v>20</v>
      </c>
      <c r="J11">
        <f t="shared" si="11"/>
        <v>14</v>
      </c>
      <c r="K11">
        <f t="shared" si="11"/>
        <v>10</v>
      </c>
      <c r="L11">
        <f t="shared" si="11"/>
        <v>11</v>
      </c>
      <c r="M11">
        <f>SUM(C6:L10)</f>
        <v>106</v>
      </c>
    </row>
    <row r="14" spans="2:27" x14ac:dyDescent="0.25">
      <c r="B14" s="6" t="s">
        <v>409</v>
      </c>
      <c r="C14" s="6" t="s">
        <v>410</v>
      </c>
      <c r="E14" s="7" t="s">
        <v>415</v>
      </c>
      <c r="F14" s="7" t="s">
        <v>416</v>
      </c>
      <c r="G14" s="7" t="s">
        <v>417</v>
      </c>
      <c r="J14" s="10" t="s">
        <v>418</v>
      </c>
      <c r="K14" s="10"/>
      <c r="M14" s="7" t="s">
        <v>419</v>
      </c>
      <c r="N14" s="7" t="s">
        <v>416</v>
      </c>
      <c r="O14" s="7" t="s">
        <v>420</v>
      </c>
    </row>
    <row r="15" spans="2:27" x14ac:dyDescent="0.25">
      <c r="B15" s="1">
        <v>5</v>
      </c>
      <c r="C15" s="1">
        <v>5</v>
      </c>
      <c r="E15">
        <f>PEARSON(B15:B120,C15:C120)</f>
        <v>2.0391954020254274E-2</v>
      </c>
      <c r="F15">
        <f>COUNTA(B15:B120)</f>
        <v>106</v>
      </c>
      <c r="G15">
        <v>0.2</v>
      </c>
      <c r="J15">
        <f>_xlfn.RANK.AVG(B15, $B$15:$B$120, 0)</f>
        <v>82.5</v>
      </c>
      <c r="K15">
        <f>_xlfn.RANK.AVG(C15, $C$15:$C$120, 0)</f>
        <v>34</v>
      </c>
      <c r="M15">
        <f>CORREL(J15:J120, K15:K120)</f>
        <v>2.4658385754133084E-2</v>
      </c>
      <c r="N15">
        <v>106</v>
      </c>
      <c r="O15">
        <v>0.2</v>
      </c>
    </row>
    <row r="16" spans="2:27" x14ac:dyDescent="0.25">
      <c r="B16" s="1">
        <v>6</v>
      </c>
      <c r="C16" s="1">
        <v>4</v>
      </c>
      <c r="J16">
        <f t="shared" ref="J16:J79" si="12">_xlfn.RANK.AVG(B16, $B$15:$B$120, 0)</f>
        <v>66</v>
      </c>
      <c r="K16">
        <f t="shared" ref="K16:K79" si="13">_xlfn.RANK.AVG(C16, $C$15:$C$120, 0)</f>
        <v>81.5</v>
      </c>
    </row>
    <row r="17" spans="2:11" x14ac:dyDescent="0.25">
      <c r="B17" s="1">
        <v>10</v>
      </c>
      <c r="C17" s="1">
        <v>5</v>
      </c>
      <c r="J17">
        <f t="shared" si="12"/>
        <v>6</v>
      </c>
      <c r="K17">
        <f t="shared" si="13"/>
        <v>34</v>
      </c>
    </row>
    <row r="18" spans="2:11" x14ac:dyDescent="0.25">
      <c r="B18" s="1">
        <v>10</v>
      </c>
      <c r="C18" s="1">
        <v>5</v>
      </c>
      <c r="J18">
        <f t="shared" si="12"/>
        <v>6</v>
      </c>
      <c r="K18">
        <f t="shared" si="13"/>
        <v>34</v>
      </c>
    </row>
    <row r="19" spans="2:11" x14ac:dyDescent="0.25">
      <c r="B19" s="1">
        <v>4</v>
      </c>
      <c r="C19" s="1">
        <v>5</v>
      </c>
      <c r="J19">
        <f t="shared" si="12"/>
        <v>93.5</v>
      </c>
      <c r="K19">
        <f t="shared" si="13"/>
        <v>34</v>
      </c>
    </row>
    <row r="20" spans="2:11" x14ac:dyDescent="0.25">
      <c r="B20" s="1">
        <v>9</v>
      </c>
      <c r="C20" s="1">
        <v>5</v>
      </c>
      <c r="J20">
        <f t="shared" si="12"/>
        <v>16.5</v>
      </c>
      <c r="K20">
        <f t="shared" si="13"/>
        <v>34</v>
      </c>
    </row>
    <row r="21" spans="2:11" x14ac:dyDescent="0.25">
      <c r="B21" s="1">
        <v>9</v>
      </c>
      <c r="C21" s="1">
        <v>5</v>
      </c>
      <c r="J21">
        <f t="shared" si="12"/>
        <v>16.5</v>
      </c>
      <c r="K21">
        <f t="shared" si="13"/>
        <v>34</v>
      </c>
    </row>
    <row r="22" spans="2:11" x14ac:dyDescent="0.25">
      <c r="B22" s="1">
        <v>6</v>
      </c>
      <c r="C22" s="1">
        <v>5</v>
      </c>
      <c r="J22">
        <f t="shared" si="12"/>
        <v>66</v>
      </c>
      <c r="K22">
        <f t="shared" si="13"/>
        <v>34</v>
      </c>
    </row>
    <row r="23" spans="2:11" x14ac:dyDescent="0.25">
      <c r="B23" s="1">
        <v>6</v>
      </c>
      <c r="C23" s="1">
        <v>3</v>
      </c>
      <c r="J23">
        <f t="shared" si="12"/>
        <v>66</v>
      </c>
      <c r="K23">
        <f t="shared" si="13"/>
        <v>99.5</v>
      </c>
    </row>
    <row r="24" spans="2:11" x14ac:dyDescent="0.25">
      <c r="B24" s="1">
        <v>9</v>
      </c>
      <c r="C24" s="1">
        <v>5</v>
      </c>
      <c r="J24">
        <f t="shared" si="12"/>
        <v>16.5</v>
      </c>
      <c r="K24">
        <f t="shared" si="13"/>
        <v>34</v>
      </c>
    </row>
    <row r="25" spans="2:11" x14ac:dyDescent="0.25">
      <c r="B25" s="1">
        <v>10</v>
      </c>
      <c r="C25" s="1">
        <v>1</v>
      </c>
      <c r="J25">
        <f t="shared" si="12"/>
        <v>6</v>
      </c>
      <c r="K25">
        <f t="shared" si="13"/>
        <v>105.5</v>
      </c>
    </row>
    <row r="26" spans="2:11" x14ac:dyDescent="0.25">
      <c r="B26" s="1">
        <v>9</v>
      </c>
      <c r="C26" s="1">
        <v>5</v>
      </c>
      <c r="J26">
        <f t="shared" si="12"/>
        <v>16.5</v>
      </c>
      <c r="K26">
        <f t="shared" si="13"/>
        <v>34</v>
      </c>
    </row>
    <row r="27" spans="2:11" x14ac:dyDescent="0.25">
      <c r="B27" s="1">
        <v>5</v>
      </c>
      <c r="C27" s="1">
        <v>5</v>
      </c>
      <c r="J27">
        <f t="shared" si="12"/>
        <v>82.5</v>
      </c>
      <c r="K27">
        <f t="shared" si="13"/>
        <v>34</v>
      </c>
    </row>
    <row r="28" spans="2:11" x14ac:dyDescent="0.25">
      <c r="B28" s="1">
        <v>9</v>
      </c>
      <c r="C28" s="1">
        <v>5</v>
      </c>
      <c r="J28">
        <f t="shared" si="12"/>
        <v>16.5</v>
      </c>
      <c r="K28">
        <f t="shared" si="13"/>
        <v>34</v>
      </c>
    </row>
    <row r="29" spans="2:11" x14ac:dyDescent="0.25">
      <c r="B29" s="1">
        <v>4</v>
      </c>
      <c r="C29" s="1">
        <v>5</v>
      </c>
      <c r="J29">
        <f t="shared" si="12"/>
        <v>93.5</v>
      </c>
      <c r="K29">
        <f t="shared" si="13"/>
        <v>34</v>
      </c>
    </row>
    <row r="30" spans="2:11" x14ac:dyDescent="0.25">
      <c r="B30" s="1">
        <v>5</v>
      </c>
      <c r="C30" s="1">
        <v>5</v>
      </c>
      <c r="J30">
        <f t="shared" si="12"/>
        <v>82.5</v>
      </c>
      <c r="K30">
        <f t="shared" si="13"/>
        <v>34</v>
      </c>
    </row>
    <row r="31" spans="2:11" x14ac:dyDescent="0.25">
      <c r="B31" s="1">
        <v>6</v>
      </c>
      <c r="C31" s="1">
        <v>5</v>
      </c>
      <c r="J31">
        <f t="shared" si="12"/>
        <v>66</v>
      </c>
      <c r="K31">
        <f t="shared" si="13"/>
        <v>34</v>
      </c>
    </row>
    <row r="32" spans="2:11" x14ac:dyDescent="0.25">
      <c r="B32" s="1">
        <v>1</v>
      </c>
      <c r="C32" s="1">
        <v>3</v>
      </c>
      <c r="J32">
        <f t="shared" si="12"/>
        <v>106</v>
      </c>
      <c r="K32">
        <f t="shared" si="13"/>
        <v>99.5</v>
      </c>
    </row>
    <row r="33" spans="2:11" x14ac:dyDescent="0.25">
      <c r="B33" s="1">
        <v>3</v>
      </c>
      <c r="C33" s="1">
        <v>4</v>
      </c>
      <c r="J33">
        <f t="shared" si="12"/>
        <v>101.5</v>
      </c>
      <c r="K33">
        <f t="shared" si="13"/>
        <v>81.5</v>
      </c>
    </row>
    <row r="34" spans="2:11" x14ac:dyDescent="0.25">
      <c r="B34" s="1">
        <v>2</v>
      </c>
      <c r="C34" s="1">
        <v>4</v>
      </c>
      <c r="J34">
        <f t="shared" si="12"/>
        <v>105</v>
      </c>
      <c r="K34">
        <f t="shared" si="13"/>
        <v>81.5</v>
      </c>
    </row>
    <row r="35" spans="2:11" x14ac:dyDescent="0.25">
      <c r="B35" s="1">
        <v>7</v>
      </c>
      <c r="C35" s="1">
        <v>4</v>
      </c>
      <c r="J35">
        <f t="shared" si="12"/>
        <v>45.5</v>
      </c>
      <c r="K35">
        <f t="shared" si="13"/>
        <v>81.5</v>
      </c>
    </row>
    <row r="36" spans="2:11" x14ac:dyDescent="0.25">
      <c r="B36" s="1">
        <v>6</v>
      </c>
      <c r="C36" s="1">
        <v>5</v>
      </c>
      <c r="J36">
        <f t="shared" si="12"/>
        <v>66</v>
      </c>
      <c r="K36">
        <f t="shared" si="13"/>
        <v>34</v>
      </c>
    </row>
    <row r="37" spans="2:11" x14ac:dyDescent="0.25">
      <c r="B37" s="1">
        <v>7</v>
      </c>
      <c r="C37" s="1">
        <v>4</v>
      </c>
      <c r="J37">
        <f t="shared" si="12"/>
        <v>45.5</v>
      </c>
      <c r="K37">
        <f t="shared" si="13"/>
        <v>81.5</v>
      </c>
    </row>
    <row r="38" spans="2:11" x14ac:dyDescent="0.25">
      <c r="B38" s="1">
        <v>10</v>
      </c>
      <c r="C38" s="1">
        <v>4</v>
      </c>
      <c r="J38">
        <f t="shared" si="12"/>
        <v>6</v>
      </c>
      <c r="K38">
        <f t="shared" si="13"/>
        <v>81.5</v>
      </c>
    </row>
    <row r="39" spans="2:11" x14ac:dyDescent="0.25">
      <c r="B39" s="1">
        <v>6</v>
      </c>
      <c r="C39" s="1">
        <v>3</v>
      </c>
      <c r="J39">
        <f t="shared" si="12"/>
        <v>66</v>
      </c>
      <c r="K39">
        <f t="shared" si="13"/>
        <v>99.5</v>
      </c>
    </row>
    <row r="40" spans="2:11" x14ac:dyDescent="0.25">
      <c r="B40" s="1">
        <v>5</v>
      </c>
      <c r="C40" s="1">
        <v>5</v>
      </c>
      <c r="J40">
        <f t="shared" si="12"/>
        <v>82.5</v>
      </c>
      <c r="K40">
        <f t="shared" si="13"/>
        <v>34</v>
      </c>
    </row>
    <row r="41" spans="2:11" x14ac:dyDescent="0.25">
      <c r="B41" s="1">
        <v>6</v>
      </c>
      <c r="C41" s="1">
        <v>5</v>
      </c>
      <c r="J41">
        <f t="shared" si="12"/>
        <v>66</v>
      </c>
      <c r="K41">
        <f t="shared" si="13"/>
        <v>34</v>
      </c>
    </row>
    <row r="42" spans="2:11" x14ac:dyDescent="0.25">
      <c r="B42" s="1">
        <v>4</v>
      </c>
      <c r="C42" s="1">
        <v>5</v>
      </c>
      <c r="J42">
        <f t="shared" si="12"/>
        <v>93.5</v>
      </c>
      <c r="K42">
        <f t="shared" si="13"/>
        <v>34</v>
      </c>
    </row>
    <row r="43" spans="2:11" x14ac:dyDescent="0.25">
      <c r="B43" s="1">
        <v>5</v>
      </c>
      <c r="C43" s="1">
        <v>5</v>
      </c>
      <c r="J43">
        <f t="shared" si="12"/>
        <v>82.5</v>
      </c>
      <c r="K43">
        <f t="shared" si="13"/>
        <v>34</v>
      </c>
    </row>
    <row r="44" spans="2:11" x14ac:dyDescent="0.25">
      <c r="B44" s="1">
        <v>6</v>
      </c>
      <c r="C44" s="1">
        <v>5</v>
      </c>
      <c r="J44">
        <f t="shared" si="12"/>
        <v>66</v>
      </c>
      <c r="K44">
        <f t="shared" si="13"/>
        <v>34</v>
      </c>
    </row>
    <row r="45" spans="2:11" x14ac:dyDescent="0.25">
      <c r="B45" s="1">
        <v>6</v>
      </c>
      <c r="C45" s="1">
        <v>4</v>
      </c>
      <c r="J45">
        <f t="shared" si="12"/>
        <v>66</v>
      </c>
      <c r="K45">
        <f t="shared" si="13"/>
        <v>81.5</v>
      </c>
    </row>
    <row r="46" spans="2:11" x14ac:dyDescent="0.25">
      <c r="B46" s="1">
        <v>7</v>
      </c>
      <c r="C46" s="1">
        <v>5</v>
      </c>
      <c r="J46">
        <f t="shared" si="12"/>
        <v>45.5</v>
      </c>
      <c r="K46">
        <f t="shared" si="13"/>
        <v>34</v>
      </c>
    </row>
    <row r="47" spans="2:11" x14ac:dyDescent="0.25">
      <c r="B47" s="1">
        <v>6</v>
      </c>
      <c r="C47" s="1">
        <v>5</v>
      </c>
      <c r="J47">
        <f t="shared" si="12"/>
        <v>66</v>
      </c>
      <c r="K47">
        <f t="shared" si="13"/>
        <v>34</v>
      </c>
    </row>
    <row r="48" spans="2:11" x14ac:dyDescent="0.25">
      <c r="B48" s="1">
        <v>8</v>
      </c>
      <c r="C48" s="1">
        <v>5</v>
      </c>
      <c r="J48">
        <f t="shared" si="12"/>
        <v>28.5</v>
      </c>
      <c r="K48">
        <f t="shared" si="13"/>
        <v>34</v>
      </c>
    </row>
    <row r="49" spans="2:11" x14ac:dyDescent="0.25">
      <c r="B49" s="1">
        <v>10</v>
      </c>
      <c r="C49" s="1">
        <v>5</v>
      </c>
      <c r="J49">
        <f t="shared" si="12"/>
        <v>6</v>
      </c>
      <c r="K49">
        <f t="shared" si="13"/>
        <v>34</v>
      </c>
    </row>
    <row r="50" spans="2:11" x14ac:dyDescent="0.25">
      <c r="B50" s="1">
        <v>6</v>
      </c>
      <c r="C50" s="1">
        <v>5</v>
      </c>
      <c r="J50">
        <f t="shared" si="12"/>
        <v>66</v>
      </c>
      <c r="K50">
        <f t="shared" si="13"/>
        <v>34</v>
      </c>
    </row>
    <row r="51" spans="2:11" x14ac:dyDescent="0.25">
      <c r="B51" s="1">
        <v>8</v>
      </c>
      <c r="C51" s="1">
        <v>4</v>
      </c>
      <c r="J51">
        <f t="shared" si="12"/>
        <v>28.5</v>
      </c>
      <c r="K51">
        <f t="shared" si="13"/>
        <v>81.5</v>
      </c>
    </row>
    <row r="52" spans="2:11" x14ac:dyDescent="0.25">
      <c r="B52" s="1">
        <v>5</v>
      </c>
      <c r="C52" s="1">
        <v>5</v>
      </c>
      <c r="J52">
        <f t="shared" si="12"/>
        <v>82.5</v>
      </c>
      <c r="K52">
        <f t="shared" si="13"/>
        <v>34</v>
      </c>
    </row>
    <row r="53" spans="2:11" x14ac:dyDescent="0.25">
      <c r="B53" s="1">
        <v>3</v>
      </c>
      <c r="C53" s="1">
        <v>5</v>
      </c>
      <c r="J53">
        <f t="shared" si="12"/>
        <v>101.5</v>
      </c>
      <c r="K53">
        <f t="shared" si="13"/>
        <v>34</v>
      </c>
    </row>
    <row r="54" spans="2:11" x14ac:dyDescent="0.25">
      <c r="B54" s="1">
        <v>9</v>
      </c>
      <c r="C54" s="1">
        <v>4</v>
      </c>
      <c r="J54">
        <f t="shared" si="12"/>
        <v>16.5</v>
      </c>
      <c r="K54">
        <f t="shared" si="13"/>
        <v>81.5</v>
      </c>
    </row>
    <row r="55" spans="2:11" x14ac:dyDescent="0.25">
      <c r="B55" s="1">
        <v>3</v>
      </c>
      <c r="C55" s="1">
        <v>5</v>
      </c>
      <c r="J55">
        <f t="shared" si="12"/>
        <v>101.5</v>
      </c>
      <c r="K55">
        <f t="shared" si="13"/>
        <v>34</v>
      </c>
    </row>
    <row r="56" spans="2:11" x14ac:dyDescent="0.25">
      <c r="B56" s="1">
        <v>5</v>
      </c>
      <c r="C56" s="1">
        <v>5</v>
      </c>
      <c r="J56">
        <f t="shared" si="12"/>
        <v>82.5</v>
      </c>
      <c r="K56">
        <f t="shared" si="13"/>
        <v>34</v>
      </c>
    </row>
    <row r="57" spans="2:11" x14ac:dyDescent="0.25">
      <c r="B57" s="1">
        <v>4</v>
      </c>
      <c r="C57" s="1">
        <v>4</v>
      </c>
      <c r="J57">
        <f t="shared" si="12"/>
        <v>93.5</v>
      </c>
      <c r="K57">
        <f t="shared" si="13"/>
        <v>81.5</v>
      </c>
    </row>
    <row r="58" spans="2:11" x14ac:dyDescent="0.25">
      <c r="B58" s="1">
        <v>4</v>
      </c>
      <c r="C58" s="1">
        <v>5</v>
      </c>
      <c r="J58">
        <f t="shared" si="12"/>
        <v>93.5</v>
      </c>
      <c r="K58">
        <f t="shared" si="13"/>
        <v>34</v>
      </c>
    </row>
    <row r="59" spans="2:11" x14ac:dyDescent="0.25">
      <c r="B59" s="1">
        <v>3</v>
      </c>
      <c r="C59" s="1">
        <v>5</v>
      </c>
      <c r="J59">
        <f t="shared" si="12"/>
        <v>101.5</v>
      </c>
      <c r="K59">
        <f t="shared" si="13"/>
        <v>34</v>
      </c>
    </row>
    <row r="60" spans="2:11" x14ac:dyDescent="0.25">
      <c r="B60" s="1">
        <v>9</v>
      </c>
      <c r="C60" s="1">
        <v>5</v>
      </c>
      <c r="J60">
        <f t="shared" si="12"/>
        <v>16.5</v>
      </c>
      <c r="K60">
        <f t="shared" si="13"/>
        <v>34</v>
      </c>
    </row>
    <row r="61" spans="2:11" x14ac:dyDescent="0.25">
      <c r="B61" s="1">
        <v>7</v>
      </c>
      <c r="C61" s="1">
        <v>5</v>
      </c>
      <c r="J61">
        <f t="shared" si="12"/>
        <v>45.5</v>
      </c>
      <c r="K61">
        <f t="shared" si="13"/>
        <v>34</v>
      </c>
    </row>
    <row r="62" spans="2:11" x14ac:dyDescent="0.25">
      <c r="B62" s="1">
        <v>3</v>
      </c>
      <c r="C62" s="1">
        <v>5</v>
      </c>
      <c r="J62">
        <f t="shared" si="12"/>
        <v>101.5</v>
      </c>
      <c r="K62">
        <f t="shared" si="13"/>
        <v>34</v>
      </c>
    </row>
    <row r="63" spans="2:11" x14ac:dyDescent="0.25">
      <c r="B63" s="1">
        <v>5</v>
      </c>
      <c r="C63" s="1">
        <v>4</v>
      </c>
      <c r="J63">
        <f t="shared" si="12"/>
        <v>82.5</v>
      </c>
      <c r="K63">
        <f t="shared" si="13"/>
        <v>81.5</v>
      </c>
    </row>
    <row r="64" spans="2:11" x14ac:dyDescent="0.25">
      <c r="B64" s="1">
        <v>5</v>
      </c>
      <c r="C64" s="1">
        <v>4</v>
      </c>
      <c r="J64">
        <f t="shared" si="12"/>
        <v>82.5</v>
      </c>
      <c r="K64">
        <f t="shared" si="13"/>
        <v>81.5</v>
      </c>
    </row>
    <row r="65" spans="2:11" x14ac:dyDescent="0.25">
      <c r="B65" s="1">
        <v>7</v>
      </c>
      <c r="C65" s="1">
        <v>5</v>
      </c>
      <c r="J65">
        <f t="shared" si="12"/>
        <v>45.5</v>
      </c>
      <c r="K65">
        <f t="shared" si="13"/>
        <v>34</v>
      </c>
    </row>
    <row r="66" spans="2:11" x14ac:dyDescent="0.25">
      <c r="B66" s="1">
        <v>9</v>
      </c>
      <c r="C66" s="1">
        <v>2</v>
      </c>
      <c r="J66">
        <f t="shared" si="12"/>
        <v>16.5</v>
      </c>
      <c r="K66">
        <f t="shared" si="13"/>
        <v>104</v>
      </c>
    </row>
    <row r="67" spans="2:11" x14ac:dyDescent="0.25">
      <c r="B67" s="1">
        <v>4</v>
      </c>
      <c r="C67" s="1">
        <v>4</v>
      </c>
      <c r="J67">
        <f t="shared" si="12"/>
        <v>93.5</v>
      </c>
      <c r="K67">
        <f t="shared" si="13"/>
        <v>81.5</v>
      </c>
    </row>
    <row r="68" spans="2:11" x14ac:dyDescent="0.25">
      <c r="B68" s="1">
        <v>8</v>
      </c>
      <c r="C68" s="1">
        <v>5</v>
      </c>
      <c r="J68">
        <f t="shared" si="12"/>
        <v>28.5</v>
      </c>
      <c r="K68">
        <f t="shared" si="13"/>
        <v>34</v>
      </c>
    </row>
    <row r="69" spans="2:11" x14ac:dyDescent="0.25">
      <c r="B69" s="1">
        <v>6</v>
      </c>
      <c r="C69" s="1">
        <v>5</v>
      </c>
      <c r="J69">
        <f t="shared" si="12"/>
        <v>66</v>
      </c>
      <c r="K69">
        <f t="shared" si="13"/>
        <v>34</v>
      </c>
    </row>
    <row r="70" spans="2:11" x14ac:dyDescent="0.25">
      <c r="B70" s="1">
        <v>7</v>
      </c>
      <c r="C70" s="1">
        <v>5</v>
      </c>
      <c r="J70">
        <f t="shared" si="12"/>
        <v>45.5</v>
      </c>
      <c r="K70">
        <f t="shared" si="13"/>
        <v>34</v>
      </c>
    </row>
    <row r="71" spans="2:11" x14ac:dyDescent="0.25">
      <c r="B71" s="1">
        <v>6</v>
      </c>
      <c r="C71" s="1">
        <v>5</v>
      </c>
      <c r="J71">
        <f t="shared" si="12"/>
        <v>66</v>
      </c>
      <c r="K71">
        <f t="shared" si="13"/>
        <v>34</v>
      </c>
    </row>
    <row r="72" spans="2:11" x14ac:dyDescent="0.25">
      <c r="B72" s="1">
        <v>5</v>
      </c>
      <c r="C72" s="1">
        <v>5</v>
      </c>
      <c r="J72">
        <f t="shared" si="12"/>
        <v>82.5</v>
      </c>
      <c r="K72">
        <f t="shared" si="13"/>
        <v>34</v>
      </c>
    </row>
    <row r="73" spans="2:11" x14ac:dyDescent="0.25">
      <c r="B73" s="1">
        <v>4</v>
      </c>
      <c r="C73" s="1">
        <v>1</v>
      </c>
      <c r="J73">
        <f t="shared" si="12"/>
        <v>93.5</v>
      </c>
      <c r="K73">
        <f t="shared" si="13"/>
        <v>105.5</v>
      </c>
    </row>
    <row r="74" spans="2:11" x14ac:dyDescent="0.25">
      <c r="B74" s="1">
        <v>10</v>
      </c>
      <c r="C74" s="1">
        <v>4</v>
      </c>
      <c r="J74">
        <f t="shared" si="12"/>
        <v>6</v>
      </c>
      <c r="K74">
        <f t="shared" si="13"/>
        <v>81.5</v>
      </c>
    </row>
    <row r="75" spans="2:11" x14ac:dyDescent="0.25">
      <c r="B75" s="1">
        <v>8</v>
      </c>
      <c r="C75" s="1">
        <v>5</v>
      </c>
      <c r="J75">
        <f t="shared" si="12"/>
        <v>28.5</v>
      </c>
      <c r="K75">
        <f t="shared" si="13"/>
        <v>34</v>
      </c>
    </row>
    <row r="76" spans="2:11" x14ac:dyDescent="0.25">
      <c r="B76" s="1">
        <v>8</v>
      </c>
      <c r="C76" s="1">
        <v>5</v>
      </c>
      <c r="J76">
        <f t="shared" si="12"/>
        <v>28.5</v>
      </c>
      <c r="K76">
        <f t="shared" si="13"/>
        <v>34</v>
      </c>
    </row>
    <row r="77" spans="2:11" x14ac:dyDescent="0.25">
      <c r="B77" s="1">
        <v>4</v>
      </c>
      <c r="C77" s="1">
        <v>5</v>
      </c>
      <c r="J77">
        <f t="shared" si="12"/>
        <v>93.5</v>
      </c>
      <c r="K77">
        <f t="shared" si="13"/>
        <v>34</v>
      </c>
    </row>
    <row r="78" spans="2:11" x14ac:dyDescent="0.25">
      <c r="B78" s="1">
        <v>7</v>
      </c>
      <c r="C78" s="1">
        <v>4</v>
      </c>
      <c r="J78">
        <f t="shared" si="12"/>
        <v>45.5</v>
      </c>
      <c r="K78">
        <f t="shared" si="13"/>
        <v>81.5</v>
      </c>
    </row>
    <row r="79" spans="2:11" x14ac:dyDescent="0.25">
      <c r="B79" s="1">
        <v>7</v>
      </c>
      <c r="C79" s="1">
        <v>5</v>
      </c>
      <c r="J79">
        <f t="shared" si="12"/>
        <v>45.5</v>
      </c>
      <c r="K79">
        <f t="shared" si="13"/>
        <v>34</v>
      </c>
    </row>
    <row r="80" spans="2:11" x14ac:dyDescent="0.25">
      <c r="B80" s="1">
        <v>4</v>
      </c>
      <c r="C80" s="1">
        <v>5</v>
      </c>
      <c r="J80">
        <f t="shared" ref="J80:J120" si="14">_xlfn.RANK.AVG(B80, $B$15:$B$120, 0)</f>
        <v>93.5</v>
      </c>
      <c r="K80">
        <f t="shared" ref="K80:K120" si="15">_xlfn.RANK.AVG(C80, $C$15:$C$120, 0)</f>
        <v>34</v>
      </c>
    </row>
    <row r="81" spans="2:11" x14ac:dyDescent="0.25">
      <c r="B81" s="1">
        <v>7</v>
      </c>
      <c r="C81" s="1">
        <v>4</v>
      </c>
      <c r="J81">
        <f t="shared" si="14"/>
        <v>45.5</v>
      </c>
      <c r="K81">
        <f t="shared" si="15"/>
        <v>81.5</v>
      </c>
    </row>
    <row r="82" spans="2:11" x14ac:dyDescent="0.25">
      <c r="B82" s="1">
        <v>7</v>
      </c>
      <c r="C82" s="1">
        <v>4</v>
      </c>
      <c r="J82">
        <f t="shared" si="14"/>
        <v>45.5</v>
      </c>
      <c r="K82">
        <f t="shared" si="15"/>
        <v>81.5</v>
      </c>
    </row>
    <row r="83" spans="2:11" x14ac:dyDescent="0.25">
      <c r="B83" s="1">
        <v>8</v>
      </c>
      <c r="C83" s="1">
        <v>4</v>
      </c>
      <c r="J83">
        <f t="shared" si="14"/>
        <v>28.5</v>
      </c>
      <c r="K83">
        <f t="shared" si="15"/>
        <v>81.5</v>
      </c>
    </row>
    <row r="84" spans="2:11" x14ac:dyDescent="0.25">
      <c r="B84" s="1">
        <v>7</v>
      </c>
      <c r="C84" s="1">
        <v>5</v>
      </c>
      <c r="J84">
        <f t="shared" si="14"/>
        <v>45.5</v>
      </c>
      <c r="K84">
        <f t="shared" si="15"/>
        <v>34</v>
      </c>
    </row>
    <row r="85" spans="2:11" x14ac:dyDescent="0.25">
      <c r="B85" s="1">
        <v>7</v>
      </c>
      <c r="C85" s="1">
        <v>5</v>
      </c>
      <c r="J85">
        <f t="shared" si="14"/>
        <v>45.5</v>
      </c>
      <c r="K85">
        <f t="shared" si="15"/>
        <v>34</v>
      </c>
    </row>
    <row r="86" spans="2:11" x14ac:dyDescent="0.25">
      <c r="B86" s="1">
        <v>7</v>
      </c>
      <c r="C86" s="1">
        <v>5</v>
      </c>
      <c r="J86">
        <f t="shared" si="14"/>
        <v>45.5</v>
      </c>
      <c r="K86">
        <f t="shared" si="15"/>
        <v>34</v>
      </c>
    </row>
    <row r="87" spans="2:11" x14ac:dyDescent="0.25">
      <c r="B87" s="1">
        <v>6</v>
      </c>
      <c r="C87" s="1">
        <v>3</v>
      </c>
      <c r="J87">
        <f t="shared" si="14"/>
        <v>66</v>
      </c>
      <c r="K87">
        <f t="shared" si="15"/>
        <v>99.5</v>
      </c>
    </row>
    <row r="88" spans="2:11" x14ac:dyDescent="0.25">
      <c r="B88" s="1">
        <v>8</v>
      </c>
      <c r="C88" s="1">
        <v>3</v>
      </c>
      <c r="J88">
        <f t="shared" si="14"/>
        <v>28.5</v>
      </c>
      <c r="K88">
        <f t="shared" si="15"/>
        <v>99.5</v>
      </c>
    </row>
    <row r="89" spans="2:11" x14ac:dyDescent="0.25">
      <c r="B89" s="1">
        <v>8</v>
      </c>
      <c r="C89" s="1">
        <v>5</v>
      </c>
      <c r="J89">
        <f t="shared" si="14"/>
        <v>28.5</v>
      </c>
      <c r="K89">
        <f t="shared" si="15"/>
        <v>34</v>
      </c>
    </row>
    <row r="90" spans="2:11" x14ac:dyDescent="0.25">
      <c r="B90" s="1">
        <v>3</v>
      </c>
      <c r="C90" s="1">
        <v>5</v>
      </c>
      <c r="J90">
        <f t="shared" si="14"/>
        <v>101.5</v>
      </c>
      <c r="K90">
        <f t="shared" si="15"/>
        <v>34</v>
      </c>
    </row>
    <row r="91" spans="2:11" x14ac:dyDescent="0.25">
      <c r="B91" s="1">
        <v>8</v>
      </c>
      <c r="C91" s="1">
        <v>5</v>
      </c>
      <c r="J91">
        <f t="shared" si="14"/>
        <v>28.5</v>
      </c>
      <c r="K91">
        <f t="shared" si="15"/>
        <v>34</v>
      </c>
    </row>
    <row r="92" spans="2:11" x14ac:dyDescent="0.25">
      <c r="B92" s="1">
        <v>7</v>
      </c>
      <c r="C92" s="1">
        <v>5</v>
      </c>
      <c r="J92">
        <f t="shared" si="14"/>
        <v>45.5</v>
      </c>
      <c r="K92">
        <f t="shared" si="15"/>
        <v>34</v>
      </c>
    </row>
    <row r="93" spans="2:11" x14ac:dyDescent="0.25">
      <c r="B93" s="1">
        <v>10</v>
      </c>
      <c r="C93" s="1">
        <v>5</v>
      </c>
      <c r="J93">
        <f t="shared" si="14"/>
        <v>6</v>
      </c>
      <c r="K93">
        <f t="shared" si="15"/>
        <v>34</v>
      </c>
    </row>
    <row r="94" spans="2:11" x14ac:dyDescent="0.25">
      <c r="B94" s="1">
        <v>7</v>
      </c>
      <c r="C94" s="1">
        <v>5</v>
      </c>
      <c r="J94">
        <f t="shared" si="14"/>
        <v>45.5</v>
      </c>
      <c r="K94">
        <f t="shared" si="15"/>
        <v>34</v>
      </c>
    </row>
    <row r="95" spans="2:11" x14ac:dyDescent="0.25">
      <c r="B95" s="1">
        <v>6</v>
      </c>
      <c r="C95" s="1">
        <v>5</v>
      </c>
      <c r="J95">
        <f t="shared" si="14"/>
        <v>66</v>
      </c>
      <c r="K95">
        <f t="shared" si="15"/>
        <v>34</v>
      </c>
    </row>
    <row r="96" spans="2:11" x14ac:dyDescent="0.25">
      <c r="B96" s="1">
        <v>9</v>
      </c>
      <c r="C96" s="1">
        <v>5</v>
      </c>
      <c r="J96">
        <f t="shared" si="14"/>
        <v>16.5</v>
      </c>
      <c r="K96">
        <f t="shared" si="15"/>
        <v>34</v>
      </c>
    </row>
    <row r="97" spans="2:11" x14ac:dyDescent="0.25">
      <c r="B97" s="1">
        <v>8</v>
      </c>
      <c r="C97" s="1">
        <v>5</v>
      </c>
      <c r="J97">
        <f t="shared" si="14"/>
        <v>28.5</v>
      </c>
      <c r="K97">
        <f t="shared" si="15"/>
        <v>34</v>
      </c>
    </row>
    <row r="98" spans="2:11" x14ac:dyDescent="0.25">
      <c r="B98" s="1">
        <v>8</v>
      </c>
      <c r="C98" s="1">
        <v>5</v>
      </c>
      <c r="J98">
        <f t="shared" si="14"/>
        <v>28.5</v>
      </c>
      <c r="K98">
        <f t="shared" si="15"/>
        <v>34</v>
      </c>
    </row>
    <row r="99" spans="2:11" x14ac:dyDescent="0.25">
      <c r="B99" s="1">
        <v>9</v>
      </c>
      <c r="C99" s="1">
        <v>5</v>
      </c>
      <c r="J99">
        <f t="shared" si="14"/>
        <v>16.5</v>
      </c>
      <c r="K99">
        <f t="shared" si="15"/>
        <v>34</v>
      </c>
    </row>
    <row r="100" spans="2:11" x14ac:dyDescent="0.25">
      <c r="B100" s="1">
        <v>5</v>
      </c>
      <c r="C100" s="1">
        <v>4</v>
      </c>
      <c r="J100">
        <f t="shared" si="14"/>
        <v>82.5</v>
      </c>
      <c r="K100">
        <f t="shared" si="15"/>
        <v>81.5</v>
      </c>
    </row>
    <row r="101" spans="2:11" x14ac:dyDescent="0.25">
      <c r="B101" s="1">
        <v>8</v>
      </c>
      <c r="C101" s="1">
        <v>4</v>
      </c>
      <c r="J101">
        <f t="shared" si="14"/>
        <v>28.5</v>
      </c>
      <c r="K101">
        <f t="shared" si="15"/>
        <v>81.5</v>
      </c>
    </row>
    <row r="102" spans="2:11" x14ac:dyDescent="0.25">
      <c r="B102" s="1">
        <v>6</v>
      </c>
      <c r="C102" s="1">
        <v>5</v>
      </c>
      <c r="J102">
        <f t="shared" si="14"/>
        <v>66</v>
      </c>
      <c r="K102">
        <f t="shared" si="15"/>
        <v>34</v>
      </c>
    </row>
    <row r="103" spans="2:11" x14ac:dyDescent="0.25">
      <c r="B103" s="1">
        <v>7</v>
      </c>
      <c r="C103" s="1">
        <v>5</v>
      </c>
      <c r="J103">
        <f t="shared" si="14"/>
        <v>45.5</v>
      </c>
      <c r="K103">
        <f t="shared" si="15"/>
        <v>34</v>
      </c>
    </row>
    <row r="104" spans="2:11" x14ac:dyDescent="0.25">
      <c r="B104" s="1">
        <v>6</v>
      </c>
      <c r="C104" s="1">
        <v>5</v>
      </c>
      <c r="J104">
        <f t="shared" si="14"/>
        <v>66</v>
      </c>
      <c r="K104">
        <f t="shared" si="15"/>
        <v>34</v>
      </c>
    </row>
    <row r="105" spans="2:11" x14ac:dyDescent="0.25">
      <c r="B105" s="1">
        <v>7</v>
      </c>
      <c r="C105" s="1">
        <v>5</v>
      </c>
      <c r="J105">
        <f t="shared" si="14"/>
        <v>45.5</v>
      </c>
      <c r="K105">
        <f t="shared" si="15"/>
        <v>34</v>
      </c>
    </row>
    <row r="106" spans="2:11" x14ac:dyDescent="0.25">
      <c r="B106" s="1">
        <v>7</v>
      </c>
      <c r="C106" s="1">
        <v>4</v>
      </c>
      <c r="J106">
        <f t="shared" si="14"/>
        <v>45.5</v>
      </c>
      <c r="K106">
        <f t="shared" si="15"/>
        <v>81.5</v>
      </c>
    </row>
    <row r="107" spans="2:11" x14ac:dyDescent="0.25">
      <c r="B107" s="1">
        <v>6</v>
      </c>
      <c r="C107" s="1">
        <v>4</v>
      </c>
      <c r="J107">
        <f t="shared" si="14"/>
        <v>66</v>
      </c>
      <c r="K107">
        <f t="shared" si="15"/>
        <v>81.5</v>
      </c>
    </row>
    <row r="108" spans="2:11" x14ac:dyDescent="0.25">
      <c r="B108" s="1">
        <v>6</v>
      </c>
      <c r="C108" s="1">
        <v>3</v>
      </c>
      <c r="J108">
        <f t="shared" si="14"/>
        <v>66</v>
      </c>
      <c r="K108">
        <f t="shared" si="15"/>
        <v>99.5</v>
      </c>
    </row>
    <row r="109" spans="2:11" x14ac:dyDescent="0.25">
      <c r="B109" s="1">
        <v>6</v>
      </c>
      <c r="C109" s="1">
        <v>5</v>
      </c>
      <c r="J109">
        <f t="shared" si="14"/>
        <v>66</v>
      </c>
      <c r="K109">
        <f t="shared" si="15"/>
        <v>34</v>
      </c>
    </row>
    <row r="110" spans="2:11" x14ac:dyDescent="0.25">
      <c r="B110" s="1">
        <v>8</v>
      </c>
      <c r="C110" s="1">
        <v>5</v>
      </c>
      <c r="J110">
        <f t="shared" si="14"/>
        <v>28.5</v>
      </c>
      <c r="K110">
        <f t="shared" si="15"/>
        <v>34</v>
      </c>
    </row>
    <row r="111" spans="2:11" x14ac:dyDescent="0.25">
      <c r="B111" s="1">
        <v>10</v>
      </c>
      <c r="C111" s="1">
        <v>5</v>
      </c>
      <c r="J111">
        <f t="shared" si="14"/>
        <v>6</v>
      </c>
      <c r="K111">
        <f t="shared" si="15"/>
        <v>34</v>
      </c>
    </row>
    <row r="112" spans="2:11" x14ac:dyDescent="0.25">
      <c r="B112" s="1">
        <v>10</v>
      </c>
      <c r="C112" s="1">
        <v>5</v>
      </c>
      <c r="J112">
        <f t="shared" si="14"/>
        <v>6</v>
      </c>
      <c r="K112">
        <f t="shared" si="15"/>
        <v>34</v>
      </c>
    </row>
    <row r="113" spans="2:11" x14ac:dyDescent="0.25">
      <c r="B113" s="1">
        <v>7</v>
      </c>
      <c r="C113" s="1">
        <v>3</v>
      </c>
      <c r="J113">
        <f t="shared" si="14"/>
        <v>45.5</v>
      </c>
      <c r="K113">
        <f t="shared" si="15"/>
        <v>99.5</v>
      </c>
    </row>
    <row r="114" spans="2:11" x14ac:dyDescent="0.25">
      <c r="B114" s="1">
        <v>7</v>
      </c>
      <c r="C114" s="1">
        <v>4</v>
      </c>
      <c r="J114">
        <f t="shared" si="14"/>
        <v>45.5</v>
      </c>
      <c r="K114">
        <f t="shared" si="15"/>
        <v>81.5</v>
      </c>
    </row>
    <row r="115" spans="2:11" x14ac:dyDescent="0.25">
      <c r="B115" s="1">
        <v>10</v>
      </c>
      <c r="C115" s="1">
        <v>4</v>
      </c>
      <c r="J115">
        <f t="shared" si="14"/>
        <v>6</v>
      </c>
      <c r="K115">
        <f t="shared" si="15"/>
        <v>81.5</v>
      </c>
    </row>
    <row r="116" spans="2:11" x14ac:dyDescent="0.25">
      <c r="B116" s="1">
        <v>6</v>
      </c>
      <c r="C116" s="1">
        <v>4</v>
      </c>
      <c r="J116">
        <f t="shared" si="14"/>
        <v>66</v>
      </c>
      <c r="K116">
        <f t="shared" si="15"/>
        <v>81.5</v>
      </c>
    </row>
    <row r="117" spans="2:11" x14ac:dyDescent="0.25">
      <c r="B117" s="1">
        <v>8</v>
      </c>
      <c r="C117" s="1">
        <v>4</v>
      </c>
      <c r="J117">
        <f t="shared" si="14"/>
        <v>28.5</v>
      </c>
      <c r="K117">
        <f t="shared" si="15"/>
        <v>81.5</v>
      </c>
    </row>
    <row r="118" spans="2:11" x14ac:dyDescent="0.25">
      <c r="B118" s="1">
        <v>4</v>
      </c>
      <c r="C118" s="1">
        <v>4</v>
      </c>
      <c r="J118">
        <f t="shared" si="14"/>
        <v>93.5</v>
      </c>
      <c r="K118">
        <f t="shared" si="15"/>
        <v>81.5</v>
      </c>
    </row>
    <row r="119" spans="2:11" x14ac:dyDescent="0.25">
      <c r="B119" s="1">
        <v>10</v>
      </c>
      <c r="C119" s="1">
        <v>4</v>
      </c>
      <c r="J119">
        <f t="shared" si="14"/>
        <v>6</v>
      </c>
      <c r="K119">
        <f t="shared" si="15"/>
        <v>81.5</v>
      </c>
    </row>
    <row r="120" spans="2:11" x14ac:dyDescent="0.25">
      <c r="B120" s="1">
        <v>5</v>
      </c>
      <c r="C120" s="1">
        <v>3</v>
      </c>
      <c r="J120">
        <f t="shared" si="14"/>
        <v>82.5</v>
      </c>
      <c r="K120">
        <f t="shared" si="15"/>
        <v>99.5</v>
      </c>
    </row>
  </sheetData>
  <mergeCells count="3">
    <mergeCell ref="D3:G3"/>
    <mergeCell ref="Q3:S3"/>
    <mergeCell ref="J14:K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555D-0C5A-4C70-921C-75351757F654}">
  <dimension ref="B3:AA120"/>
  <sheetViews>
    <sheetView topLeftCell="E1" workbookViewId="0">
      <selection activeCell="N15" sqref="N15:O15"/>
    </sheetView>
  </sheetViews>
  <sheetFormatPr defaultRowHeight="13.2" x14ac:dyDescent="0.25"/>
  <sheetData>
    <row r="3" spans="2:27" x14ac:dyDescent="0.25">
      <c r="D3" s="9" t="s">
        <v>423</v>
      </c>
      <c r="E3" s="4"/>
      <c r="F3" s="4"/>
      <c r="G3" s="4"/>
      <c r="Q3" s="9" t="s">
        <v>421</v>
      </c>
      <c r="R3" s="4"/>
      <c r="S3" s="4"/>
    </row>
    <row r="4" spans="2:27" x14ac:dyDescent="0.25">
      <c r="B4" t="s">
        <v>409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 t="s">
        <v>411</v>
      </c>
      <c r="O4" t="s">
        <v>409</v>
      </c>
      <c r="P4" s="7">
        <v>1</v>
      </c>
      <c r="Q4" s="7">
        <v>2</v>
      </c>
      <c r="R4" s="7">
        <v>3</v>
      </c>
      <c r="S4" s="7">
        <v>4</v>
      </c>
      <c r="T4" s="7">
        <v>5</v>
      </c>
      <c r="U4" s="7">
        <v>6</v>
      </c>
      <c r="V4" s="7">
        <v>7</v>
      </c>
      <c r="W4" s="7">
        <v>8</v>
      </c>
      <c r="X4" s="7">
        <v>9</v>
      </c>
      <c r="Y4" s="7">
        <v>10</v>
      </c>
    </row>
    <row r="5" spans="2:27" x14ac:dyDescent="0.25">
      <c r="B5" s="6" t="s">
        <v>414</v>
      </c>
      <c r="O5" s="6" t="s">
        <v>414</v>
      </c>
    </row>
    <row r="6" spans="2:27" x14ac:dyDescent="0.25">
      <c r="B6" s="7">
        <v>1</v>
      </c>
      <c r="C6">
        <f>COUNTIFS('Ответы на форму (1)'!$P$2:$P$449, Лист2!B6,'Ответы на форму (1)'!$M$2:$M$449, Лист2!$C$4)</f>
        <v>0</v>
      </c>
      <c r="D6">
        <f>COUNTIFS('Ответы на форму (1)'!$P$2:$P$449, Лист2!B6,'Ответы на форму (1)'!$M$2:$M$449, Лист2!$D$4)</f>
        <v>1</v>
      </c>
      <c r="E6">
        <f>COUNTIFS('Ответы на форму (1)'!$P$2:$P$449, Лист2!B6,'Ответы на форму (1)'!$M$2:$M$449, Лист2!$E$4)</f>
        <v>1</v>
      </c>
      <c r="F6">
        <f>COUNTIFS('Ответы на форму (1)'!$P$2:$P$449, Лист2!B6,'Ответы на форму (1)'!$M$2:$M$449, Лист2!$F$4)</f>
        <v>4</v>
      </c>
      <c r="G6">
        <f>COUNTIFS('Ответы на форму (1)'!$P$2:$P$449, Лист2!B6,'Ответы на форму (1)'!$M$2:$M$449, Лист2!$G$4)</f>
        <v>1</v>
      </c>
      <c r="H6">
        <f>COUNTIFS('Ответы на форму (1)'!$P$2:$P$449, Лист2!B6,'Ответы на форму (1)'!$M$2:$M$449, Лист2!$H$4)</f>
        <v>2</v>
      </c>
      <c r="I6">
        <f>COUNTIFS('Ответы на форму (1)'!$P$2:$P$449, Лист2!B6,'Ответы на форму (1)'!$M$2:$M$449, Лист2!$I$4)</f>
        <v>1</v>
      </c>
      <c r="J6">
        <f>COUNTIFS('Ответы на форму (1)'!$P$2:$P$449, Лист2!B6,'Ответы на форму (1)'!$M$2:$M$449, Лист2!$J$4)</f>
        <v>0</v>
      </c>
      <c r="K6">
        <f>COUNTIFS('Ответы на форму (1)'!$P$2:$P$449, Лист2!B6,'Ответы на форму (1)'!$M$2:$M$449, Лист2!$K$4)</f>
        <v>4</v>
      </c>
      <c r="L6">
        <f>COUNTIFS('Ответы на форму (1)'!$P$2:$P$449, Лист2!B6,'Ответы на форму (1)'!$M$2:$M$449, Лист2!$L$4)</f>
        <v>3</v>
      </c>
      <c r="M6">
        <f>SUM(C6:L6)</f>
        <v>17</v>
      </c>
      <c r="O6" s="7">
        <v>1</v>
      </c>
      <c r="P6" s="5">
        <f>M6*$C$11/$M$11</f>
        <v>0.16037735849056603</v>
      </c>
      <c r="Q6" s="5">
        <f>M6*$D$11/$M$11</f>
        <v>0.16037735849056603</v>
      </c>
      <c r="R6" s="5">
        <f>M6*$E$11/$M$11</f>
        <v>0.96226415094339623</v>
      </c>
      <c r="S6" s="5">
        <f>M6*$F$11/$M$11</f>
        <v>1.6037735849056605</v>
      </c>
      <c r="T6" s="5">
        <f>M6*$G$11/$M$11</f>
        <v>1.9245283018867925</v>
      </c>
      <c r="U6" s="5">
        <f>M6*$H$11/$M$11</f>
        <v>3.3679245283018866</v>
      </c>
      <c r="V6" s="5">
        <f>M6*$I$11/$M$11</f>
        <v>3.2075471698113209</v>
      </c>
      <c r="W6" s="5">
        <f>M6*$J$11/$M$11</f>
        <v>2.2452830188679247</v>
      </c>
      <c r="X6" s="5">
        <f>M6*$K$11/$M$11</f>
        <v>1.6037735849056605</v>
      </c>
      <c r="Y6" s="5">
        <f>M6*$L$11/$M$11</f>
        <v>1.7641509433962264</v>
      </c>
      <c r="AA6" s="7" t="s">
        <v>413</v>
      </c>
    </row>
    <row r="7" spans="2:27" x14ac:dyDescent="0.25">
      <c r="B7" s="8">
        <v>2</v>
      </c>
      <c r="C7">
        <f>COUNTIFS('Ответы на форму (1)'!$P$2:$P$449, Лист2!B7,'Ответы на форму (1)'!$M$2:$M$449, Лист2!$C$4)</f>
        <v>0</v>
      </c>
      <c r="D7">
        <f>COUNTIFS('Ответы на форму (1)'!$P$2:$P$449, Лист2!B7,'Ответы на форму (1)'!$M$2:$M$449, Лист2!$D$4)</f>
        <v>0</v>
      </c>
      <c r="E7">
        <f>COUNTIFS('Ответы на форму (1)'!$P$2:$P$449, Лист2!B7,'Ответы на форму (1)'!$M$2:$M$449, Лист2!$E$4)</f>
        <v>0</v>
      </c>
      <c r="F7">
        <f>COUNTIFS('Ответы на форму (1)'!$P$2:$P$449, Лист2!B7,'Ответы на форму (1)'!$M$2:$M$449, Лист2!$F$4)</f>
        <v>1</v>
      </c>
      <c r="G7">
        <f>COUNTIFS('Ответы на форму (1)'!$P$2:$P$449, Лист2!B7,'Ответы на форму (1)'!$M$2:$M$449, Лист2!$G$4)</f>
        <v>1</v>
      </c>
      <c r="H7">
        <f>COUNTIFS('Ответы на форму (1)'!$P$2:$P$449, Лист2!B7,'Ответы на форму (1)'!$M$2:$M$449, Лист2!$H$4)</f>
        <v>5</v>
      </c>
      <c r="I7">
        <f>COUNTIFS('Ответы на форму (1)'!$P$2:$P$449, Лист2!B7,'Ответы на форму (1)'!$M$2:$M$449, Лист2!$I$4)</f>
        <v>2</v>
      </c>
      <c r="J7">
        <f>COUNTIFS('Ответы на форму (1)'!$P$2:$P$449, Лист2!B7,'Ответы на форму (1)'!$M$2:$M$449, Лист2!$J$4)</f>
        <v>1</v>
      </c>
      <c r="K7">
        <f>COUNTIFS('Ответы на форму (1)'!$P$2:$P$449, Лист2!B7,'Ответы на форму (1)'!$M$2:$M$449, Лист2!$K$4)</f>
        <v>2</v>
      </c>
      <c r="L7">
        <f>COUNTIFS('Ответы на форму (1)'!$P$2:$P$449, Лист2!B7,'Ответы на форму (1)'!$M$2:$M$449, Лист2!$L$4)</f>
        <v>0</v>
      </c>
      <c r="M7">
        <f t="shared" ref="M7:M10" si="0">SUM(C7:L7)</f>
        <v>12</v>
      </c>
      <c r="O7" s="8">
        <v>2</v>
      </c>
      <c r="P7" s="5">
        <f t="shared" ref="P7:P10" si="1">M7*$C$11/$M$11</f>
        <v>0.11320754716981132</v>
      </c>
      <c r="Q7" s="5">
        <f t="shared" ref="Q7:Q10" si="2">M7*$D$11/$M$11</f>
        <v>0.11320754716981132</v>
      </c>
      <c r="R7" s="5">
        <f t="shared" ref="R7:R10" si="3">M7*$E$11/$M$11</f>
        <v>0.67924528301886788</v>
      </c>
      <c r="S7" s="5">
        <f t="shared" ref="S7:S10" si="4">M7*$F$11/$M$11</f>
        <v>1.1320754716981132</v>
      </c>
      <c r="T7" s="5">
        <f t="shared" ref="T7:T10" si="5">M7*$G$11/$M$11</f>
        <v>1.3584905660377358</v>
      </c>
      <c r="U7" s="5">
        <f t="shared" ref="U7:U10" si="6">M7*$H$11/$M$11</f>
        <v>2.3773584905660377</v>
      </c>
      <c r="V7" s="5">
        <f t="shared" ref="V7:V10" si="7">M7*$I$11/$M$11</f>
        <v>2.2641509433962264</v>
      </c>
      <c r="W7" s="5">
        <f t="shared" ref="W7:W10" si="8">M7*$J$11/$M$11</f>
        <v>1.5849056603773586</v>
      </c>
      <c r="X7" s="5">
        <f t="shared" ref="X7:X10" si="9">M7*$K$11/$M$11</f>
        <v>1.1320754716981132</v>
      </c>
      <c r="Y7" s="5">
        <f t="shared" ref="Y7:Y10" si="10">M7*$L$11/$M$11</f>
        <v>1.2452830188679245</v>
      </c>
      <c r="AA7">
        <f>_xlfn.CHISQ.TEST(C6:L10,P6:Y10)</f>
        <v>2.7747959882781944E-2</v>
      </c>
    </row>
    <row r="8" spans="2:27" x14ac:dyDescent="0.25">
      <c r="B8" s="8">
        <v>3</v>
      </c>
      <c r="C8">
        <f>COUNTIFS('Ответы на форму (1)'!$P$2:$P$449, Лист2!B8,'Ответы на форму (1)'!$M$2:$M$449, Лист2!$C$4)</f>
        <v>0</v>
      </c>
      <c r="D8">
        <f>COUNTIFS('Ответы на форму (1)'!$P$2:$P$449, Лист2!B8,'Ответы на форму (1)'!$M$2:$M$449, Лист2!$D$4)</f>
        <v>0</v>
      </c>
      <c r="E8">
        <f>COUNTIFS('Ответы на форму (1)'!$P$2:$P$449, Лист2!B8,'Ответы на форму (1)'!$M$2:$M$449, Лист2!$E$4)</f>
        <v>2</v>
      </c>
      <c r="F8">
        <f>COUNTIFS('Ответы на форму (1)'!$P$2:$P$449, Лист2!B8,'Ответы на форму (1)'!$M$2:$M$449, Лист2!$F$4)</f>
        <v>3</v>
      </c>
      <c r="G8">
        <f>COUNTIFS('Ответы на форму (1)'!$P$2:$P$449, Лист2!B8,'Ответы на форму (1)'!$M$2:$M$449, Лист2!$G$4)</f>
        <v>6</v>
      </c>
      <c r="H8">
        <f>COUNTIFS('Ответы на форму (1)'!$P$2:$P$449, Лист2!B8,'Ответы на форму (1)'!$M$2:$M$449, Лист2!$H$4)</f>
        <v>6</v>
      </c>
      <c r="I8">
        <f>COUNTIFS('Ответы на форму (1)'!$P$2:$P$449, Лист2!B8,'Ответы на форму (1)'!$M$2:$M$449, Лист2!$I$4)</f>
        <v>4</v>
      </c>
      <c r="J8">
        <f>COUNTIFS('Ответы на форму (1)'!$P$2:$P$449, Лист2!B8,'Ответы на форму (1)'!$M$2:$M$449, Лист2!$J$4)</f>
        <v>7</v>
      </c>
      <c r="K8">
        <f>COUNTIFS('Ответы на форму (1)'!$P$2:$P$449, Лист2!B8,'Ответы на форму (1)'!$M$2:$M$449, Лист2!$K$4)</f>
        <v>1</v>
      </c>
      <c r="L8">
        <f>COUNTIFS('Ответы на форму (1)'!$P$2:$P$449, Лист2!B8,'Ответы на форму (1)'!$M$2:$M$449, Лист2!$L$4)</f>
        <v>1</v>
      </c>
      <c r="M8">
        <f t="shared" si="0"/>
        <v>30</v>
      </c>
      <c r="O8" s="8">
        <v>3</v>
      </c>
      <c r="P8" s="5">
        <f t="shared" si="1"/>
        <v>0.28301886792452829</v>
      </c>
      <c r="Q8" s="5">
        <f t="shared" si="2"/>
        <v>0.28301886792452829</v>
      </c>
      <c r="R8" s="5">
        <f t="shared" si="3"/>
        <v>1.6981132075471699</v>
      </c>
      <c r="S8" s="5">
        <f t="shared" si="4"/>
        <v>2.8301886792452828</v>
      </c>
      <c r="T8" s="5">
        <f t="shared" si="5"/>
        <v>3.3962264150943398</v>
      </c>
      <c r="U8" s="5">
        <f t="shared" si="6"/>
        <v>5.9433962264150946</v>
      </c>
      <c r="V8" s="5">
        <f t="shared" si="7"/>
        <v>5.6603773584905657</v>
      </c>
      <c r="W8" s="5">
        <f t="shared" si="8"/>
        <v>3.9622641509433962</v>
      </c>
      <c r="X8" s="5">
        <f t="shared" si="9"/>
        <v>2.8301886792452828</v>
      </c>
      <c r="Y8" s="5">
        <f t="shared" si="10"/>
        <v>3.1132075471698113</v>
      </c>
    </row>
    <row r="9" spans="2:27" x14ac:dyDescent="0.25">
      <c r="B9" s="8">
        <v>4</v>
      </c>
      <c r="C9">
        <f>COUNTIFS('Ответы на форму (1)'!$P$2:$P$449, Лист2!B9,'Ответы на форму (1)'!$M$2:$M$449, Лист2!$C$4)</f>
        <v>0</v>
      </c>
      <c r="D9">
        <f>COUNTIFS('Ответы на форму (1)'!$P$2:$P$449, Лист2!B9,'Ответы на форму (1)'!$M$2:$M$449, Лист2!$D$4)</f>
        <v>0</v>
      </c>
      <c r="E9">
        <f>COUNTIFS('Ответы на форму (1)'!$P$2:$P$449, Лист2!B9,'Ответы на форму (1)'!$M$2:$M$449, Лист2!$E$4)</f>
        <v>1</v>
      </c>
      <c r="F9">
        <f>COUNTIFS('Ответы на форму (1)'!$P$2:$P$449, Лист2!B9,'Ответы на форму (1)'!$M$2:$M$449, Лист2!$F$4)</f>
        <v>1</v>
      </c>
      <c r="G9">
        <f>COUNTIFS('Ответы на форму (1)'!$P$2:$P$449, Лист2!B9,'Ответы на форму (1)'!$M$2:$M$449, Лист2!$G$4)</f>
        <v>2</v>
      </c>
      <c r="H9">
        <f>COUNTIFS('Ответы на форму (1)'!$P$2:$P$449, Лист2!B9,'Ответы на форму (1)'!$M$2:$M$449, Лист2!$H$4)</f>
        <v>7</v>
      </c>
      <c r="I9">
        <f>COUNTIFS('Ответы на форму (1)'!$P$2:$P$449, Лист2!B9,'Ответы на форму (1)'!$M$2:$M$449, Лист2!$I$4)</f>
        <v>5</v>
      </c>
      <c r="J9">
        <f>COUNTIFS('Ответы на форму (1)'!$P$2:$P$449, Лист2!B9,'Ответы на форму (1)'!$M$2:$M$449, Лист2!$J$4)</f>
        <v>1</v>
      </c>
      <c r="K9">
        <f>COUNTIFS('Ответы на форму (1)'!$P$2:$P$449, Лист2!B9,'Ответы на форму (1)'!$M$2:$M$449, Лист2!$K$4)</f>
        <v>1</v>
      </c>
      <c r="L9">
        <f>COUNTIFS('Ответы на форму (1)'!$P$2:$P$449, Лист2!B9,'Ответы на форму (1)'!$M$2:$M$449, Лист2!$L$4)</f>
        <v>0</v>
      </c>
      <c r="M9">
        <f t="shared" si="0"/>
        <v>18</v>
      </c>
      <c r="O9" s="8">
        <v>4</v>
      </c>
      <c r="P9" s="5">
        <f t="shared" si="1"/>
        <v>0.16981132075471697</v>
      </c>
      <c r="Q9" s="5">
        <f t="shared" si="2"/>
        <v>0.16981132075471697</v>
      </c>
      <c r="R9" s="5">
        <f t="shared" si="3"/>
        <v>1.0188679245283019</v>
      </c>
      <c r="S9" s="5">
        <f t="shared" si="4"/>
        <v>1.6981132075471699</v>
      </c>
      <c r="T9" s="5">
        <f t="shared" si="5"/>
        <v>2.0377358490566038</v>
      </c>
      <c r="U9" s="5">
        <f t="shared" si="6"/>
        <v>3.5660377358490565</v>
      </c>
      <c r="V9" s="5">
        <f t="shared" si="7"/>
        <v>3.3962264150943398</v>
      </c>
      <c r="W9" s="5">
        <f t="shared" si="8"/>
        <v>2.3773584905660377</v>
      </c>
      <c r="X9" s="5">
        <f t="shared" si="9"/>
        <v>1.6981132075471699</v>
      </c>
      <c r="Y9" s="5">
        <f t="shared" si="10"/>
        <v>1.8679245283018868</v>
      </c>
    </row>
    <row r="10" spans="2:27" x14ac:dyDescent="0.25">
      <c r="B10" s="8">
        <v>5</v>
      </c>
      <c r="C10">
        <f>COUNTIFS('Ответы на форму (1)'!$P$2:$P$449, Лист2!B10,'Ответы на форму (1)'!$M$2:$M$449, Лист2!$C$4)</f>
        <v>1</v>
      </c>
      <c r="D10">
        <f>COUNTIFS('Ответы на форму (1)'!$P$2:$P$449, Лист2!B10,'Ответы на форму (1)'!$M$2:$M$449, Лист2!$D$4)</f>
        <v>0</v>
      </c>
      <c r="E10">
        <f>COUNTIFS('Ответы на форму (1)'!$P$2:$P$449, Лист2!B10,'Ответы на форму (1)'!$M$2:$M$449, Лист2!$E$4)</f>
        <v>2</v>
      </c>
      <c r="F10">
        <f>COUNTIFS('Ответы на форму (1)'!$P$2:$P$449, Лист2!B10,'Ответы на форму (1)'!$M$2:$M$449, Лист2!$F$4)</f>
        <v>1</v>
      </c>
      <c r="G10">
        <f>COUNTIFS('Ответы на форму (1)'!$P$2:$P$449, Лист2!B10,'Ответы на форму (1)'!$M$2:$M$449, Лист2!$G$4)</f>
        <v>2</v>
      </c>
      <c r="H10">
        <f>COUNTIFS('Ответы на форму (1)'!$P$2:$P$449, Лист2!B10,'Ответы на форму (1)'!$M$2:$M$449, Лист2!$H$4)</f>
        <v>1</v>
      </c>
      <c r="I10">
        <f>COUNTIFS('Ответы на форму (1)'!$P$2:$P$449, Лист2!B10,'Ответы на форму (1)'!$M$2:$M$449, Лист2!$I$4)</f>
        <v>8</v>
      </c>
      <c r="J10">
        <f>COUNTIFS('Ответы на форму (1)'!$P$2:$P$449, Лист2!B10,'Ответы на форму (1)'!$M$2:$M$449, Лист2!$J$4)</f>
        <v>5</v>
      </c>
      <c r="K10">
        <f>COUNTIFS('Ответы на форму (1)'!$P$2:$P$449, Лист2!B10,'Ответы на форму (1)'!$M$2:$M$449, Лист2!$K$4)</f>
        <v>2</v>
      </c>
      <c r="L10">
        <f>COUNTIFS('Ответы на форму (1)'!$P$2:$P$449, Лист2!B10,'Ответы на форму (1)'!$M$2:$M$449, Лист2!$L$4)</f>
        <v>7</v>
      </c>
      <c r="M10">
        <f t="shared" si="0"/>
        <v>29</v>
      </c>
      <c r="O10" s="8">
        <v>5</v>
      </c>
      <c r="P10" s="5">
        <f t="shared" si="1"/>
        <v>0.27358490566037735</v>
      </c>
      <c r="Q10" s="5">
        <f t="shared" si="2"/>
        <v>0.27358490566037735</v>
      </c>
      <c r="R10" s="5">
        <f t="shared" si="3"/>
        <v>1.6415094339622642</v>
      </c>
      <c r="S10" s="5">
        <f t="shared" si="4"/>
        <v>2.7358490566037736</v>
      </c>
      <c r="T10" s="5">
        <f t="shared" si="5"/>
        <v>3.2830188679245285</v>
      </c>
      <c r="U10" s="5">
        <f t="shared" si="6"/>
        <v>5.7452830188679247</v>
      </c>
      <c r="V10" s="5">
        <f t="shared" si="7"/>
        <v>5.4716981132075473</v>
      </c>
      <c r="W10" s="5">
        <f t="shared" si="8"/>
        <v>3.8301886792452828</v>
      </c>
      <c r="X10" s="5">
        <f t="shared" si="9"/>
        <v>2.7358490566037736</v>
      </c>
      <c r="Y10" s="5">
        <f t="shared" si="10"/>
        <v>3.0094339622641511</v>
      </c>
    </row>
    <row r="11" spans="2:27" x14ac:dyDescent="0.25">
      <c r="B11" s="8" t="s">
        <v>411</v>
      </c>
      <c r="C11">
        <f>SUM(C6:C10)</f>
        <v>1</v>
      </c>
      <c r="D11">
        <f t="shared" ref="D11:L11" si="11">SUM(D6:D10)</f>
        <v>1</v>
      </c>
      <c r="E11">
        <f t="shared" si="11"/>
        <v>6</v>
      </c>
      <c r="F11">
        <f t="shared" si="11"/>
        <v>10</v>
      </c>
      <c r="G11">
        <f t="shared" si="11"/>
        <v>12</v>
      </c>
      <c r="H11">
        <f t="shared" si="11"/>
        <v>21</v>
      </c>
      <c r="I11">
        <f t="shared" si="11"/>
        <v>20</v>
      </c>
      <c r="J11">
        <f t="shared" si="11"/>
        <v>14</v>
      </c>
      <c r="K11">
        <f t="shared" si="11"/>
        <v>10</v>
      </c>
      <c r="L11">
        <f t="shared" si="11"/>
        <v>11</v>
      </c>
      <c r="M11">
        <f>SUM(C6:L10)</f>
        <v>106</v>
      </c>
    </row>
    <row r="14" spans="2:27" x14ac:dyDescent="0.25">
      <c r="B14" s="7" t="s">
        <v>409</v>
      </c>
      <c r="C14" s="7" t="s">
        <v>414</v>
      </c>
      <c r="E14" s="7" t="s">
        <v>415</v>
      </c>
      <c r="F14" s="7" t="s">
        <v>416</v>
      </c>
      <c r="G14" s="7" t="s">
        <v>417</v>
      </c>
      <c r="J14" s="10" t="s">
        <v>418</v>
      </c>
      <c r="K14" s="10"/>
      <c r="M14" s="7" t="s">
        <v>419</v>
      </c>
      <c r="N14" s="7" t="s">
        <v>416</v>
      </c>
      <c r="O14" s="7" t="s">
        <v>420</v>
      </c>
    </row>
    <row r="15" spans="2:27" x14ac:dyDescent="0.25">
      <c r="B15" s="1">
        <v>5</v>
      </c>
      <c r="C15" s="1">
        <v>3</v>
      </c>
      <c r="E15">
        <f>PEARSON(B15:B120, C15:C120)</f>
        <v>0.11216841941259931</v>
      </c>
      <c r="F15">
        <f>COUNTA(B15:B120)</f>
        <v>106</v>
      </c>
      <c r="G15">
        <v>0.2</v>
      </c>
      <c r="J15">
        <f>_xlfn.RANK.AVG(B15, $B$15:$B$120, 0)</f>
        <v>82.5</v>
      </c>
      <c r="K15">
        <f>_xlfn.RANK.AVG(C15, $C$15:$C$120, 0)</f>
        <v>62.5</v>
      </c>
      <c r="M15">
        <f>CORREL(J15:J120, K15:K120)</f>
        <v>0.14349090600456835</v>
      </c>
      <c r="N15">
        <v>106</v>
      </c>
      <c r="O15">
        <v>0.2</v>
      </c>
    </row>
    <row r="16" spans="2:27" x14ac:dyDescent="0.25">
      <c r="B16" s="1">
        <v>6</v>
      </c>
      <c r="C16" s="1">
        <v>2</v>
      </c>
      <c r="J16">
        <f t="shared" ref="J16:J79" si="12">_xlfn.RANK.AVG(B16, $B$15:$B$120, 0)</f>
        <v>66</v>
      </c>
      <c r="K16">
        <f t="shared" ref="K16:K79" si="13">_xlfn.RANK.AVG(C16, $C$15:$C$120, 0)</f>
        <v>83.5</v>
      </c>
    </row>
    <row r="17" spans="2:11" x14ac:dyDescent="0.25">
      <c r="B17" s="1">
        <v>10</v>
      </c>
      <c r="C17" s="1">
        <v>5</v>
      </c>
      <c r="J17">
        <f t="shared" si="12"/>
        <v>6</v>
      </c>
      <c r="K17">
        <f t="shared" si="13"/>
        <v>15</v>
      </c>
    </row>
    <row r="18" spans="2:11" x14ac:dyDescent="0.25">
      <c r="B18" s="1">
        <v>10</v>
      </c>
      <c r="C18" s="1">
        <v>5</v>
      </c>
      <c r="J18">
        <f t="shared" si="12"/>
        <v>6</v>
      </c>
      <c r="K18">
        <f t="shared" si="13"/>
        <v>15</v>
      </c>
    </row>
    <row r="19" spans="2:11" x14ac:dyDescent="0.25">
      <c r="B19" s="1">
        <v>4</v>
      </c>
      <c r="C19" s="1">
        <v>3</v>
      </c>
      <c r="J19">
        <f t="shared" si="12"/>
        <v>93.5</v>
      </c>
      <c r="K19">
        <f t="shared" si="13"/>
        <v>62.5</v>
      </c>
    </row>
    <row r="20" spans="2:11" x14ac:dyDescent="0.25">
      <c r="B20" s="1">
        <v>9</v>
      </c>
      <c r="C20" s="1">
        <v>2</v>
      </c>
      <c r="J20">
        <f t="shared" si="12"/>
        <v>16.5</v>
      </c>
      <c r="K20">
        <f t="shared" si="13"/>
        <v>83.5</v>
      </c>
    </row>
    <row r="21" spans="2:11" x14ac:dyDescent="0.25">
      <c r="B21" s="1">
        <v>9</v>
      </c>
      <c r="C21" s="1">
        <v>3</v>
      </c>
      <c r="J21">
        <f t="shared" si="12"/>
        <v>16.5</v>
      </c>
      <c r="K21">
        <f t="shared" si="13"/>
        <v>62.5</v>
      </c>
    </row>
    <row r="22" spans="2:11" x14ac:dyDescent="0.25">
      <c r="B22" s="1">
        <v>6</v>
      </c>
      <c r="C22" s="1">
        <v>1</v>
      </c>
      <c r="J22">
        <f t="shared" si="12"/>
        <v>66</v>
      </c>
      <c r="K22">
        <f t="shared" si="13"/>
        <v>98</v>
      </c>
    </row>
    <row r="23" spans="2:11" x14ac:dyDescent="0.25">
      <c r="B23" s="1">
        <v>6</v>
      </c>
      <c r="C23" s="1">
        <v>1</v>
      </c>
      <c r="J23">
        <f t="shared" si="12"/>
        <v>66</v>
      </c>
      <c r="K23">
        <f t="shared" si="13"/>
        <v>98</v>
      </c>
    </row>
    <row r="24" spans="2:11" x14ac:dyDescent="0.25">
      <c r="B24" s="1">
        <v>9</v>
      </c>
      <c r="C24" s="1">
        <v>1</v>
      </c>
      <c r="J24">
        <f t="shared" si="12"/>
        <v>16.5</v>
      </c>
      <c r="K24">
        <f t="shared" si="13"/>
        <v>98</v>
      </c>
    </row>
    <row r="25" spans="2:11" x14ac:dyDescent="0.25">
      <c r="B25" s="1">
        <v>10</v>
      </c>
      <c r="C25" s="1">
        <v>1</v>
      </c>
      <c r="J25">
        <f t="shared" si="12"/>
        <v>6</v>
      </c>
      <c r="K25">
        <f t="shared" si="13"/>
        <v>98</v>
      </c>
    </row>
    <row r="26" spans="2:11" x14ac:dyDescent="0.25">
      <c r="B26" s="1">
        <v>9</v>
      </c>
      <c r="C26" s="1">
        <v>1</v>
      </c>
      <c r="J26">
        <f t="shared" si="12"/>
        <v>16.5</v>
      </c>
      <c r="K26">
        <f t="shared" si="13"/>
        <v>98</v>
      </c>
    </row>
    <row r="27" spans="2:11" x14ac:dyDescent="0.25">
      <c r="B27" s="1">
        <v>5</v>
      </c>
      <c r="C27" s="1">
        <v>3</v>
      </c>
      <c r="J27">
        <f t="shared" si="12"/>
        <v>82.5</v>
      </c>
      <c r="K27">
        <f t="shared" si="13"/>
        <v>62.5</v>
      </c>
    </row>
    <row r="28" spans="2:11" x14ac:dyDescent="0.25">
      <c r="B28" s="1">
        <v>9</v>
      </c>
      <c r="C28" s="1">
        <v>5</v>
      </c>
      <c r="J28">
        <f t="shared" si="12"/>
        <v>16.5</v>
      </c>
      <c r="K28">
        <f t="shared" si="13"/>
        <v>15</v>
      </c>
    </row>
    <row r="29" spans="2:11" x14ac:dyDescent="0.25">
      <c r="B29" s="1">
        <v>4</v>
      </c>
      <c r="C29" s="1">
        <v>3</v>
      </c>
      <c r="J29">
        <f t="shared" si="12"/>
        <v>93.5</v>
      </c>
      <c r="K29">
        <f t="shared" si="13"/>
        <v>62.5</v>
      </c>
    </row>
    <row r="30" spans="2:11" x14ac:dyDescent="0.25">
      <c r="B30" s="1">
        <v>5</v>
      </c>
      <c r="C30" s="1">
        <v>1</v>
      </c>
      <c r="J30">
        <f t="shared" si="12"/>
        <v>82.5</v>
      </c>
      <c r="K30">
        <f t="shared" si="13"/>
        <v>98</v>
      </c>
    </row>
    <row r="31" spans="2:11" x14ac:dyDescent="0.25">
      <c r="B31" s="1">
        <v>6</v>
      </c>
      <c r="C31" s="1">
        <v>4</v>
      </c>
      <c r="J31">
        <f t="shared" si="12"/>
        <v>66</v>
      </c>
      <c r="K31">
        <f t="shared" si="13"/>
        <v>38.5</v>
      </c>
    </row>
    <row r="32" spans="2:11" x14ac:dyDescent="0.25">
      <c r="B32" s="1">
        <v>1</v>
      </c>
      <c r="C32" s="1">
        <v>5</v>
      </c>
      <c r="J32">
        <f t="shared" si="12"/>
        <v>106</v>
      </c>
      <c r="K32">
        <f t="shared" si="13"/>
        <v>15</v>
      </c>
    </row>
    <row r="33" spans="2:11" x14ac:dyDescent="0.25">
      <c r="B33" s="1">
        <v>3</v>
      </c>
      <c r="C33" s="1">
        <v>1</v>
      </c>
      <c r="J33">
        <f t="shared" si="12"/>
        <v>101.5</v>
      </c>
      <c r="K33">
        <f t="shared" si="13"/>
        <v>98</v>
      </c>
    </row>
    <row r="34" spans="2:11" x14ac:dyDescent="0.25">
      <c r="B34" s="1">
        <v>2</v>
      </c>
      <c r="C34" s="1">
        <v>1</v>
      </c>
      <c r="J34">
        <f t="shared" si="12"/>
        <v>105</v>
      </c>
      <c r="K34">
        <f t="shared" si="13"/>
        <v>98</v>
      </c>
    </row>
    <row r="35" spans="2:11" x14ac:dyDescent="0.25">
      <c r="B35" s="1">
        <v>7</v>
      </c>
      <c r="C35" s="1">
        <v>2</v>
      </c>
      <c r="J35">
        <f t="shared" si="12"/>
        <v>45.5</v>
      </c>
      <c r="K35">
        <f t="shared" si="13"/>
        <v>83.5</v>
      </c>
    </row>
    <row r="36" spans="2:11" x14ac:dyDescent="0.25">
      <c r="B36" s="1">
        <v>6</v>
      </c>
      <c r="C36" s="1">
        <v>2</v>
      </c>
      <c r="J36">
        <f t="shared" si="12"/>
        <v>66</v>
      </c>
      <c r="K36">
        <f t="shared" si="13"/>
        <v>83.5</v>
      </c>
    </row>
    <row r="37" spans="2:11" x14ac:dyDescent="0.25">
      <c r="B37" s="1">
        <v>7</v>
      </c>
      <c r="C37" s="1">
        <v>1</v>
      </c>
      <c r="J37">
        <f t="shared" si="12"/>
        <v>45.5</v>
      </c>
      <c r="K37">
        <f t="shared" si="13"/>
        <v>98</v>
      </c>
    </row>
    <row r="38" spans="2:11" x14ac:dyDescent="0.25">
      <c r="B38" s="1">
        <v>10</v>
      </c>
      <c r="C38" s="1">
        <v>3</v>
      </c>
      <c r="J38">
        <f t="shared" si="12"/>
        <v>6</v>
      </c>
      <c r="K38">
        <f t="shared" si="13"/>
        <v>62.5</v>
      </c>
    </row>
    <row r="39" spans="2:11" x14ac:dyDescent="0.25">
      <c r="B39" s="1">
        <v>6</v>
      </c>
      <c r="C39" s="1">
        <v>4</v>
      </c>
      <c r="J39">
        <f t="shared" si="12"/>
        <v>66</v>
      </c>
      <c r="K39">
        <f t="shared" si="13"/>
        <v>38.5</v>
      </c>
    </row>
    <row r="40" spans="2:11" x14ac:dyDescent="0.25">
      <c r="B40" s="1">
        <v>5</v>
      </c>
      <c r="C40" s="1">
        <v>5</v>
      </c>
      <c r="J40">
        <f t="shared" si="12"/>
        <v>82.5</v>
      </c>
      <c r="K40">
        <f t="shared" si="13"/>
        <v>15</v>
      </c>
    </row>
    <row r="41" spans="2:11" x14ac:dyDescent="0.25">
      <c r="B41" s="1">
        <v>6</v>
      </c>
      <c r="C41" s="1">
        <v>5</v>
      </c>
      <c r="J41">
        <f t="shared" si="12"/>
        <v>66</v>
      </c>
      <c r="K41">
        <f t="shared" si="13"/>
        <v>15</v>
      </c>
    </row>
    <row r="42" spans="2:11" x14ac:dyDescent="0.25">
      <c r="B42" s="1">
        <v>4</v>
      </c>
      <c r="C42" s="1">
        <v>1</v>
      </c>
      <c r="J42">
        <f t="shared" si="12"/>
        <v>93.5</v>
      </c>
      <c r="K42">
        <f t="shared" si="13"/>
        <v>98</v>
      </c>
    </row>
    <row r="43" spans="2:11" x14ac:dyDescent="0.25">
      <c r="B43" s="1">
        <v>5</v>
      </c>
      <c r="C43" s="1">
        <v>2</v>
      </c>
      <c r="J43">
        <f t="shared" si="12"/>
        <v>82.5</v>
      </c>
      <c r="K43">
        <f t="shared" si="13"/>
        <v>83.5</v>
      </c>
    </row>
    <row r="44" spans="2:11" x14ac:dyDescent="0.25">
      <c r="B44" s="1">
        <v>6</v>
      </c>
      <c r="C44" s="1">
        <v>4</v>
      </c>
      <c r="J44">
        <f t="shared" si="12"/>
        <v>66</v>
      </c>
      <c r="K44">
        <f t="shared" si="13"/>
        <v>38.5</v>
      </c>
    </row>
    <row r="45" spans="2:11" x14ac:dyDescent="0.25">
      <c r="B45" s="1">
        <v>6</v>
      </c>
      <c r="C45" s="1">
        <v>2</v>
      </c>
      <c r="J45">
        <f t="shared" si="12"/>
        <v>66</v>
      </c>
      <c r="K45">
        <f t="shared" si="13"/>
        <v>83.5</v>
      </c>
    </row>
    <row r="46" spans="2:11" x14ac:dyDescent="0.25">
      <c r="B46" s="1">
        <v>7</v>
      </c>
      <c r="C46" s="1">
        <v>4</v>
      </c>
      <c r="J46">
        <f t="shared" si="12"/>
        <v>45.5</v>
      </c>
      <c r="K46">
        <f t="shared" si="13"/>
        <v>38.5</v>
      </c>
    </row>
    <row r="47" spans="2:11" x14ac:dyDescent="0.25">
      <c r="B47" s="1">
        <v>6</v>
      </c>
      <c r="C47" s="1">
        <v>4</v>
      </c>
      <c r="J47">
        <f t="shared" si="12"/>
        <v>66</v>
      </c>
      <c r="K47">
        <f t="shared" si="13"/>
        <v>38.5</v>
      </c>
    </row>
    <row r="48" spans="2:11" x14ac:dyDescent="0.25">
      <c r="B48" s="1">
        <v>8</v>
      </c>
      <c r="C48" s="1">
        <v>5</v>
      </c>
      <c r="J48">
        <f t="shared" si="12"/>
        <v>28.5</v>
      </c>
      <c r="K48">
        <f t="shared" si="13"/>
        <v>15</v>
      </c>
    </row>
    <row r="49" spans="2:11" x14ac:dyDescent="0.25">
      <c r="B49" s="1">
        <v>10</v>
      </c>
      <c r="C49" s="1">
        <v>5</v>
      </c>
      <c r="J49">
        <f t="shared" si="12"/>
        <v>6</v>
      </c>
      <c r="K49">
        <f t="shared" si="13"/>
        <v>15</v>
      </c>
    </row>
    <row r="50" spans="2:11" x14ac:dyDescent="0.25">
      <c r="B50" s="1">
        <v>6</v>
      </c>
      <c r="C50" s="1">
        <v>4</v>
      </c>
      <c r="J50">
        <f t="shared" si="12"/>
        <v>66</v>
      </c>
      <c r="K50">
        <f t="shared" si="13"/>
        <v>38.5</v>
      </c>
    </row>
    <row r="51" spans="2:11" x14ac:dyDescent="0.25">
      <c r="B51" s="1">
        <v>8</v>
      </c>
      <c r="C51" s="1">
        <v>3</v>
      </c>
      <c r="J51">
        <f t="shared" si="12"/>
        <v>28.5</v>
      </c>
      <c r="K51">
        <f t="shared" si="13"/>
        <v>62.5</v>
      </c>
    </row>
    <row r="52" spans="2:11" x14ac:dyDescent="0.25">
      <c r="B52" s="1">
        <v>5</v>
      </c>
      <c r="C52" s="1">
        <v>4</v>
      </c>
      <c r="J52">
        <f t="shared" si="12"/>
        <v>82.5</v>
      </c>
      <c r="K52">
        <f t="shared" si="13"/>
        <v>38.5</v>
      </c>
    </row>
    <row r="53" spans="2:11" x14ac:dyDescent="0.25">
      <c r="B53" s="1">
        <v>3</v>
      </c>
      <c r="C53" s="1">
        <v>5</v>
      </c>
      <c r="J53">
        <f t="shared" si="12"/>
        <v>101.5</v>
      </c>
      <c r="K53">
        <f t="shared" si="13"/>
        <v>15</v>
      </c>
    </row>
    <row r="54" spans="2:11" x14ac:dyDescent="0.25">
      <c r="B54" s="1">
        <v>9</v>
      </c>
      <c r="C54" s="1">
        <v>4</v>
      </c>
      <c r="J54">
        <f t="shared" si="12"/>
        <v>16.5</v>
      </c>
      <c r="K54">
        <f t="shared" si="13"/>
        <v>38.5</v>
      </c>
    </row>
    <row r="55" spans="2:11" x14ac:dyDescent="0.25">
      <c r="B55" s="1">
        <v>3</v>
      </c>
      <c r="C55" s="1">
        <v>4</v>
      </c>
      <c r="J55">
        <f t="shared" si="12"/>
        <v>101.5</v>
      </c>
      <c r="K55">
        <f t="shared" si="13"/>
        <v>38.5</v>
      </c>
    </row>
    <row r="56" spans="2:11" x14ac:dyDescent="0.25">
      <c r="B56" s="1">
        <v>5</v>
      </c>
      <c r="C56" s="1">
        <v>4</v>
      </c>
      <c r="J56">
        <f t="shared" si="12"/>
        <v>82.5</v>
      </c>
      <c r="K56">
        <f t="shared" si="13"/>
        <v>38.5</v>
      </c>
    </row>
    <row r="57" spans="2:11" x14ac:dyDescent="0.25">
      <c r="B57" s="1">
        <v>4</v>
      </c>
      <c r="C57" s="1">
        <v>1</v>
      </c>
      <c r="J57">
        <f t="shared" si="12"/>
        <v>93.5</v>
      </c>
      <c r="K57">
        <f t="shared" si="13"/>
        <v>98</v>
      </c>
    </row>
    <row r="58" spans="2:11" x14ac:dyDescent="0.25">
      <c r="B58" s="1">
        <v>4</v>
      </c>
      <c r="C58" s="1">
        <v>1</v>
      </c>
      <c r="J58">
        <f t="shared" si="12"/>
        <v>93.5</v>
      </c>
      <c r="K58">
        <f t="shared" si="13"/>
        <v>98</v>
      </c>
    </row>
    <row r="59" spans="2:11" x14ac:dyDescent="0.25">
      <c r="B59" s="1">
        <v>3</v>
      </c>
      <c r="C59" s="1">
        <v>3</v>
      </c>
      <c r="J59">
        <f t="shared" si="12"/>
        <v>101.5</v>
      </c>
      <c r="K59">
        <f t="shared" si="13"/>
        <v>62.5</v>
      </c>
    </row>
    <row r="60" spans="2:11" x14ac:dyDescent="0.25">
      <c r="B60" s="1">
        <v>9</v>
      </c>
      <c r="C60" s="1">
        <v>1</v>
      </c>
      <c r="J60">
        <f t="shared" si="12"/>
        <v>16.5</v>
      </c>
      <c r="K60">
        <f t="shared" si="13"/>
        <v>98</v>
      </c>
    </row>
    <row r="61" spans="2:11" x14ac:dyDescent="0.25">
      <c r="B61" s="1">
        <v>7</v>
      </c>
      <c r="C61" s="1">
        <v>5</v>
      </c>
      <c r="J61">
        <f t="shared" si="12"/>
        <v>45.5</v>
      </c>
      <c r="K61">
        <f t="shared" si="13"/>
        <v>15</v>
      </c>
    </row>
    <row r="62" spans="2:11" x14ac:dyDescent="0.25">
      <c r="B62" s="1">
        <v>3</v>
      </c>
      <c r="C62" s="1">
        <v>3</v>
      </c>
      <c r="J62">
        <f t="shared" si="12"/>
        <v>101.5</v>
      </c>
      <c r="K62">
        <f t="shared" si="13"/>
        <v>62.5</v>
      </c>
    </row>
    <row r="63" spans="2:11" x14ac:dyDescent="0.25">
      <c r="B63" s="1">
        <v>5</v>
      </c>
      <c r="C63" s="1">
        <v>3</v>
      </c>
      <c r="J63">
        <f t="shared" si="12"/>
        <v>82.5</v>
      </c>
      <c r="K63">
        <f t="shared" si="13"/>
        <v>62.5</v>
      </c>
    </row>
    <row r="64" spans="2:11" x14ac:dyDescent="0.25">
      <c r="B64" s="1">
        <v>5</v>
      </c>
      <c r="C64" s="1">
        <v>5</v>
      </c>
      <c r="J64">
        <f t="shared" si="12"/>
        <v>82.5</v>
      </c>
      <c r="K64">
        <f t="shared" si="13"/>
        <v>15</v>
      </c>
    </row>
    <row r="65" spans="2:11" x14ac:dyDescent="0.25">
      <c r="B65" s="1">
        <v>7</v>
      </c>
      <c r="C65" s="1">
        <v>4</v>
      </c>
      <c r="J65">
        <f t="shared" si="12"/>
        <v>45.5</v>
      </c>
      <c r="K65">
        <f t="shared" si="13"/>
        <v>38.5</v>
      </c>
    </row>
    <row r="66" spans="2:11" x14ac:dyDescent="0.25">
      <c r="B66" s="1">
        <v>9</v>
      </c>
      <c r="C66" s="1">
        <v>2</v>
      </c>
      <c r="J66">
        <f t="shared" si="12"/>
        <v>16.5</v>
      </c>
      <c r="K66">
        <f t="shared" si="13"/>
        <v>83.5</v>
      </c>
    </row>
    <row r="67" spans="2:11" x14ac:dyDescent="0.25">
      <c r="B67" s="1">
        <v>4</v>
      </c>
      <c r="C67" s="1">
        <v>4</v>
      </c>
      <c r="J67">
        <f t="shared" si="12"/>
        <v>93.5</v>
      </c>
      <c r="K67">
        <f t="shared" si="13"/>
        <v>38.5</v>
      </c>
    </row>
    <row r="68" spans="2:11" x14ac:dyDescent="0.25">
      <c r="B68" s="1">
        <v>8</v>
      </c>
      <c r="C68" s="1">
        <v>3</v>
      </c>
      <c r="J68">
        <f t="shared" si="12"/>
        <v>28.5</v>
      </c>
      <c r="K68">
        <f t="shared" si="13"/>
        <v>62.5</v>
      </c>
    </row>
    <row r="69" spans="2:11" x14ac:dyDescent="0.25">
      <c r="B69" s="1">
        <v>6</v>
      </c>
      <c r="C69" s="1">
        <v>3</v>
      </c>
      <c r="J69">
        <f t="shared" si="12"/>
        <v>66</v>
      </c>
      <c r="K69">
        <f t="shared" si="13"/>
        <v>62.5</v>
      </c>
    </row>
    <row r="70" spans="2:11" x14ac:dyDescent="0.25">
      <c r="B70" s="1">
        <v>7</v>
      </c>
      <c r="C70" s="1">
        <v>3</v>
      </c>
      <c r="J70">
        <f t="shared" si="12"/>
        <v>45.5</v>
      </c>
      <c r="K70">
        <f t="shared" si="13"/>
        <v>62.5</v>
      </c>
    </row>
    <row r="71" spans="2:11" x14ac:dyDescent="0.25">
      <c r="B71" s="1">
        <v>6</v>
      </c>
      <c r="C71" s="1">
        <v>3</v>
      </c>
      <c r="J71">
        <f t="shared" si="12"/>
        <v>66</v>
      </c>
      <c r="K71">
        <f t="shared" si="13"/>
        <v>62.5</v>
      </c>
    </row>
    <row r="72" spans="2:11" x14ac:dyDescent="0.25">
      <c r="B72" s="1">
        <v>5</v>
      </c>
      <c r="C72" s="1">
        <v>3</v>
      </c>
      <c r="J72">
        <f t="shared" si="12"/>
        <v>82.5</v>
      </c>
      <c r="K72">
        <f t="shared" si="13"/>
        <v>62.5</v>
      </c>
    </row>
    <row r="73" spans="2:11" x14ac:dyDescent="0.25">
      <c r="B73" s="1">
        <v>4</v>
      </c>
      <c r="C73" s="1">
        <v>1</v>
      </c>
      <c r="J73">
        <f t="shared" si="12"/>
        <v>93.5</v>
      </c>
      <c r="K73">
        <f t="shared" si="13"/>
        <v>98</v>
      </c>
    </row>
    <row r="74" spans="2:11" x14ac:dyDescent="0.25">
      <c r="B74" s="1">
        <v>10</v>
      </c>
      <c r="C74" s="1">
        <v>1</v>
      </c>
      <c r="J74">
        <f t="shared" si="12"/>
        <v>6</v>
      </c>
      <c r="K74">
        <f t="shared" si="13"/>
        <v>98</v>
      </c>
    </row>
    <row r="75" spans="2:11" x14ac:dyDescent="0.25">
      <c r="B75" s="1">
        <v>8</v>
      </c>
      <c r="C75" s="1">
        <v>2</v>
      </c>
      <c r="J75">
        <f t="shared" si="12"/>
        <v>28.5</v>
      </c>
      <c r="K75">
        <f t="shared" si="13"/>
        <v>83.5</v>
      </c>
    </row>
    <row r="76" spans="2:11" x14ac:dyDescent="0.25">
      <c r="B76" s="1">
        <v>8</v>
      </c>
      <c r="C76" s="1">
        <v>5</v>
      </c>
      <c r="J76">
        <f t="shared" si="12"/>
        <v>28.5</v>
      </c>
      <c r="K76">
        <f t="shared" si="13"/>
        <v>15</v>
      </c>
    </row>
    <row r="77" spans="2:11" x14ac:dyDescent="0.25">
      <c r="B77" s="1">
        <v>4</v>
      </c>
      <c r="C77" s="1">
        <v>3</v>
      </c>
      <c r="J77">
        <f t="shared" si="12"/>
        <v>93.5</v>
      </c>
      <c r="K77">
        <f t="shared" si="13"/>
        <v>62.5</v>
      </c>
    </row>
    <row r="78" spans="2:11" x14ac:dyDescent="0.25">
      <c r="B78" s="1">
        <v>7</v>
      </c>
      <c r="C78" s="1">
        <v>5</v>
      </c>
      <c r="J78">
        <f t="shared" si="12"/>
        <v>45.5</v>
      </c>
      <c r="K78">
        <f t="shared" si="13"/>
        <v>15</v>
      </c>
    </row>
    <row r="79" spans="2:11" x14ac:dyDescent="0.25">
      <c r="B79" s="1">
        <v>7</v>
      </c>
      <c r="C79" s="1">
        <v>5</v>
      </c>
      <c r="J79">
        <f t="shared" si="12"/>
        <v>45.5</v>
      </c>
      <c r="K79">
        <f t="shared" si="13"/>
        <v>15</v>
      </c>
    </row>
    <row r="80" spans="2:11" x14ac:dyDescent="0.25">
      <c r="B80" s="1">
        <v>4</v>
      </c>
      <c r="C80" s="1">
        <v>5</v>
      </c>
      <c r="J80">
        <f t="shared" ref="J80:J120" si="14">_xlfn.RANK.AVG(B80, $B$15:$B$120, 0)</f>
        <v>93.5</v>
      </c>
      <c r="K80">
        <f t="shared" ref="K80:K120" si="15">_xlfn.RANK.AVG(C80, $C$15:$C$120, 0)</f>
        <v>15</v>
      </c>
    </row>
    <row r="81" spans="2:11" x14ac:dyDescent="0.25">
      <c r="B81" s="1">
        <v>7</v>
      </c>
      <c r="C81" s="1">
        <v>5</v>
      </c>
      <c r="J81">
        <f t="shared" si="14"/>
        <v>45.5</v>
      </c>
      <c r="K81">
        <f t="shared" si="15"/>
        <v>15</v>
      </c>
    </row>
    <row r="82" spans="2:11" x14ac:dyDescent="0.25">
      <c r="B82" s="1">
        <v>7</v>
      </c>
      <c r="C82" s="1">
        <v>4</v>
      </c>
      <c r="J82">
        <f t="shared" si="14"/>
        <v>45.5</v>
      </c>
      <c r="K82">
        <f t="shared" si="15"/>
        <v>38.5</v>
      </c>
    </row>
    <row r="83" spans="2:11" x14ac:dyDescent="0.25">
      <c r="B83" s="1">
        <v>8</v>
      </c>
      <c r="C83" s="1">
        <v>3</v>
      </c>
      <c r="J83">
        <f t="shared" si="14"/>
        <v>28.5</v>
      </c>
      <c r="K83">
        <f t="shared" si="15"/>
        <v>62.5</v>
      </c>
    </row>
    <row r="84" spans="2:11" x14ac:dyDescent="0.25">
      <c r="B84" s="1">
        <v>7</v>
      </c>
      <c r="C84" s="1">
        <v>5</v>
      </c>
      <c r="J84">
        <f t="shared" si="14"/>
        <v>45.5</v>
      </c>
      <c r="K84">
        <f t="shared" si="15"/>
        <v>15</v>
      </c>
    </row>
    <row r="85" spans="2:11" x14ac:dyDescent="0.25">
      <c r="B85" s="1">
        <v>7</v>
      </c>
      <c r="C85" s="1">
        <v>3</v>
      </c>
      <c r="J85">
        <f t="shared" si="14"/>
        <v>45.5</v>
      </c>
      <c r="K85">
        <f t="shared" si="15"/>
        <v>62.5</v>
      </c>
    </row>
    <row r="86" spans="2:11" x14ac:dyDescent="0.25">
      <c r="B86" s="1">
        <v>7</v>
      </c>
      <c r="C86" s="1">
        <v>5</v>
      </c>
      <c r="J86">
        <f t="shared" si="14"/>
        <v>45.5</v>
      </c>
      <c r="K86">
        <f t="shared" si="15"/>
        <v>15</v>
      </c>
    </row>
    <row r="87" spans="2:11" x14ac:dyDescent="0.25">
      <c r="B87" s="1">
        <v>6</v>
      </c>
      <c r="C87" s="1">
        <v>4</v>
      </c>
      <c r="J87">
        <f t="shared" si="14"/>
        <v>66</v>
      </c>
      <c r="K87">
        <f t="shared" si="15"/>
        <v>38.5</v>
      </c>
    </row>
    <row r="88" spans="2:11" x14ac:dyDescent="0.25">
      <c r="B88" s="1">
        <v>8</v>
      </c>
      <c r="C88" s="1">
        <v>4</v>
      </c>
      <c r="J88">
        <f t="shared" si="14"/>
        <v>28.5</v>
      </c>
      <c r="K88">
        <f t="shared" si="15"/>
        <v>38.5</v>
      </c>
    </row>
    <row r="89" spans="2:11" x14ac:dyDescent="0.25">
      <c r="B89" s="1">
        <v>8</v>
      </c>
      <c r="C89" s="1">
        <v>5</v>
      </c>
      <c r="J89">
        <f t="shared" si="14"/>
        <v>28.5</v>
      </c>
      <c r="K89">
        <f t="shared" si="15"/>
        <v>15</v>
      </c>
    </row>
    <row r="90" spans="2:11" x14ac:dyDescent="0.25">
      <c r="B90" s="1">
        <v>3</v>
      </c>
      <c r="C90" s="1">
        <v>5</v>
      </c>
      <c r="J90">
        <f t="shared" si="14"/>
        <v>101.5</v>
      </c>
      <c r="K90">
        <f t="shared" si="15"/>
        <v>15</v>
      </c>
    </row>
    <row r="91" spans="2:11" x14ac:dyDescent="0.25">
      <c r="B91" s="1">
        <v>8</v>
      </c>
      <c r="C91" s="1">
        <v>3</v>
      </c>
      <c r="J91">
        <f t="shared" si="14"/>
        <v>28.5</v>
      </c>
      <c r="K91">
        <f t="shared" si="15"/>
        <v>62.5</v>
      </c>
    </row>
    <row r="92" spans="2:11" x14ac:dyDescent="0.25">
      <c r="B92" s="1">
        <v>7</v>
      </c>
      <c r="C92" s="1">
        <v>5</v>
      </c>
      <c r="J92">
        <f t="shared" si="14"/>
        <v>45.5</v>
      </c>
      <c r="K92">
        <f t="shared" si="15"/>
        <v>15</v>
      </c>
    </row>
    <row r="93" spans="2:11" x14ac:dyDescent="0.25">
      <c r="B93" s="1">
        <v>10</v>
      </c>
      <c r="C93" s="1">
        <v>1</v>
      </c>
      <c r="J93">
        <f t="shared" si="14"/>
        <v>6</v>
      </c>
      <c r="K93">
        <f t="shared" si="15"/>
        <v>98</v>
      </c>
    </row>
    <row r="94" spans="2:11" x14ac:dyDescent="0.25">
      <c r="B94" s="1">
        <v>7</v>
      </c>
      <c r="C94" s="1">
        <v>5</v>
      </c>
      <c r="J94">
        <f t="shared" si="14"/>
        <v>45.5</v>
      </c>
      <c r="K94">
        <f t="shared" si="15"/>
        <v>15</v>
      </c>
    </row>
    <row r="95" spans="2:11" x14ac:dyDescent="0.25">
      <c r="B95" s="1">
        <v>6</v>
      </c>
      <c r="C95" s="1">
        <v>3</v>
      </c>
      <c r="J95">
        <f t="shared" si="14"/>
        <v>66</v>
      </c>
      <c r="K95">
        <f t="shared" si="15"/>
        <v>62.5</v>
      </c>
    </row>
    <row r="96" spans="2:11" x14ac:dyDescent="0.25">
      <c r="B96" s="1">
        <v>9</v>
      </c>
      <c r="C96" s="1">
        <v>1</v>
      </c>
      <c r="J96">
        <f t="shared" si="14"/>
        <v>16.5</v>
      </c>
      <c r="K96">
        <f t="shared" si="15"/>
        <v>98</v>
      </c>
    </row>
    <row r="97" spans="2:11" x14ac:dyDescent="0.25">
      <c r="B97" s="1">
        <v>8</v>
      </c>
      <c r="C97" s="1">
        <v>5</v>
      </c>
      <c r="J97">
        <f t="shared" si="14"/>
        <v>28.5</v>
      </c>
      <c r="K97">
        <f t="shared" si="15"/>
        <v>15</v>
      </c>
    </row>
    <row r="98" spans="2:11" x14ac:dyDescent="0.25">
      <c r="B98" s="1">
        <v>8</v>
      </c>
      <c r="C98" s="1">
        <v>5</v>
      </c>
      <c r="J98">
        <f t="shared" si="14"/>
        <v>28.5</v>
      </c>
      <c r="K98">
        <f t="shared" si="15"/>
        <v>15</v>
      </c>
    </row>
    <row r="99" spans="2:11" x14ac:dyDescent="0.25">
      <c r="B99" s="1">
        <v>9</v>
      </c>
      <c r="C99" s="1">
        <v>5</v>
      </c>
      <c r="J99">
        <f t="shared" si="14"/>
        <v>16.5</v>
      </c>
      <c r="K99">
        <f t="shared" si="15"/>
        <v>15</v>
      </c>
    </row>
    <row r="100" spans="2:11" x14ac:dyDescent="0.25">
      <c r="B100" s="1">
        <v>5</v>
      </c>
      <c r="C100" s="1">
        <v>3</v>
      </c>
      <c r="J100">
        <f t="shared" si="14"/>
        <v>82.5</v>
      </c>
      <c r="K100">
        <f t="shared" si="15"/>
        <v>62.5</v>
      </c>
    </row>
    <row r="101" spans="2:11" x14ac:dyDescent="0.25">
      <c r="B101" s="1">
        <v>8</v>
      </c>
      <c r="C101" s="1">
        <v>3</v>
      </c>
      <c r="J101">
        <f t="shared" si="14"/>
        <v>28.5</v>
      </c>
      <c r="K101">
        <f t="shared" si="15"/>
        <v>62.5</v>
      </c>
    </row>
    <row r="102" spans="2:11" x14ac:dyDescent="0.25">
      <c r="B102" s="1">
        <v>6</v>
      </c>
      <c r="C102" s="1">
        <v>2</v>
      </c>
      <c r="J102">
        <f t="shared" si="14"/>
        <v>66</v>
      </c>
      <c r="K102">
        <f t="shared" si="15"/>
        <v>83.5</v>
      </c>
    </row>
    <row r="103" spans="2:11" x14ac:dyDescent="0.25">
      <c r="B103" s="1">
        <v>7</v>
      </c>
      <c r="C103" s="1">
        <v>3</v>
      </c>
      <c r="J103">
        <f t="shared" si="14"/>
        <v>45.5</v>
      </c>
      <c r="K103">
        <f t="shared" si="15"/>
        <v>62.5</v>
      </c>
    </row>
    <row r="104" spans="2:11" x14ac:dyDescent="0.25">
      <c r="B104" s="1">
        <v>6</v>
      </c>
      <c r="C104" s="1">
        <v>2</v>
      </c>
      <c r="J104">
        <f t="shared" si="14"/>
        <v>66</v>
      </c>
      <c r="K104">
        <f t="shared" si="15"/>
        <v>83.5</v>
      </c>
    </row>
    <row r="105" spans="2:11" x14ac:dyDescent="0.25">
      <c r="B105" s="1">
        <v>7</v>
      </c>
      <c r="C105" s="1">
        <v>4</v>
      </c>
      <c r="J105">
        <f t="shared" si="14"/>
        <v>45.5</v>
      </c>
      <c r="K105">
        <f t="shared" si="15"/>
        <v>38.5</v>
      </c>
    </row>
    <row r="106" spans="2:11" x14ac:dyDescent="0.25">
      <c r="B106" s="1">
        <v>7</v>
      </c>
      <c r="C106" s="1">
        <v>3</v>
      </c>
      <c r="J106">
        <f t="shared" si="14"/>
        <v>45.5</v>
      </c>
      <c r="K106">
        <f t="shared" si="15"/>
        <v>62.5</v>
      </c>
    </row>
    <row r="107" spans="2:11" x14ac:dyDescent="0.25">
      <c r="B107" s="1">
        <v>6</v>
      </c>
      <c r="C107" s="1">
        <v>3</v>
      </c>
      <c r="J107">
        <f t="shared" si="14"/>
        <v>66</v>
      </c>
      <c r="K107">
        <f t="shared" si="15"/>
        <v>62.5</v>
      </c>
    </row>
    <row r="108" spans="2:11" x14ac:dyDescent="0.25">
      <c r="B108" s="1">
        <v>6</v>
      </c>
      <c r="C108" s="1">
        <v>4</v>
      </c>
      <c r="J108">
        <f t="shared" si="14"/>
        <v>66</v>
      </c>
      <c r="K108">
        <f t="shared" si="15"/>
        <v>38.5</v>
      </c>
    </row>
    <row r="109" spans="2:11" x14ac:dyDescent="0.25">
      <c r="B109" s="1">
        <v>6</v>
      </c>
      <c r="C109" s="1">
        <v>3</v>
      </c>
      <c r="J109">
        <f t="shared" si="14"/>
        <v>66</v>
      </c>
      <c r="K109">
        <f t="shared" si="15"/>
        <v>62.5</v>
      </c>
    </row>
    <row r="110" spans="2:11" x14ac:dyDescent="0.25">
      <c r="B110" s="1">
        <v>8</v>
      </c>
      <c r="C110" s="1">
        <v>3</v>
      </c>
      <c r="J110">
        <f t="shared" si="14"/>
        <v>28.5</v>
      </c>
      <c r="K110">
        <f t="shared" si="15"/>
        <v>62.5</v>
      </c>
    </row>
    <row r="111" spans="2:11" x14ac:dyDescent="0.25">
      <c r="B111" s="1">
        <v>10</v>
      </c>
      <c r="C111" s="1">
        <v>5</v>
      </c>
      <c r="J111">
        <f t="shared" si="14"/>
        <v>6</v>
      </c>
      <c r="K111">
        <f t="shared" si="15"/>
        <v>15</v>
      </c>
    </row>
    <row r="112" spans="2:11" x14ac:dyDescent="0.25">
      <c r="B112" s="1">
        <v>10</v>
      </c>
      <c r="C112" s="1">
        <v>5</v>
      </c>
      <c r="J112">
        <f t="shared" si="14"/>
        <v>6</v>
      </c>
      <c r="K112">
        <f t="shared" si="15"/>
        <v>15</v>
      </c>
    </row>
    <row r="113" spans="2:11" x14ac:dyDescent="0.25">
      <c r="B113" s="1">
        <v>7</v>
      </c>
      <c r="C113" s="1">
        <v>2</v>
      </c>
      <c r="J113">
        <f t="shared" si="14"/>
        <v>45.5</v>
      </c>
      <c r="K113">
        <f t="shared" si="15"/>
        <v>83.5</v>
      </c>
    </row>
    <row r="114" spans="2:11" x14ac:dyDescent="0.25">
      <c r="B114" s="1">
        <v>7</v>
      </c>
      <c r="C114" s="1">
        <v>4</v>
      </c>
      <c r="J114">
        <f t="shared" si="14"/>
        <v>45.5</v>
      </c>
      <c r="K114">
        <f t="shared" si="15"/>
        <v>38.5</v>
      </c>
    </row>
    <row r="115" spans="2:11" x14ac:dyDescent="0.25">
      <c r="B115" s="1">
        <v>10</v>
      </c>
      <c r="C115" s="1">
        <v>5</v>
      </c>
      <c r="J115">
        <f t="shared" si="14"/>
        <v>6</v>
      </c>
      <c r="K115">
        <f t="shared" si="15"/>
        <v>15</v>
      </c>
    </row>
    <row r="116" spans="2:11" x14ac:dyDescent="0.25">
      <c r="B116" s="1">
        <v>6</v>
      </c>
      <c r="C116" s="1">
        <v>3</v>
      </c>
      <c r="J116">
        <f t="shared" si="14"/>
        <v>66</v>
      </c>
      <c r="K116">
        <f t="shared" si="15"/>
        <v>62.5</v>
      </c>
    </row>
    <row r="117" spans="2:11" x14ac:dyDescent="0.25">
      <c r="B117" s="1">
        <v>8</v>
      </c>
      <c r="C117" s="1">
        <v>3</v>
      </c>
      <c r="J117">
        <f t="shared" si="14"/>
        <v>28.5</v>
      </c>
      <c r="K117">
        <f t="shared" si="15"/>
        <v>62.5</v>
      </c>
    </row>
    <row r="118" spans="2:11" x14ac:dyDescent="0.25">
      <c r="B118" s="1">
        <v>4</v>
      </c>
      <c r="C118" s="1">
        <v>2</v>
      </c>
      <c r="J118">
        <f t="shared" si="14"/>
        <v>93.5</v>
      </c>
      <c r="K118">
        <f t="shared" si="15"/>
        <v>83.5</v>
      </c>
    </row>
    <row r="119" spans="2:11" x14ac:dyDescent="0.25">
      <c r="B119" s="1">
        <v>10</v>
      </c>
      <c r="C119" s="1">
        <v>5</v>
      </c>
      <c r="J119">
        <f t="shared" si="14"/>
        <v>6</v>
      </c>
      <c r="K119">
        <f t="shared" si="15"/>
        <v>15</v>
      </c>
    </row>
    <row r="120" spans="2:11" x14ac:dyDescent="0.25">
      <c r="B120" s="1">
        <v>5</v>
      </c>
      <c r="C120" s="1">
        <v>3</v>
      </c>
      <c r="J120">
        <f t="shared" si="14"/>
        <v>82.5</v>
      </c>
      <c r="K120">
        <f t="shared" si="15"/>
        <v>62.5</v>
      </c>
    </row>
  </sheetData>
  <mergeCells count="3">
    <mergeCell ref="J14:K14"/>
    <mergeCell ref="D3:G3"/>
    <mergeCell ref="Q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C8D5-F0A2-4182-A4A1-A5430BE616F1}">
  <dimension ref="B3:AA120"/>
  <sheetViews>
    <sheetView tabSelected="1" workbookViewId="0">
      <selection activeCell="I14" sqref="I14"/>
    </sheetView>
  </sheetViews>
  <sheetFormatPr defaultRowHeight="13.2" x14ac:dyDescent="0.25"/>
  <sheetData>
    <row r="3" spans="2:27" x14ac:dyDescent="0.25">
      <c r="D3" s="9" t="s">
        <v>424</v>
      </c>
      <c r="E3" s="4"/>
      <c r="F3" s="4"/>
      <c r="G3" s="4"/>
      <c r="Q3" s="9" t="s">
        <v>425</v>
      </c>
      <c r="R3" s="4"/>
      <c r="S3" s="4"/>
    </row>
    <row r="4" spans="2:27" x14ac:dyDescent="0.25">
      <c r="B4" t="s">
        <v>409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 t="s">
        <v>411</v>
      </c>
      <c r="O4" t="s">
        <v>409</v>
      </c>
      <c r="P4" s="7">
        <v>1</v>
      </c>
      <c r="Q4" s="7">
        <v>2</v>
      </c>
      <c r="R4" s="7">
        <v>3</v>
      </c>
      <c r="S4" s="7">
        <v>4</v>
      </c>
      <c r="T4" s="7">
        <v>5</v>
      </c>
      <c r="U4" s="7">
        <v>6</v>
      </c>
      <c r="V4" s="7">
        <v>7</v>
      </c>
      <c r="W4" s="7">
        <v>8</v>
      </c>
      <c r="X4" s="7">
        <v>9</v>
      </c>
      <c r="Y4" s="7">
        <v>10</v>
      </c>
    </row>
    <row r="5" spans="2:27" x14ac:dyDescent="0.25">
      <c r="B5" s="6" t="s">
        <v>422</v>
      </c>
      <c r="O5" s="6" t="s">
        <v>422</v>
      </c>
    </row>
    <row r="6" spans="2:27" x14ac:dyDescent="0.25">
      <c r="B6" s="7">
        <v>1</v>
      </c>
      <c r="C6">
        <f>COUNTIFS('Ответы на форму (1)'!$Q$2:$Q$449, Лист3!B6, 'Ответы на форму (1)'!$M$2:$M$449, Лист3!$C$4)</f>
        <v>1</v>
      </c>
      <c r="D6">
        <f>COUNTIFS('Ответы на форму (1)'!$Q$2:$Q$449, Лист3!B6, 'Ответы на форму (1)'!$M$2:$M$449, Лист3!$D$4)</f>
        <v>0</v>
      </c>
      <c r="E6">
        <f>COUNTIFS('Ответы на форму (1)'!$Q$2:$Q$449, Лист3!B6, 'Ответы на форму (1)'!$M$2:$M$449, Лист3!$E$4)</f>
        <v>0</v>
      </c>
      <c r="F6">
        <f>COUNTIFS('Ответы на форму (1)'!$Q$2:$Q$449, Лист3!B6, 'Ответы на форму (1)'!$M$2:$M$449, Лист3!$F$4)</f>
        <v>1</v>
      </c>
      <c r="G6">
        <f>COUNTIFS('Ответы на форму (1)'!$Q$2:$Q$449, Лист3!B6, 'Ответы на форму (1)'!$M$2:$M$449, Лист3!$G$4)</f>
        <v>1</v>
      </c>
      <c r="H6">
        <f>COUNTIFS('Ответы на форму (1)'!$Q$2:$Q$449, Лист3!B6, 'Ответы на форму (1)'!$M$2:$M$449, Лист3!$H$4)</f>
        <v>1</v>
      </c>
      <c r="I6">
        <f>COUNTIFS('Ответы на форму (1)'!$Q$2:$Q$449, Лист3!B6, 'Ответы на форму (1)'!$M$2:$M$449, Лист3!$I$4)</f>
        <v>2</v>
      </c>
      <c r="J6">
        <f>COUNTIFS('Ответы на форму (1)'!$Q$2:$Q$449, Лист3!B6, 'Ответы на форму (1)'!$M$2:$M$449, Лист3!$J$4)</f>
        <v>0</v>
      </c>
      <c r="K6">
        <f>COUNTIFS('Ответы на форму (1)'!$Q$2:$Q$449, Лист3!B6, 'Ответы на форму (1)'!$M$2:$M$449, Лист3!$K$4)</f>
        <v>0</v>
      </c>
      <c r="L6">
        <f>COUNTIFS('Ответы на форму (1)'!$Q$2:$Q$449, Лист3!B6, 'Ответы на форму (1)'!$M$2:$M$449, Лист3!$L$4)</f>
        <v>1</v>
      </c>
      <c r="M6">
        <f>SUM(C6:L6)</f>
        <v>7</v>
      </c>
      <c r="O6" s="7">
        <v>1</v>
      </c>
      <c r="P6" s="5">
        <f>M6*$C$11/$M$11</f>
        <v>6.6037735849056603E-2</v>
      </c>
      <c r="Q6" s="5">
        <f>M6*$D$11/$M$11</f>
        <v>6.6037735849056603E-2</v>
      </c>
      <c r="R6" s="5">
        <f>M6*$E$11/$M$11</f>
        <v>0.39622641509433965</v>
      </c>
      <c r="S6" s="5">
        <f>M6*$F$11/$M$11</f>
        <v>0.660377358490566</v>
      </c>
      <c r="T6" s="5">
        <f>M6*$G$11/$M$11</f>
        <v>0.79245283018867929</v>
      </c>
      <c r="U6" s="5">
        <f>M6*$H$11/$M$11</f>
        <v>1.3867924528301887</v>
      </c>
      <c r="V6" s="5">
        <f>M6*$I$11/$M$11</f>
        <v>1.320754716981132</v>
      </c>
      <c r="W6" s="5">
        <f>M6*$J$11/$M$11</f>
        <v>0.92452830188679247</v>
      </c>
      <c r="X6" s="5">
        <f>M6*$K$11/$M$11</f>
        <v>0.660377358490566</v>
      </c>
      <c r="Y6" s="5">
        <f>M6*$L$11/$M$11</f>
        <v>0.72641509433962259</v>
      </c>
      <c r="AA6" s="7" t="s">
        <v>413</v>
      </c>
    </row>
    <row r="7" spans="2:27" x14ac:dyDescent="0.25">
      <c r="B7" s="8">
        <v>2</v>
      </c>
      <c r="C7">
        <f>COUNTIFS('Ответы на форму (1)'!$Q$2:$Q$449, Лист3!B7, 'Ответы на форму (1)'!$M$2:$M$449, Лист3!$C$4)</f>
        <v>0</v>
      </c>
      <c r="D7">
        <f>COUNTIFS('Ответы на форму (1)'!$Q$2:$Q$449, Лист3!B7, 'Ответы на форму (1)'!$M$2:$M$449, Лист3!$D$4)</f>
        <v>0</v>
      </c>
      <c r="E7">
        <f>COUNTIFS('Ответы на форму (1)'!$Q$2:$Q$449, Лист3!B7, 'Ответы на форму (1)'!$M$2:$M$449, Лист3!$E$4)</f>
        <v>2</v>
      </c>
      <c r="F7">
        <f>COUNTIFS('Ответы на форму (1)'!$Q$2:$Q$449, Лист3!B7, 'Ответы на форму (1)'!$M$2:$M$449, Лист3!$F$4)</f>
        <v>3</v>
      </c>
      <c r="G7">
        <f>COUNTIFS('Ответы на форму (1)'!$Q$2:$Q$449, Лист3!B7, 'Ответы на форму (1)'!$M$2:$M$449, Лист3!$G$4)</f>
        <v>2</v>
      </c>
      <c r="H7">
        <f>COUNTIFS('Ответы на форму (1)'!$Q$2:$Q$449, Лист3!B7, 'Ответы на форму (1)'!$M$2:$M$449, Лист3!$H$4)</f>
        <v>1</v>
      </c>
      <c r="I7">
        <f>COUNTIFS('Ответы на форму (1)'!$Q$2:$Q$449, Лист3!B7, 'Ответы на форму (1)'!$M$2:$M$449, Лист3!$I$4)</f>
        <v>1</v>
      </c>
      <c r="J7">
        <f>COUNTIFS('Ответы на форму (1)'!$Q$2:$Q$449, Лист3!B7, 'Ответы на форму (1)'!$M$2:$M$449, Лист3!$J$4)</f>
        <v>1</v>
      </c>
      <c r="K7">
        <f>COUNTIFS('Ответы на форму (1)'!$Q$2:$Q$449, Лист3!B7, 'Ответы на форму (1)'!$M$2:$M$449, Лист3!$K$4)</f>
        <v>0</v>
      </c>
      <c r="L7">
        <f>COUNTIFS('Ответы на форму (1)'!$Q$2:$Q$449, Лист3!B7, 'Ответы на форму (1)'!$M$2:$M$449, Лист3!$L$4)</f>
        <v>1</v>
      </c>
      <c r="M7">
        <f t="shared" ref="M7:M10" si="0">SUM(C7:L7)</f>
        <v>11</v>
      </c>
      <c r="O7" s="8">
        <v>2</v>
      </c>
      <c r="P7" s="5">
        <f t="shared" ref="P7:P10" si="1">M7*$C$11/$M$11</f>
        <v>0.10377358490566038</v>
      </c>
      <c r="Q7" s="5">
        <f t="shared" ref="Q7:Q10" si="2">M7*$D$11/$M$11</f>
        <v>0.10377358490566038</v>
      </c>
      <c r="R7" s="5">
        <f t="shared" ref="R7:R10" si="3">M7*$E$11/$M$11</f>
        <v>0.62264150943396224</v>
      </c>
      <c r="S7" s="5">
        <f t="shared" ref="S7:S10" si="4">M7*$F$11/$M$11</f>
        <v>1.0377358490566038</v>
      </c>
      <c r="T7" s="5">
        <f t="shared" ref="T7:T10" si="5">M7*$G$11/$M$11</f>
        <v>1.2452830188679245</v>
      </c>
      <c r="U7" s="5">
        <f t="shared" ref="U7:U10" si="6">M7*$H$11/$M$11</f>
        <v>2.1792452830188678</v>
      </c>
      <c r="V7" s="5">
        <f t="shared" ref="V7:V10" si="7">M7*$I$11/$M$11</f>
        <v>2.0754716981132075</v>
      </c>
      <c r="W7" s="5">
        <f t="shared" ref="W7:W10" si="8">M7*$J$11/$M$11</f>
        <v>1.4528301886792452</v>
      </c>
      <c r="X7" s="5">
        <f t="shared" ref="X7:X10" si="9">M7*$K$11/$M$11</f>
        <v>1.0377358490566038</v>
      </c>
      <c r="Y7" s="5">
        <f t="shared" ref="Y7:Y10" si="10">M7*$L$11/$M$11</f>
        <v>1.1415094339622642</v>
      </c>
      <c r="AA7">
        <f>_xlfn.CHISQ.TEST(C6:L10,P6:Y10)</f>
        <v>1.1152654161085185E-2</v>
      </c>
    </row>
    <row r="8" spans="2:27" x14ac:dyDescent="0.25">
      <c r="B8" s="8">
        <v>3</v>
      </c>
      <c r="C8">
        <f>COUNTIFS('Ответы на форму (1)'!$Q$2:$Q$449, Лист3!B8, 'Ответы на форму (1)'!$M$2:$M$449, Лист3!$C$4)</f>
        <v>0</v>
      </c>
      <c r="D8">
        <f>COUNTIFS('Ответы на форму (1)'!$Q$2:$Q$449, Лист3!B8, 'Ответы на форму (1)'!$M$2:$M$449, Лист3!$D$4)</f>
        <v>1</v>
      </c>
      <c r="E8">
        <f>COUNTIFS('Ответы на форму (1)'!$Q$2:$Q$449, Лист3!B8, 'Ответы на форму (1)'!$M$2:$M$449, Лист3!$E$4)</f>
        <v>3</v>
      </c>
      <c r="F8">
        <f>COUNTIFS('Ответы на форму (1)'!$Q$2:$Q$449, Лист3!B8, 'Ответы на форму (1)'!$M$2:$M$449, Лист3!$F$4)</f>
        <v>2</v>
      </c>
      <c r="G8">
        <f>COUNTIFS('Ответы на форму (1)'!$Q$2:$Q$449, Лист3!B8, 'Ответы на форму (1)'!$M$2:$M$449, Лист3!$G$4)</f>
        <v>3</v>
      </c>
      <c r="H8">
        <f>COUNTIFS('Ответы на форму (1)'!$Q$2:$Q$449, Лист3!B8, 'Ответы на форму (1)'!$M$2:$M$449, Лист3!$H$4)</f>
        <v>1</v>
      </c>
      <c r="I8">
        <f>COUNTIFS('Ответы на форму (1)'!$Q$2:$Q$449, Лист3!B8, 'Ответы на форму (1)'!$M$2:$M$449, Лист3!$I$4)</f>
        <v>2</v>
      </c>
      <c r="J8">
        <f>COUNTIFS('Ответы на форму (1)'!$Q$2:$Q$449, Лист3!B8, 'Ответы на форму (1)'!$M$2:$M$449, Лист3!$J$4)</f>
        <v>0</v>
      </c>
      <c r="K8">
        <f>COUNTIFS('Ответы на форму (1)'!$Q$2:$Q$449, Лист3!B8, 'Ответы на форму (1)'!$M$2:$M$449, Лист3!$K$4)</f>
        <v>2</v>
      </c>
      <c r="L8">
        <f>COUNTIFS('Ответы на форму (1)'!$Q$2:$Q$449, Лист3!B8, 'Ответы на форму (1)'!$M$2:$M$449, Лист3!$L$4)</f>
        <v>2</v>
      </c>
      <c r="M8">
        <f t="shared" si="0"/>
        <v>16</v>
      </c>
      <c r="O8" s="8">
        <v>3</v>
      </c>
      <c r="P8" s="5">
        <f t="shared" si="1"/>
        <v>0.15094339622641509</v>
      </c>
      <c r="Q8" s="5">
        <f t="shared" si="2"/>
        <v>0.15094339622641509</v>
      </c>
      <c r="R8" s="5">
        <f t="shared" si="3"/>
        <v>0.90566037735849059</v>
      </c>
      <c r="S8" s="5">
        <f t="shared" si="4"/>
        <v>1.5094339622641511</v>
      </c>
      <c r="T8" s="5">
        <f t="shared" si="5"/>
        <v>1.8113207547169812</v>
      </c>
      <c r="U8" s="5">
        <f t="shared" si="6"/>
        <v>3.1698113207547172</v>
      </c>
      <c r="V8" s="5">
        <f t="shared" si="7"/>
        <v>3.0188679245283021</v>
      </c>
      <c r="W8" s="5">
        <f t="shared" si="8"/>
        <v>2.1132075471698113</v>
      </c>
      <c r="X8" s="5">
        <f t="shared" si="9"/>
        <v>1.5094339622641511</v>
      </c>
      <c r="Y8" s="5">
        <f t="shared" si="10"/>
        <v>1.6603773584905661</v>
      </c>
    </row>
    <row r="9" spans="2:27" x14ac:dyDescent="0.25">
      <c r="B9" s="8">
        <v>4</v>
      </c>
      <c r="C9">
        <f>COUNTIFS('Ответы на форму (1)'!$Q$2:$Q$449, Лист3!B9, 'Ответы на форму (1)'!$M$2:$M$449, Лист3!$C$4)</f>
        <v>0</v>
      </c>
      <c r="D9">
        <f>COUNTIFS('Ответы на форму (1)'!$Q$2:$Q$449, Лист3!B9, 'Ответы на форму (1)'!$M$2:$M$449, Лист3!$D$4)</f>
        <v>0</v>
      </c>
      <c r="E9">
        <f>COUNTIFS('Ответы на форму (1)'!$Q$2:$Q$449, Лист3!B9, 'Ответы на форму (1)'!$M$2:$M$449, Лист3!$E$4)</f>
        <v>1</v>
      </c>
      <c r="F9">
        <f>COUNTIFS('Ответы на форму (1)'!$Q$2:$Q$449, Лист3!B9, 'Ответы на форму (1)'!$M$2:$M$449, Лист3!$F$4)</f>
        <v>1</v>
      </c>
      <c r="G9">
        <f>COUNTIFS('Ответы на форму (1)'!$Q$2:$Q$449, Лист3!B9, 'Ответы на форму (1)'!$M$2:$M$449, Лист3!$G$4)</f>
        <v>1</v>
      </c>
      <c r="H9">
        <f>COUNTIFS('Ответы на форму (1)'!$Q$2:$Q$449, Лист3!B9, 'Ответы на форму (1)'!$M$2:$M$449, Лист3!$H$4)</f>
        <v>8</v>
      </c>
      <c r="I9">
        <f>COUNTIFS('Ответы на форму (1)'!$Q$2:$Q$449, Лист3!B9, 'Ответы на форму (1)'!$M$2:$M$449, Лист3!$I$4)</f>
        <v>4</v>
      </c>
      <c r="J9">
        <f>COUNTIFS('Ответы на форму (1)'!$Q$2:$Q$449, Лист3!B9, 'Ответы на форму (1)'!$M$2:$M$449, Лист3!$J$4)</f>
        <v>2</v>
      </c>
      <c r="K9">
        <f>COUNTIFS('Ответы на форму (1)'!$Q$2:$Q$449, Лист3!B9, 'Ответы на форму (1)'!$M$2:$M$449, Лист3!$K$4)</f>
        <v>1</v>
      </c>
      <c r="L9">
        <f>COUNTIFS('Ответы на форму (1)'!$Q$2:$Q$449, Лист3!B9, 'Ответы на форму (1)'!$M$2:$M$449, Лист3!$L$4)</f>
        <v>0</v>
      </c>
      <c r="M9">
        <f t="shared" si="0"/>
        <v>18</v>
      </c>
      <c r="O9" s="8">
        <v>4</v>
      </c>
      <c r="P9" s="5">
        <f t="shared" si="1"/>
        <v>0.16981132075471697</v>
      </c>
      <c r="Q9" s="5">
        <f t="shared" si="2"/>
        <v>0.16981132075471697</v>
      </c>
      <c r="R9" s="5">
        <f t="shared" si="3"/>
        <v>1.0188679245283019</v>
      </c>
      <c r="S9" s="5">
        <f t="shared" si="4"/>
        <v>1.6981132075471699</v>
      </c>
      <c r="T9" s="5">
        <f t="shared" si="5"/>
        <v>2.0377358490566038</v>
      </c>
      <c r="U9" s="5">
        <f t="shared" si="6"/>
        <v>3.5660377358490565</v>
      </c>
      <c r="V9" s="5">
        <f t="shared" si="7"/>
        <v>3.3962264150943398</v>
      </c>
      <c r="W9" s="5">
        <f t="shared" si="8"/>
        <v>2.3773584905660377</v>
      </c>
      <c r="X9" s="5">
        <f t="shared" si="9"/>
        <v>1.6981132075471699</v>
      </c>
      <c r="Y9" s="5">
        <f t="shared" si="10"/>
        <v>1.8679245283018868</v>
      </c>
    </row>
    <row r="10" spans="2:27" x14ac:dyDescent="0.25">
      <c r="B10" s="8">
        <v>5</v>
      </c>
      <c r="C10">
        <f>COUNTIFS('Ответы на форму (1)'!$Q$2:$Q$449, Лист3!B10, 'Ответы на форму (1)'!$M$2:$M$449, Лист3!$C$4)</f>
        <v>0</v>
      </c>
      <c r="D10">
        <f>COUNTIFS('Ответы на форму (1)'!$Q$2:$Q$449, Лист3!B10, 'Ответы на форму (1)'!$M$2:$M$449, Лист3!$D$4)</f>
        <v>0</v>
      </c>
      <c r="E10">
        <f>COUNTIFS('Ответы на форму (1)'!$Q$2:$Q$449, Лист3!B10, 'Ответы на форму (1)'!$M$2:$M$449, Лист3!$E$4)</f>
        <v>0</v>
      </c>
      <c r="F10">
        <f>COUNTIFS('Ответы на форму (1)'!$Q$2:$Q$449, Лист3!B10, 'Ответы на форму (1)'!$M$2:$M$449, Лист3!$F$4)</f>
        <v>3</v>
      </c>
      <c r="G10">
        <f>COUNTIFS('Ответы на форму (1)'!$Q$2:$Q$449, Лист3!B10, 'Ответы на форму (1)'!$M$2:$M$449, Лист3!$G$4)</f>
        <v>5</v>
      </c>
      <c r="H10">
        <f>COUNTIFS('Ответы на форму (1)'!$Q$2:$Q$449, Лист3!B10, 'Ответы на форму (1)'!$M$2:$M$449, Лист3!$H$4)</f>
        <v>10</v>
      </c>
      <c r="I10">
        <f>COUNTIFS('Ответы на форму (1)'!$Q$2:$Q$449, Лист3!B10, 'Ответы на форму (1)'!$M$2:$M$449, Лист3!$I$4)</f>
        <v>11</v>
      </c>
      <c r="J10">
        <f>COUNTIFS('Ответы на форму (1)'!$Q$2:$Q$449, Лист3!B10, 'Ответы на форму (1)'!$M$2:$M$449, Лист3!$J$4)</f>
        <v>11</v>
      </c>
      <c r="K10">
        <f>COUNTIFS('Ответы на форму (1)'!$Q$2:$Q$449, Лист3!B10, 'Ответы на форму (1)'!$M$2:$M$449, Лист3!$K$4)</f>
        <v>7</v>
      </c>
      <c r="L10">
        <f>COUNTIFS('Ответы на форму (1)'!$Q$2:$Q$449, Лист3!B10, 'Ответы на форму (1)'!$M$2:$M$449, Лист3!$L$4)</f>
        <v>7</v>
      </c>
      <c r="M10">
        <f t="shared" si="0"/>
        <v>54</v>
      </c>
      <c r="O10" s="8">
        <v>5</v>
      </c>
      <c r="P10" s="5">
        <f t="shared" si="1"/>
        <v>0.50943396226415094</v>
      </c>
      <c r="Q10" s="5">
        <f t="shared" si="2"/>
        <v>0.50943396226415094</v>
      </c>
      <c r="R10" s="5">
        <f t="shared" si="3"/>
        <v>3.0566037735849059</v>
      </c>
      <c r="S10" s="5">
        <f t="shared" si="4"/>
        <v>5.0943396226415096</v>
      </c>
      <c r="T10" s="5">
        <f t="shared" si="5"/>
        <v>6.1132075471698117</v>
      </c>
      <c r="U10" s="5">
        <f t="shared" si="6"/>
        <v>10.69811320754717</v>
      </c>
      <c r="V10" s="5">
        <f t="shared" si="7"/>
        <v>10.188679245283019</v>
      </c>
      <c r="W10" s="5">
        <f t="shared" si="8"/>
        <v>7.132075471698113</v>
      </c>
      <c r="X10" s="5">
        <f t="shared" si="9"/>
        <v>5.0943396226415096</v>
      </c>
      <c r="Y10" s="5">
        <f t="shared" si="10"/>
        <v>5.6037735849056602</v>
      </c>
    </row>
    <row r="11" spans="2:27" x14ac:dyDescent="0.25">
      <c r="B11" s="8" t="s">
        <v>411</v>
      </c>
      <c r="C11">
        <f>SUM(C6:C10)</f>
        <v>1</v>
      </c>
      <c r="D11">
        <f t="shared" ref="D11:L11" si="11">SUM(D6:D10)</f>
        <v>1</v>
      </c>
      <c r="E11">
        <f t="shared" si="11"/>
        <v>6</v>
      </c>
      <c r="F11">
        <f t="shared" si="11"/>
        <v>10</v>
      </c>
      <c r="G11">
        <f t="shared" si="11"/>
        <v>12</v>
      </c>
      <c r="H11">
        <f t="shared" si="11"/>
        <v>21</v>
      </c>
      <c r="I11">
        <f t="shared" si="11"/>
        <v>20</v>
      </c>
      <c r="J11">
        <f t="shared" si="11"/>
        <v>14</v>
      </c>
      <c r="K11">
        <f t="shared" si="11"/>
        <v>10</v>
      </c>
      <c r="L11">
        <f t="shared" si="11"/>
        <v>11</v>
      </c>
      <c r="M11">
        <f>SUM(C6:L10)</f>
        <v>106</v>
      </c>
    </row>
    <row r="14" spans="2:27" x14ac:dyDescent="0.25">
      <c r="B14" s="7" t="s">
        <v>409</v>
      </c>
      <c r="C14" s="7" t="s">
        <v>422</v>
      </c>
      <c r="E14" s="7" t="s">
        <v>415</v>
      </c>
      <c r="F14" s="7" t="s">
        <v>416</v>
      </c>
      <c r="G14" s="7" t="s">
        <v>417</v>
      </c>
      <c r="J14" s="9"/>
      <c r="K14" s="4"/>
    </row>
    <row r="15" spans="2:27" x14ac:dyDescent="0.25">
      <c r="B15" s="1">
        <v>5</v>
      </c>
      <c r="C15" s="1">
        <v>5</v>
      </c>
      <c r="E15">
        <f>PEARSON(B15:B120, C15:C120)</f>
        <v>0.34677472887529065</v>
      </c>
      <c r="F15">
        <f>COUNTA(B15:B120)</f>
        <v>106</v>
      </c>
      <c r="G15">
        <v>0.2</v>
      </c>
    </row>
    <row r="16" spans="2:27" x14ac:dyDescent="0.25">
      <c r="B16" s="1">
        <v>6</v>
      </c>
      <c r="C16" s="1">
        <v>2</v>
      </c>
    </row>
    <row r="17" spans="2:3" x14ac:dyDescent="0.25">
      <c r="B17" s="1">
        <v>10</v>
      </c>
      <c r="C17" s="1">
        <v>5</v>
      </c>
    </row>
    <row r="18" spans="2:3" x14ac:dyDescent="0.25">
      <c r="B18" s="1">
        <v>10</v>
      </c>
      <c r="C18" s="1">
        <v>5</v>
      </c>
    </row>
    <row r="19" spans="2:3" x14ac:dyDescent="0.25">
      <c r="B19" s="1">
        <v>4</v>
      </c>
      <c r="C19" s="1">
        <v>5</v>
      </c>
    </row>
    <row r="20" spans="2:3" x14ac:dyDescent="0.25">
      <c r="B20" s="1">
        <v>9</v>
      </c>
      <c r="C20" s="1">
        <v>4</v>
      </c>
    </row>
    <row r="21" spans="2:3" x14ac:dyDescent="0.25">
      <c r="B21" s="1">
        <v>9</v>
      </c>
      <c r="C21" s="1">
        <v>5</v>
      </c>
    </row>
    <row r="22" spans="2:3" x14ac:dyDescent="0.25">
      <c r="B22" s="1">
        <v>6</v>
      </c>
      <c r="C22" s="1">
        <v>5</v>
      </c>
    </row>
    <row r="23" spans="2:3" x14ac:dyDescent="0.25">
      <c r="B23" s="1">
        <v>6</v>
      </c>
      <c r="C23" s="1">
        <v>1</v>
      </c>
    </row>
    <row r="24" spans="2:3" x14ac:dyDescent="0.25">
      <c r="B24" s="1">
        <v>9</v>
      </c>
      <c r="C24" s="1">
        <v>5</v>
      </c>
    </row>
    <row r="25" spans="2:3" x14ac:dyDescent="0.25">
      <c r="B25" s="1">
        <v>10</v>
      </c>
      <c r="C25" s="1">
        <v>5</v>
      </c>
    </row>
    <row r="26" spans="2:3" x14ac:dyDescent="0.25">
      <c r="B26" s="1">
        <v>9</v>
      </c>
      <c r="C26" s="1">
        <v>5</v>
      </c>
    </row>
    <row r="27" spans="2:3" x14ac:dyDescent="0.25">
      <c r="B27" s="1">
        <v>5</v>
      </c>
      <c r="C27" s="1">
        <v>1</v>
      </c>
    </row>
    <row r="28" spans="2:3" x14ac:dyDescent="0.25">
      <c r="B28" s="1">
        <v>9</v>
      </c>
      <c r="C28" s="1">
        <v>5</v>
      </c>
    </row>
    <row r="29" spans="2:3" x14ac:dyDescent="0.25">
      <c r="B29" s="1">
        <v>4</v>
      </c>
      <c r="C29" s="1">
        <v>2</v>
      </c>
    </row>
    <row r="30" spans="2:3" x14ac:dyDescent="0.25">
      <c r="B30" s="1">
        <v>5</v>
      </c>
      <c r="C30" s="1">
        <v>3</v>
      </c>
    </row>
    <row r="31" spans="2:3" x14ac:dyDescent="0.25">
      <c r="B31" s="1">
        <v>6</v>
      </c>
      <c r="C31" s="1">
        <v>5</v>
      </c>
    </row>
    <row r="32" spans="2:3" x14ac:dyDescent="0.25">
      <c r="B32" s="1">
        <v>1</v>
      </c>
      <c r="C32" s="1">
        <v>1</v>
      </c>
    </row>
    <row r="33" spans="2:3" x14ac:dyDescent="0.25">
      <c r="B33" s="1">
        <v>3</v>
      </c>
      <c r="C33" s="1">
        <v>2</v>
      </c>
    </row>
    <row r="34" spans="2:3" x14ac:dyDescent="0.25">
      <c r="B34" s="1">
        <v>2</v>
      </c>
      <c r="C34" s="1">
        <v>3</v>
      </c>
    </row>
    <row r="35" spans="2:3" x14ac:dyDescent="0.25">
      <c r="B35" s="1">
        <v>7</v>
      </c>
      <c r="C35" s="1">
        <v>5</v>
      </c>
    </row>
    <row r="36" spans="2:3" x14ac:dyDescent="0.25">
      <c r="B36" s="1">
        <v>6</v>
      </c>
      <c r="C36" s="1">
        <v>5</v>
      </c>
    </row>
    <row r="37" spans="2:3" x14ac:dyDescent="0.25">
      <c r="B37" s="1">
        <v>7</v>
      </c>
      <c r="C37" s="1">
        <v>5</v>
      </c>
    </row>
    <row r="38" spans="2:3" x14ac:dyDescent="0.25">
      <c r="B38" s="1">
        <v>10</v>
      </c>
      <c r="C38" s="1">
        <v>5</v>
      </c>
    </row>
    <row r="39" spans="2:3" x14ac:dyDescent="0.25">
      <c r="B39" s="1">
        <v>6</v>
      </c>
      <c r="C39" s="1">
        <v>5</v>
      </c>
    </row>
    <row r="40" spans="2:3" x14ac:dyDescent="0.25">
      <c r="B40" s="1">
        <v>5</v>
      </c>
      <c r="C40" s="1">
        <v>5</v>
      </c>
    </row>
    <row r="41" spans="2:3" x14ac:dyDescent="0.25">
      <c r="B41" s="1">
        <v>6</v>
      </c>
      <c r="C41" s="1">
        <v>5</v>
      </c>
    </row>
    <row r="42" spans="2:3" x14ac:dyDescent="0.25">
      <c r="B42" s="1">
        <v>4</v>
      </c>
      <c r="C42" s="1">
        <v>1</v>
      </c>
    </row>
    <row r="43" spans="2:3" x14ac:dyDescent="0.25">
      <c r="B43" s="1">
        <v>5</v>
      </c>
      <c r="C43" s="1">
        <v>2</v>
      </c>
    </row>
    <row r="44" spans="2:3" x14ac:dyDescent="0.25">
      <c r="B44" s="1">
        <v>6</v>
      </c>
      <c r="C44" s="1">
        <v>4</v>
      </c>
    </row>
    <row r="45" spans="2:3" x14ac:dyDescent="0.25">
      <c r="B45" s="1">
        <v>6</v>
      </c>
      <c r="C45" s="1">
        <v>4</v>
      </c>
    </row>
    <row r="46" spans="2:3" x14ac:dyDescent="0.25">
      <c r="B46" s="1">
        <v>7</v>
      </c>
      <c r="C46" s="1">
        <v>2</v>
      </c>
    </row>
    <row r="47" spans="2:3" x14ac:dyDescent="0.25">
      <c r="B47" s="1">
        <v>6</v>
      </c>
      <c r="C47" s="1">
        <v>4</v>
      </c>
    </row>
    <row r="48" spans="2:3" x14ac:dyDescent="0.25">
      <c r="B48" s="1">
        <v>8</v>
      </c>
      <c r="C48" s="1">
        <v>5</v>
      </c>
    </row>
    <row r="49" spans="2:3" x14ac:dyDescent="0.25">
      <c r="B49" s="1">
        <v>10</v>
      </c>
      <c r="C49" s="1">
        <v>5</v>
      </c>
    </row>
    <row r="50" spans="2:3" x14ac:dyDescent="0.25">
      <c r="B50" s="1">
        <v>6</v>
      </c>
      <c r="C50" s="1">
        <v>4</v>
      </c>
    </row>
    <row r="51" spans="2:3" x14ac:dyDescent="0.25">
      <c r="B51" s="1">
        <v>8</v>
      </c>
      <c r="C51" s="1">
        <v>5</v>
      </c>
    </row>
    <row r="52" spans="2:3" x14ac:dyDescent="0.25">
      <c r="B52" s="1">
        <v>5</v>
      </c>
      <c r="C52" s="1">
        <v>3</v>
      </c>
    </row>
    <row r="53" spans="2:3" x14ac:dyDescent="0.25">
      <c r="B53" s="1">
        <v>3</v>
      </c>
      <c r="C53" s="1">
        <v>3</v>
      </c>
    </row>
    <row r="54" spans="2:3" x14ac:dyDescent="0.25">
      <c r="B54" s="1">
        <v>9</v>
      </c>
      <c r="C54" s="1">
        <v>5</v>
      </c>
    </row>
    <row r="55" spans="2:3" x14ac:dyDescent="0.25">
      <c r="B55" s="1">
        <v>3</v>
      </c>
      <c r="C55" s="1">
        <v>2</v>
      </c>
    </row>
    <row r="56" spans="2:3" x14ac:dyDescent="0.25">
      <c r="B56" s="1">
        <v>5</v>
      </c>
      <c r="C56" s="1">
        <v>5</v>
      </c>
    </row>
    <row r="57" spans="2:3" x14ac:dyDescent="0.25">
      <c r="B57" s="1">
        <v>4</v>
      </c>
      <c r="C57" s="1">
        <v>2</v>
      </c>
    </row>
    <row r="58" spans="2:3" x14ac:dyDescent="0.25">
      <c r="B58" s="1">
        <v>4</v>
      </c>
      <c r="C58" s="1">
        <v>3</v>
      </c>
    </row>
    <row r="59" spans="2:3" x14ac:dyDescent="0.25">
      <c r="B59" s="1">
        <v>3</v>
      </c>
      <c r="C59" s="1">
        <v>3</v>
      </c>
    </row>
    <row r="60" spans="2:3" x14ac:dyDescent="0.25">
      <c r="B60" s="1">
        <v>9</v>
      </c>
      <c r="C60" s="1">
        <v>3</v>
      </c>
    </row>
    <row r="61" spans="2:3" x14ac:dyDescent="0.25">
      <c r="B61" s="1">
        <v>7</v>
      </c>
      <c r="C61" s="1">
        <v>5</v>
      </c>
    </row>
    <row r="62" spans="2:3" x14ac:dyDescent="0.25">
      <c r="B62" s="1">
        <v>3</v>
      </c>
      <c r="C62" s="1">
        <v>4</v>
      </c>
    </row>
    <row r="63" spans="2:3" x14ac:dyDescent="0.25">
      <c r="B63" s="1">
        <v>5</v>
      </c>
      <c r="C63" s="1">
        <v>2</v>
      </c>
    </row>
    <row r="64" spans="2:3" x14ac:dyDescent="0.25">
      <c r="B64" s="1">
        <v>5</v>
      </c>
      <c r="C64" s="1">
        <v>5</v>
      </c>
    </row>
    <row r="65" spans="2:3" x14ac:dyDescent="0.25">
      <c r="B65" s="1">
        <v>7</v>
      </c>
      <c r="C65" s="1">
        <v>4</v>
      </c>
    </row>
    <row r="66" spans="2:3" x14ac:dyDescent="0.25">
      <c r="B66" s="1">
        <v>9</v>
      </c>
      <c r="C66" s="1">
        <v>3</v>
      </c>
    </row>
    <row r="67" spans="2:3" x14ac:dyDescent="0.25">
      <c r="B67" s="1">
        <v>4</v>
      </c>
      <c r="C67" s="1">
        <v>2</v>
      </c>
    </row>
    <row r="68" spans="2:3" x14ac:dyDescent="0.25">
      <c r="B68" s="1">
        <v>8</v>
      </c>
      <c r="C68" s="1">
        <v>4</v>
      </c>
    </row>
    <row r="69" spans="2:3" x14ac:dyDescent="0.25">
      <c r="B69" s="1">
        <v>6</v>
      </c>
      <c r="C69" s="1">
        <v>4</v>
      </c>
    </row>
    <row r="70" spans="2:3" x14ac:dyDescent="0.25">
      <c r="B70" s="1">
        <v>7</v>
      </c>
      <c r="C70" s="1">
        <v>5</v>
      </c>
    </row>
    <row r="71" spans="2:3" x14ac:dyDescent="0.25">
      <c r="B71" s="1">
        <v>6</v>
      </c>
      <c r="C71" s="1">
        <v>5</v>
      </c>
    </row>
    <row r="72" spans="2:3" x14ac:dyDescent="0.25">
      <c r="B72" s="1">
        <v>5</v>
      </c>
      <c r="C72" s="1">
        <v>5</v>
      </c>
    </row>
    <row r="73" spans="2:3" x14ac:dyDescent="0.25">
      <c r="B73" s="1">
        <v>4</v>
      </c>
      <c r="C73" s="1">
        <v>3</v>
      </c>
    </row>
    <row r="74" spans="2:3" x14ac:dyDescent="0.25">
      <c r="B74" s="1">
        <v>10</v>
      </c>
      <c r="C74" s="1">
        <v>2</v>
      </c>
    </row>
    <row r="75" spans="2:3" x14ac:dyDescent="0.25">
      <c r="B75" s="1">
        <v>8</v>
      </c>
      <c r="C75" s="1">
        <v>5</v>
      </c>
    </row>
    <row r="76" spans="2:3" x14ac:dyDescent="0.25">
      <c r="B76" s="1">
        <v>8</v>
      </c>
      <c r="C76" s="1">
        <v>2</v>
      </c>
    </row>
    <row r="77" spans="2:3" x14ac:dyDescent="0.25">
      <c r="B77" s="1">
        <v>4</v>
      </c>
      <c r="C77" s="1">
        <v>5</v>
      </c>
    </row>
    <row r="78" spans="2:3" x14ac:dyDescent="0.25">
      <c r="B78" s="1">
        <v>7</v>
      </c>
      <c r="C78" s="1">
        <v>3</v>
      </c>
    </row>
    <row r="79" spans="2:3" x14ac:dyDescent="0.25">
      <c r="B79" s="1">
        <v>7</v>
      </c>
      <c r="C79" s="1">
        <v>5</v>
      </c>
    </row>
    <row r="80" spans="2:3" x14ac:dyDescent="0.25">
      <c r="B80" s="1">
        <v>4</v>
      </c>
      <c r="C80" s="1">
        <v>5</v>
      </c>
    </row>
    <row r="81" spans="2:3" x14ac:dyDescent="0.25">
      <c r="B81" s="1">
        <v>7</v>
      </c>
      <c r="C81" s="1">
        <v>5</v>
      </c>
    </row>
    <row r="82" spans="2:3" x14ac:dyDescent="0.25">
      <c r="B82" s="1">
        <v>7</v>
      </c>
      <c r="C82" s="1">
        <v>5</v>
      </c>
    </row>
    <row r="83" spans="2:3" x14ac:dyDescent="0.25">
      <c r="B83" s="1">
        <v>8</v>
      </c>
      <c r="C83" s="1">
        <v>5</v>
      </c>
    </row>
    <row r="84" spans="2:3" x14ac:dyDescent="0.25">
      <c r="B84" s="1">
        <v>7</v>
      </c>
      <c r="C84" s="1">
        <v>1</v>
      </c>
    </row>
    <row r="85" spans="2:3" x14ac:dyDescent="0.25">
      <c r="B85" s="1">
        <v>7</v>
      </c>
      <c r="C85" s="1">
        <v>4</v>
      </c>
    </row>
    <row r="86" spans="2:3" x14ac:dyDescent="0.25">
      <c r="B86" s="1">
        <v>7</v>
      </c>
      <c r="C86" s="1">
        <v>3</v>
      </c>
    </row>
    <row r="87" spans="2:3" x14ac:dyDescent="0.25">
      <c r="B87" s="1">
        <v>6</v>
      </c>
      <c r="C87" s="1">
        <v>4</v>
      </c>
    </row>
    <row r="88" spans="2:3" x14ac:dyDescent="0.25">
      <c r="B88" s="1">
        <v>8</v>
      </c>
      <c r="C88" s="1">
        <v>5</v>
      </c>
    </row>
    <row r="89" spans="2:3" x14ac:dyDescent="0.25">
      <c r="B89" s="1">
        <v>8</v>
      </c>
      <c r="C89" s="1">
        <v>4</v>
      </c>
    </row>
    <row r="90" spans="2:3" x14ac:dyDescent="0.25">
      <c r="B90" s="1">
        <v>3</v>
      </c>
      <c r="C90" s="1">
        <v>3</v>
      </c>
    </row>
    <row r="91" spans="2:3" x14ac:dyDescent="0.25">
      <c r="B91" s="1">
        <v>8</v>
      </c>
      <c r="C91" s="1">
        <v>5</v>
      </c>
    </row>
    <row r="92" spans="2:3" x14ac:dyDescent="0.25">
      <c r="B92" s="1">
        <v>7</v>
      </c>
      <c r="C92" s="1">
        <v>1</v>
      </c>
    </row>
    <row r="93" spans="2:3" x14ac:dyDescent="0.25">
      <c r="B93" s="1">
        <v>10</v>
      </c>
      <c r="C93" s="1">
        <v>1</v>
      </c>
    </row>
    <row r="94" spans="2:3" x14ac:dyDescent="0.25">
      <c r="B94" s="1">
        <v>7</v>
      </c>
      <c r="C94" s="1">
        <v>5</v>
      </c>
    </row>
    <row r="95" spans="2:3" x14ac:dyDescent="0.25">
      <c r="B95" s="1">
        <v>6</v>
      </c>
      <c r="C95" s="1">
        <v>3</v>
      </c>
    </row>
    <row r="96" spans="2:3" x14ac:dyDescent="0.25">
      <c r="B96" s="1">
        <v>9</v>
      </c>
      <c r="C96" s="1">
        <v>5</v>
      </c>
    </row>
    <row r="97" spans="2:3" x14ac:dyDescent="0.25">
      <c r="B97" s="1">
        <v>8</v>
      </c>
      <c r="C97" s="1">
        <v>5</v>
      </c>
    </row>
    <row r="98" spans="2:3" x14ac:dyDescent="0.25">
      <c r="B98" s="1">
        <v>8</v>
      </c>
      <c r="C98" s="1">
        <v>5</v>
      </c>
    </row>
    <row r="99" spans="2:3" x14ac:dyDescent="0.25">
      <c r="B99" s="1">
        <v>9</v>
      </c>
      <c r="C99" s="1">
        <v>5</v>
      </c>
    </row>
    <row r="100" spans="2:3" x14ac:dyDescent="0.25">
      <c r="B100" s="1">
        <v>5</v>
      </c>
      <c r="C100" s="1">
        <v>3</v>
      </c>
    </row>
    <row r="101" spans="2:3" x14ac:dyDescent="0.25">
      <c r="B101" s="1">
        <v>8</v>
      </c>
      <c r="C101" s="1">
        <v>5</v>
      </c>
    </row>
    <row r="102" spans="2:3" x14ac:dyDescent="0.25">
      <c r="B102" s="1">
        <v>6</v>
      </c>
      <c r="C102" s="1">
        <v>4</v>
      </c>
    </row>
    <row r="103" spans="2:3" x14ac:dyDescent="0.25">
      <c r="B103" s="1">
        <v>7</v>
      </c>
      <c r="C103" s="1">
        <v>4</v>
      </c>
    </row>
    <row r="104" spans="2:3" x14ac:dyDescent="0.25">
      <c r="B104" s="1">
        <v>6</v>
      </c>
      <c r="C104" s="1">
        <v>5</v>
      </c>
    </row>
    <row r="105" spans="2:3" x14ac:dyDescent="0.25">
      <c r="B105" s="1">
        <v>7</v>
      </c>
      <c r="C105" s="1">
        <v>5</v>
      </c>
    </row>
    <row r="106" spans="2:3" x14ac:dyDescent="0.25">
      <c r="B106" s="1">
        <v>7</v>
      </c>
      <c r="C106" s="1">
        <v>5</v>
      </c>
    </row>
    <row r="107" spans="2:3" x14ac:dyDescent="0.25">
      <c r="B107" s="1">
        <v>6</v>
      </c>
      <c r="C107" s="1">
        <v>4</v>
      </c>
    </row>
    <row r="108" spans="2:3" x14ac:dyDescent="0.25">
      <c r="B108" s="1">
        <v>6</v>
      </c>
      <c r="C108" s="1">
        <v>5</v>
      </c>
    </row>
    <row r="109" spans="2:3" x14ac:dyDescent="0.25">
      <c r="B109" s="1">
        <v>6</v>
      </c>
      <c r="C109" s="1">
        <v>5</v>
      </c>
    </row>
    <row r="110" spans="2:3" x14ac:dyDescent="0.25">
      <c r="B110" s="1">
        <v>8</v>
      </c>
      <c r="C110" s="1">
        <v>5</v>
      </c>
    </row>
    <row r="111" spans="2:3" x14ac:dyDescent="0.25">
      <c r="B111" s="1">
        <v>10</v>
      </c>
      <c r="C111" s="1">
        <v>5</v>
      </c>
    </row>
    <row r="112" spans="2:3" x14ac:dyDescent="0.25">
      <c r="B112" s="1">
        <v>10</v>
      </c>
      <c r="C112" s="1">
        <v>5</v>
      </c>
    </row>
    <row r="113" spans="2:3" x14ac:dyDescent="0.25">
      <c r="B113" s="1">
        <v>7</v>
      </c>
      <c r="C113" s="1">
        <v>4</v>
      </c>
    </row>
    <row r="114" spans="2:3" x14ac:dyDescent="0.25">
      <c r="B114" s="1">
        <v>7</v>
      </c>
      <c r="C114" s="1">
        <v>5</v>
      </c>
    </row>
    <row r="115" spans="2:3" x14ac:dyDescent="0.25">
      <c r="B115" s="1">
        <v>10</v>
      </c>
      <c r="C115" s="1">
        <v>3</v>
      </c>
    </row>
    <row r="116" spans="2:3" x14ac:dyDescent="0.25">
      <c r="B116" s="1">
        <v>6</v>
      </c>
      <c r="C116" s="1">
        <v>5</v>
      </c>
    </row>
    <row r="117" spans="2:3" x14ac:dyDescent="0.25">
      <c r="B117" s="1">
        <v>8</v>
      </c>
      <c r="C117" s="1">
        <v>5</v>
      </c>
    </row>
    <row r="118" spans="2:3" x14ac:dyDescent="0.25">
      <c r="B118" s="1">
        <v>4</v>
      </c>
      <c r="C118" s="1">
        <v>4</v>
      </c>
    </row>
    <row r="119" spans="2:3" x14ac:dyDescent="0.25">
      <c r="B119" s="1">
        <v>10</v>
      </c>
      <c r="C119" s="1">
        <v>3</v>
      </c>
    </row>
    <row r="120" spans="2:3" x14ac:dyDescent="0.25">
      <c r="B120" s="1">
        <v>5</v>
      </c>
      <c r="C120" s="1">
        <v>4</v>
      </c>
    </row>
  </sheetData>
  <mergeCells count="3">
    <mergeCell ref="J14:K14"/>
    <mergeCell ref="D3:G3"/>
    <mergeCell ref="Q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Ответы на форму (1)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2023-05-25T22:05:02Z</dcterms:created>
  <dcterms:modified xsi:type="dcterms:W3CDTF">2023-05-25T22:34:19Z</dcterms:modified>
</cp:coreProperties>
</file>