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13_ncr:1_{D4D22E0C-16A2-4EF7-A7F2-0F2522DD69CE}" xr6:coauthVersionLast="47" xr6:coauthVersionMax="47" xr10:uidLastSave="{8A2D1DBD-E622-4A95-B72C-034C31D4935B}"/>
  <bookViews>
    <workbookView xWindow="-108" yWindow="-108" windowWidth="23256" windowHeight="12576" activeTab="5" xr2:uid="{00000000-000D-0000-FFFF-FFFF00000000}"/>
  </bookViews>
  <sheets>
    <sheet name="Ответы на форму (1)" sheetId="1" r:id="rId1"/>
    <sheet name="Для гипотез" sheetId="5" r:id="rId2"/>
    <sheet name="Лист1" sheetId="2" r:id="rId3"/>
    <sheet name="Лист2" sheetId="6" r:id="rId4"/>
    <sheet name="Лист11" sheetId="17" r:id="rId5"/>
    <sheet name="Лист13" sheetId="18" r:id="rId6"/>
    <sheet name="Лист3" sheetId="7" r:id="rId7"/>
    <sheet name="Лист7" sheetId="11" r:id="rId8"/>
    <sheet name="Лист8" sheetId="12" r:id="rId9"/>
    <sheet name="Лист9" sheetId="13" r:id="rId10"/>
    <sheet name="Лист4" sheetId="8" r:id="rId11"/>
    <sheet name="Лист6" sheetId="10" r:id="rId12"/>
    <sheet name="Лист10" sheetId="14" r:id="rId13"/>
    <sheet name="Лист12" sheetId="16" r:id="rId14"/>
    <sheet name="Лист5" sheetId="9" r:id="rId15"/>
  </sheets>
  <definedNames>
    <definedName name="_xlnm._FilterDatabase" localSheetId="0" hidden="1">'Ответы на форму (1)'!$A$1:$AH$309</definedName>
  </definedNames>
  <calcPr calcId="191029"/>
</workbook>
</file>

<file path=xl/calcChain.xml><?xml version="1.0" encoding="utf-8"?>
<calcChain xmlns="http://schemas.openxmlformats.org/spreadsheetml/2006/main">
  <c r="C7" i="18" l="1"/>
  <c r="D7" i="18"/>
  <c r="C8" i="18"/>
  <c r="E8" i="18" s="1"/>
  <c r="D8" i="18"/>
  <c r="C9" i="18"/>
  <c r="D9" i="18"/>
  <c r="E9" i="18" s="1"/>
  <c r="C10" i="18"/>
  <c r="E10" i="18" s="1"/>
  <c r="D10" i="18"/>
  <c r="D6" i="18"/>
  <c r="C6" i="18"/>
  <c r="H322" i="18"/>
  <c r="G322" i="18"/>
  <c r="H321" i="18"/>
  <c r="G321" i="18"/>
  <c r="H320" i="18"/>
  <c r="G320" i="18"/>
  <c r="H319" i="18"/>
  <c r="G319" i="18"/>
  <c r="H318" i="18"/>
  <c r="G318" i="18"/>
  <c r="H317" i="18"/>
  <c r="G317" i="18"/>
  <c r="H316" i="18"/>
  <c r="G316" i="18"/>
  <c r="H315" i="18"/>
  <c r="G315" i="18"/>
  <c r="H314" i="18"/>
  <c r="G314" i="18"/>
  <c r="H313" i="18"/>
  <c r="G313" i="18"/>
  <c r="H312" i="18"/>
  <c r="G312" i="18"/>
  <c r="H311" i="18"/>
  <c r="G311" i="18"/>
  <c r="H310" i="18"/>
  <c r="G310" i="18"/>
  <c r="H309" i="18"/>
  <c r="G309" i="18"/>
  <c r="H308" i="18"/>
  <c r="G308" i="18"/>
  <c r="H307" i="18"/>
  <c r="G307" i="18"/>
  <c r="H306" i="18"/>
  <c r="G306" i="18"/>
  <c r="H305" i="18"/>
  <c r="G305" i="18"/>
  <c r="H304" i="18"/>
  <c r="G304" i="18"/>
  <c r="H303" i="18"/>
  <c r="G303" i="18"/>
  <c r="H302" i="18"/>
  <c r="G302" i="18"/>
  <c r="H301" i="18"/>
  <c r="G301" i="18"/>
  <c r="H300" i="18"/>
  <c r="G300" i="18"/>
  <c r="H299" i="18"/>
  <c r="G299" i="18"/>
  <c r="H298" i="18"/>
  <c r="G298" i="18"/>
  <c r="H297" i="18"/>
  <c r="G297" i="18"/>
  <c r="H296" i="18"/>
  <c r="G296" i="18"/>
  <c r="H295" i="18"/>
  <c r="G295" i="18"/>
  <c r="H294" i="18"/>
  <c r="G294" i="18"/>
  <c r="H293" i="18"/>
  <c r="G293" i="18"/>
  <c r="H292" i="18"/>
  <c r="G292" i="18"/>
  <c r="H291" i="18"/>
  <c r="G291" i="18"/>
  <c r="H290" i="18"/>
  <c r="G290" i="18"/>
  <c r="H289" i="18"/>
  <c r="G289" i="18"/>
  <c r="H288" i="18"/>
  <c r="G288" i="18"/>
  <c r="H287" i="18"/>
  <c r="G287" i="18"/>
  <c r="H286" i="18"/>
  <c r="G286" i="18"/>
  <c r="H285" i="18"/>
  <c r="G285" i="18"/>
  <c r="H284" i="18"/>
  <c r="G284" i="18"/>
  <c r="H283" i="18"/>
  <c r="G283" i="18"/>
  <c r="H282" i="18"/>
  <c r="G282" i="18"/>
  <c r="H281" i="18"/>
  <c r="G281" i="18"/>
  <c r="H280" i="18"/>
  <c r="G280" i="18"/>
  <c r="H279" i="18"/>
  <c r="G279" i="18"/>
  <c r="H278" i="18"/>
  <c r="G278" i="18"/>
  <c r="H277" i="18"/>
  <c r="G277" i="18"/>
  <c r="H276" i="18"/>
  <c r="G276" i="18"/>
  <c r="H275" i="18"/>
  <c r="G275" i="18"/>
  <c r="H274" i="18"/>
  <c r="G274" i="18"/>
  <c r="H273" i="18"/>
  <c r="G273" i="18"/>
  <c r="H272" i="18"/>
  <c r="G272" i="18"/>
  <c r="H271" i="18"/>
  <c r="G271" i="18"/>
  <c r="H270" i="18"/>
  <c r="G270" i="18"/>
  <c r="H269" i="18"/>
  <c r="G269" i="18"/>
  <c r="H268" i="18"/>
  <c r="G268" i="18"/>
  <c r="H267" i="18"/>
  <c r="G267" i="18"/>
  <c r="H266" i="18"/>
  <c r="G266" i="18"/>
  <c r="H265" i="18"/>
  <c r="G265" i="18"/>
  <c r="H264" i="18"/>
  <c r="G264" i="18"/>
  <c r="H263" i="18"/>
  <c r="G263" i="18"/>
  <c r="H262" i="18"/>
  <c r="G262" i="18"/>
  <c r="H261" i="18"/>
  <c r="G261" i="18"/>
  <c r="H260" i="18"/>
  <c r="G260" i="18"/>
  <c r="H259" i="18"/>
  <c r="G259" i="18"/>
  <c r="H258" i="18"/>
  <c r="G258" i="18"/>
  <c r="H257" i="18"/>
  <c r="G257" i="18"/>
  <c r="H256" i="18"/>
  <c r="G256" i="18"/>
  <c r="H255" i="18"/>
  <c r="G255" i="18"/>
  <c r="H254" i="18"/>
  <c r="G254" i="18"/>
  <c r="H253" i="18"/>
  <c r="G253" i="18"/>
  <c r="H252" i="18"/>
  <c r="G252" i="18"/>
  <c r="H251" i="18"/>
  <c r="G251" i="18"/>
  <c r="H250" i="18"/>
  <c r="G250" i="18"/>
  <c r="H249" i="18"/>
  <c r="G249" i="18"/>
  <c r="H248" i="18"/>
  <c r="G248" i="18"/>
  <c r="H247" i="18"/>
  <c r="G247" i="18"/>
  <c r="H246" i="18"/>
  <c r="G246" i="18"/>
  <c r="H245" i="18"/>
  <c r="G245" i="18"/>
  <c r="H244" i="18"/>
  <c r="G244" i="18"/>
  <c r="H243" i="18"/>
  <c r="G243" i="18"/>
  <c r="H242" i="18"/>
  <c r="G242" i="18"/>
  <c r="H241" i="18"/>
  <c r="G241" i="18"/>
  <c r="H240" i="18"/>
  <c r="G240" i="18"/>
  <c r="H239" i="18"/>
  <c r="G239" i="18"/>
  <c r="H238" i="18"/>
  <c r="G238" i="18"/>
  <c r="H237" i="18"/>
  <c r="G237" i="18"/>
  <c r="H236" i="18"/>
  <c r="G236" i="18"/>
  <c r="H235" i="18"/>
  <c r="G235" i="18"/>
  <c r="H234" i="18"/>
  <c r="G234" i="18"/>
  <c r="H233" i="18"/>
  <c r="G233" i="18"/>
  <c r="H232" i="18"/>
  <c r="G232" i="18"/>
  <c r="O232" i="18" s="1"/>
  <c r="H231" i="18"/>
  <c r="G231" i="18"/>
  <c r="H230" i="18"/>
  <c r="G230" i="18"/>
  <c r="H229" i="18"/>
  <c r="G229" i="18"/>
  <c r="H228" i="18"/>
  <c r="G228" i="18"/>
  <c r="H227" i="18"/>
  <c r="G227" i="18"/>
  <c r="H226" i="18"/>
  <c r="G226" i="18"/>
  <c r="H225" i="18"/>
  <c r="G225" i="18"/>
  <c r="H224" i="18"/>
  <c r="G224" i="18"/>
  <c r="H223" i="18"/>
  <c r="G223" i="18"/>
  <c r="H222" i="18"/>
  <c r="G222" i="18"/>
  <c r="H221" i="18"/>
  <c r="G221" i="18"/>
  <c r="H220" i="18"/>
  <c r="G220" i="18"/>
  <c r="H219" i="18"/>
  <c r="G219" i="18"/>
  <c r="H218" i="18"/>
  <c r="G218" i="18"/>
  <c r="H217" i="18"/>
  <c r="G217" i="18"/>
  <c r="H216" i="18"/>
  <c r="G216" i="18"/>
  <c r="O216" i="18" s="1"/>
  <c r="H215" i="18"/>
  <c r="G215" i="18"/>
  <c r="H214" i="18"/>
  <c r="G214" i="18"/>
  <c r="H213" i="18"/>
  <c r="G213" i="18"/>
  <c r="H212" i="18"/>
  <c r="G212" i="18"/>
  <c r="H211" i="18"/>
  <c r="G211" i="18"/>
  <c r="H210" i="18"/>
  <c r="G210" i="18"/>
  <c r="H209" i="18"/>
  <c r="G209" i="18"/>
  <c r="H208" i="18"/>
  <c r="G208" i="18"/>
  <c r="H207" i="18"/>
  <c r="G207" i="18"/>
  <c r="H206" i="18"/>
  <c r="G206" i="18"/>
  <c r="H205" i="18"/>
  <c r="G205" i="18"/>
  <c r="H204" i="18"/>
  <c r="G204" i="18"/>
  <c r="H203" i="18"/>
  <c r="G203" i="18"/>
  <c r="H202" i="18"/>
  <c r="G202" i="18"/>
  <c r="H201" i="18"/>
  <c r="G201" i="18"/>
  <c r="H200" i="18"/>
  <c r="G200" i="18"/>
  <c r="O200" i="18" s="1"/>
  <c r="H199" i="18"/>
  <c r="G199" i="18"/>
  <c r="H198" i="18"/>
  <c r="G198" i="18"/>
  <c r="H197" i="18"/>
  <c r="G197" i="18"/>
  <c r="H196" i="18"/>
  <c r="G196" i="18"/>
  <c r="H195" i="18"/>
  <c r="G195" i="18"/>
  <c r="H194" i="18"/>
  <c r="G194" i="18"/>
  <c r="H193" i="18"/>
  <c r="G193" i="18"/>
  <c r="H192" i="18"/>
  <c r="G192" i="18"/>
  <c r="H191" i="18"/>
  <c r="G191" i="18"/>
  <c r="H190" i="18"/>
  <c r="G190" i="18"/>
  <c r="H189" i="18"/>
  <c r="G189" i="18"/>
  <c r="H188" i="18"/>
  <c r="G188" i="18"/>
  <c r="H187" i="18"/>
  <c r="G187" i="18"/>
  <c r="H186" i="18"/>
  <c r="G186" i="18"/>
  <c r="H185" i="18"/>
  <c r="G185" i="18"/>
  <c r="H184" i="18"/>
  <c r="G184" i="18"/>
  <c r="O184" i="18" s="1"/>
  <c r="H183" i="18"/>
  <c r="G183" i="18"/>
  <c r="H182" i="18"/>
  <c r="G182" i="18"/>
  <c r="H181" i="18"/>
  <c r="G181" i="18"/>
  <c r="H180" i="18"/>
  <c r="G180" i="18"/>
  <c r="H179" i="18"/>
  <c r="G179" i="18"/>
  <c r="H178" i="18"/>
  <c r="G178" i="18"/>
  <c r="H177" i="18"/>
  <c r="G177" i="18"/>
  <c r="H176" i="18"/>
  <c r="G176" i="18"/>
  <c r="H175" i="18"/>
  <c r="G175" i="18"/>
  <c r="H174" i="18"/>
  <c r="G174" i="18"/>
  <c r="H173" i="18"/>
  <c r="G173" i="18"/>
  <c r="H172" i="18"/>
  <c r="G172" i="18"/>
  <c r="H171" i="18"/>
  <c r="G171" i="18"/>
  <c r="H170" i="18"/>
  <c r="G170" i="18"/>
  <c r="H169" i="18"/>
  <c r="G169" i="18"/>
  <c r="H168" i="18"/>
  <c r="G168" i="18"/>
  <c r="O168" i="18" s="1"/>
  <c r="H167" i="18"/>
  <c r="G167" i="18"/>
  <c r="H166" i="18"/>
  <c r="G166" i="18"/>
  <c r="H165" i="18"/>
  <c r="G165" i="18"/>
  <c r="H164" i="18"/>
  <c r="G164" i="18"/>
  <c r="H163" i="18"/>
  <c r="G163" i="18"/>
  <c r="H162" i="18"/>
  <c r="G162" i="18"/>
  <c r="H161" i="18"/>
  <c r="G161" i="18"/>
  <c r="H160" i="18"/>
  <c r="G160" i="18"/>
  <c r="H159" i="18"/>
  <c r="G159" i="18"/>
  <c r="H158" i="18"/>
  <c r="G158" i="18"/>
  <c r="H157" i="18"/>
  <c r="G157" i="18"/>
  <c r="H156" i="18"/>
  <c r="G156" i="18"/>
  <c r="H155" i="18"/>
  <c r="G155" i="18"/>
  <c r="H154" i="18"/>
  <c r="G154" i="18"/>
  <c r="H153" i="18"/>
  <c r="G153" i="18"/>
  <c r="H152" i="18"/>
  <c r="G152" i="18"/>
  <c r="H151" i="18"/>
  <c r="G151" i="18"/>
  <c r="O151" i="18" s="1"/>
  <c r="H150" i="18"/>
  <c r="G150" i="18"/>
  <c r="H149" i="18"/>
  <c r="G149" i="18"/>
  <c r="O149" i="18" s="1"/>
  <c r="H148" i="18"/>
  <c r="G148" i="18"/>
  <c r="O148" i="18" s="1"/>
  <c r="H147" i="18"/>
  <c r="G147" i="18"/>
  <c r="O147" i="18" s="1"/>
  <c r="H146" i="18"/>
  <c r="G146" i="18"/>
  <c r="H145" i="18"/>
  <c r="G145" i="18"/>
  <c r="H144" i="18"/>
  <c r="G144" i="18"/>
  <c r="H143" i="18"/>
  <c r="G143" i="18"/>
  <c r="H142" i="18"/>
  <c r="G142" i="18"/>
  <c r="O142" i="18" s="1"/>
  <c r="H141" i="18"/>
  <c r="G141" i="18"/>
  <c r="O141" i="18" s="1"/>
  <c r="H140" i="18"/>
  <c r="G140" i="18"/>
  <c r="O140" i="18" s="1"/>
  <c r="H139" i="18"/>
  <c r="G139" i="18"/>
  <c r="H138" i="18"/>
  <c r="G138" i="18"/>
  <c r="O138" i="18" s="1"/>
  <c r="H137" i="18"/>
  <c r="G137" i="18"/>
  <c r="H136" i="18"/>
  <c r="G136" i="18"/>
  <c r="H135" i="18"/>
  <c r="G135" i="18"/>
  <c r="O135" i="18" s="1"/>
  <c r="H134" i="18"/>
  <c r="G134" i="18"/>
  <c r="H133" i="18"/>
  <c r="G133" i="18"/>
  <c r="O133" i="18" s="1"/>
  <c r="H132" i="18"/>
  <c r="G132" i="18"/>
  <c r="O132" i="18" s="1"/>
  <c r="H131" i="18"/>
  <c r="G131" i="18"/>
  <c r="O131" i="18" s="1"/>
  <c r="H130" i="18"/>
  <c r="G130" i="18"/>
  <c r="H129" i="18"/>
  <c r="G129" i="18"/>
  <c r="H128" i="18"/>
  <c r="G128" i="18"/>
  <c r="H127" i="18"/>
  <c r="G127" i="18"/>
  <c r="H126" i="18"/>
  <c r="G126" i="18"/>
  <c r="O126" i="18" s="1"/>
  <c r="H125" i="18"/>
  <c r="G125" i="18"/>
  <c r="O125" i="18" s="1"/>
  <c r="H124" i="18"/>
  <c r="G124" i="18"/>
  <c r="O124" i="18" s="1"/>
  <c r="H123" i="18"/>
  <c r="G123" i="18"/>
  <c r="H122" i="18"/>
  <c r="G122" i="18"/>
  <c r="O122" i="18" s="1"/>
  <c r="H121" i="18"/>
  <c r="G121" i="18"/>
  <c r="H120" i="18"/>
  <c r="G120" i="18"/>
  <c r="H119" i="18"/>
  <c r="G119" i="18"/>
  <c r="O119" i="18" s="1"/>
  <c r="H118" i="18"/>
  <c r="G118" i="18"/>
  <c r="H117" i="18"/>
  <c r="G117" i="18"/>
  <c r="O117" i="18" s="1"/>
  <c r="H116" i="18"/>
  <c r="G116" i="18"/>
  <c r="O116" i="18" s="1"/>
  <c r="H115" i="18"/>
  <c r="G115" i="18"/>
  <c r="O115" i="18" s="1"/>
  <c r="H114" i="18"/>
  <c r="G114" i="18"/>
  <c r="H113" i="18"/>
  <c r="G113" i="18"/>
  <c r="H112" i="18"/>
  <c r="G112" i="18"/>
  <c r="H111" i="18"/>
  <c r="G111" i="18"/>
  <c r="H110" i="18"/>
  <c r="G110" i="18"/>
  <c r="O110" i="18" s="1"/>
  <c r="H109" i="18"/>
  <c r="G109" i="18"/>
  <c r="O109" i="18" s="1"/>
  <c r="H108" i="18"/>
  <c r="G108" i="18"/>
  <c r="O108" i="18" s="1"/>
  <c r="H107" i="18"/>
  <c r="G107" i="18"/>
  <c r="H106" i="18"/>
  <c r="G106" i="18"/>
  <c r="O106" i="18" s="1"/>
  <c r="H105" i="18"/>
  <c r="G105" i="18"/>
  <c r="H104" i="18"/>
  <c r="G104" i="18"/>
  <c r="H103" i="18"/>
  <c r="G103" i="18"/>
  <c r="O103" i="18" s="1"/>
  <c r="H102" i="18"/>
  <c r="G102" i="18"/>
  <c r="H101" i="18"/>
  <c r="G101" i="18"/>
  <c r="O101" i="18" s="1"/>
  <c r="H100" i="18"/>
  <c r="G100" i="18"/>
  <c r="O100" i="18" s="1"/>
  <c r="H99" i="18"/>
  <c r="G99" i="18"/>
  <c r="O99" i="18" s="1"/>
  <c r="H98" i="18"/>
  <c r="G98" i="18"/>
  <c r="H97" i="18"/>
  <c r="G97" i="18"/>
  <c r="H96" i="18"/>
  <c r="G96" i="18"/>
  <c r="H95" i="18"/>
  <c r="G95" i="18"/>
  <c r="H94" i="18"/>
  <c r="G94" i="18"/>
  <c r="O94" i="18" s="1"/>
  <c r="H93" i="18"/>
  <c r="G93" i="18"/>
  <c r="O93" i="18" s="1"/>
  <c r="H92" i="18"/>
  <c r="G92" i="18"/>
  <c r="O92" i="18" s="1"/>
  <c r="H91" i="18"/>
  <c r="G91" i="18"/>
  <c r="H90" i="18"/>
  <c r="G90" i="18"/>
  <c r="O90" i="18" s="1"/>
  <c r="H89" i="18"/>
  <c r="G89" i="18"/>
  <c r="H88" i="18"/>
  <c r="G88" i="18"/>
  <c r="H87" i="18"/>
  <c r="G87" i="18"/>
  <c r="O87" i="18" s="1"/>
  <c r="H86" i="18"/>
  <c r="G86" i="18"/>
  <c r="H85" i="18"/>
  <c r="G85" i="18"/>
  <c r="O85" i="18" s="1"/>
  <c r="H84" i="18"/>
  <c r="G84" i="18"/>
  <c r="O84" i="18" s="1"/>
  <c r="H83" i="18"/>
  <c r="G83" i="18"/>
  <c r="O83" i="18" s="1"/>
  <c r="H82" i="18"/>
  <c r="G82" i="18"/>
  <c r="H81" i="18"/>
  <c r="G81" i="18"/>
  <c r="H80" i="18"/>
  <c r="G80" i="18"/>
  <c r="H79" i="18"/>
  <c r="G79" i="18"/>
  <c r="H78" i="18"/>
  <c r="G78" i="18"/>
  <c r="O78" i="18" s="1"/>
  <c r="H77" i="18"/>
  <c r="G77" i="18"/>
  <c r="O77" i="18" s="1"/>
  <c r="H76" i="18"/>
  <c r="G76" i="18"/>
  <c r="O76" i="18" s="1"/>
  <c r="H75" i="18"/>
  <c r="G75" i="18"/>
  <c r="H74" i="18"/>
  <c r="G74" i="18"/>
  <c r="O74" i="18" s="1"/>
  <c r="H73" i="18"/>
  <c r="G73" i="18"/>
  <c r="H72" i="18"/>
  <c r="G72" i="18"/>
  <c r="H71" i="18"/>
  <c r="G71" i="18"/>
  <c r="O75" i="18" s="1"/>
  <c r="H70" i="18"/>
  <c r="G70" i="18"/>
  <c r="H69" i="18"/>
  <c r="G69" i="18"/>
  <c r="O69" i="18" s="1"/>
  <c r="H68" i="18"/>
  <c r="G68" i="18"/>
  <c r="O68" i="18" s="1"/>
  <c r="H67" i="18"/>
  <c r="G67" i="18"/>
  <c r="O67" i="18" s="1"/>
  <c r="H66" i="18"/>
  <c r="G66" i="18"/>
  <c r="O66" i="18" s="1"/>
  <c r="H65" i="18"/>
  <c r="G65" i="18"/>
  <c r="O65" i="18" s="1"/>
  <c r="H64" i="18"/>
  <c r="G64" i="18"/>
  <c r="O64" i="18" s="1"/>
  <c r="H63" i="18"/>
  <c r="G63" i="18"/>
  <c r="O63" i="18" s="1"/>
  <c r="H62" i="18"/>
  <c r="G62" i="18"/>
  <c r="O62" i="18" s="1"/>
  <c r="H61" i="18"/>
  <c r="G61" i="18"/>
  <c r="O61" i="18" s="1"/>
  <c r="H60" i="18"/>
  <c r="G60" i="18"/>
  <c r="O60" i="18" s="1"/>
  <c r="H59" i="18"/>
  <c r="G59" i="18"/>
  <c r="O59" i="18" s="1"/>
  <c r="H58" i="18"/>
  <c r="G58" i="18"/>
  <c r="O58" i="18" s="1"/>
  <c r="H57" i="18"/>
  <c r="G57" i="18"/>
  <c r="O57" i="18" s="1"/>
  <c r="H56" i="18"/>
  <c r="G56" i="18"/>
  <c r="O56" i="18" s="1"/>
  <c r="H55" i="18"/>
  <c r="G55" i="18"/>
  <c r="O55" i="18" s="1"/>
  <c r="H54" i="18"/>
  <c r="G54" i="18"/>
  <c r="O54" i="18" s="1"/>
  <c r="H53" i="18"/>
  <c r="G53" i="18"/>
  <c r="O53" i="18" s="1"/>
  <c r="H52" i="18"/>
  <c r="G52" i="18"/>
  <c r="O52" i="18" s="1"/>
  <c r="H51" i="18"/>
  <c r="G51" i="18"/>
  <c r="O51" i="18" s="1"/>
  <c r="H50" i="18"/>
  <c r="G50" i="18"/>
  <c r="O50" i="18" s="1"/>
  <c r="H49" i="18"/>
  <c r="G49" i="18"/>
  <c r="O49" i="18" s="1"/>
  <c r="H48" i="18"/>
  <c r="G48" i="18"/>
  <c r="O48" i="18" s="1"/>
  <c r="H47" i="18"/>
  <c r="G47" i="18"/>
  <c r="O47" i="18" s="1"/>
  <c r="H46" i="18"/>
  <c r="G46" i="18"/>
  <c r="O46" i="18" s="1"/>
  <c r="H45" i="18"/>
  <c r="G45" i="18"/>
  <c r="O45" i="18" s="1"/>
  <c r="H44" i="18"/>
  <c r="G44" i="18"/>
  <c r="O44" i="18" s="1"/>
  <c r="H43" i="18"/>
  <c r="G43" i="18"/>
  <c r="O43" i="18" s="1"/>
  <c r="H42" i="18"/>
  <c r="G42" i="18"/>
  <c r="O42" i="18" s="1"/>
  <c r="H41" i="18"/>
  <c r="G41" i="18"/>
  <c r="O41" i="18" s="1"/>
  <c r="H40" i="18"/>
  <c r="G40" i="18"/>
  <c r="O40" i="18" s="1"/>
  <c r="H39" i="18"/>
  <c r="G39" i="18"/>
  <c r="O39" i="18" s="1"/>
  <c r="H38" i="18"/>
  <c r="G38" i="18"/>
  <c r="O38" i="18" s="1"/>
  <c r="H37" i="18"/>
  <c r="G37" i="18"/>
  <c r="O37" i="18" s="1"/>
  <c r="H36" i="18"/>
  <c r="G36" i="18"/>
  <c r="O36" i="18" s="1"/>
  <c r="H35" i="18"/>
  <c r="P35" i="18" s="1"/>
  <c r="G35" i="18"/>
  <c r="O35" i="18" s="1"/>
  <c r="H34" i="18"/>
  <c r="G34" i="18"/>
  <c r="O34" i="18" s="1"/>
  <c r="H33" i="18"/>
  <c r="G33" i="18"/>
  <c r="O33" i="18" s="1"/>
  <c r="H32" i="18"/>
  <c r="G32" i="18"/>
  <c r="O32" i="18" s="1"/>
  <c r="H31" i="18"/>
  <c r="G31" i="18"/>
  <c r="O31" i="18" s="1"/>
  <c r="H30" i="18"/>
  <c r="G30" i="18"/>
  <c r="O30" i="18" s="1"/>
  <c r="H29" i="18"/>
  <c r="G29" i="18"/>
  <c r="O29" i="18" s="1"/>
  <c r="H28" i="18"/>
  <c r="G28" i="18"/>
  <c r="O28" i="18" s="1"/>
  <c r="H27" i="18"/>
  <c r="G27" i="18"/>
  <c r="O27" i="18" s="1"/>
  <c r="H26" i="18"/>
  <c r="G26" i="18"/>
  <c r="O26" i="18" s="1"/>
  <c r="H25" i="18"/>
  <c r="G25" i="18"/>
  <c r="O25" i="18" s="1"/>
  <c r="H24" i="18"/>
  <c r="G24" i="18"/>
  <c r="O24" i="18" s="1"/>
  <c r="H23" i="18"/>
  <c r="G23" i="18"/>
  <c r="O23" i="18" s="1"/>
  <c r="H22" i="18"/>
  <c r="G22" i="18"/>
  <c r="O22" i="18" s="1"/>
  <c r="H21" i="18"/>
  <c r="G21" i="18"/>
  <c r="O21" i="18" s="1"/>
  <c r="H20" i="18"/>
  <c r="G20" i="18"/>
  <c r="O20" i="18" s="1"/>
  <c r="H19" i="18"/>
  <c r="G19" i="18"/>
  <c r="O19" i="18" s="1"/>
  <c r="H18" i="18"/>
  <c r="G18" i="18"/>
  <c r="O18" i="18" s="1"/>
  <c r="H17" i="18"/>
  <c r="G17" i="18"/>
  <c r="O17" i="18" s="1"/>
  <c r="H16" i="18"/>
  <c r="P34" i="18" s="1"/>
  <c r="G16" i="18"/>
  <c r="O16" i="18" s="1"/>
  <c r="H15" i="18"/>
  <c r="G15" i="18"/>
  <c r="O228" i="18" s="1"/>
  <c r="E7" i="18"/>
  <c r="C7" i="17"/>
  <c r="E7" i="17" s="1"/>
  <c r="D7" i="17"/>
  <c r="C8" i="17"/>
  <c r="D8" i="17"/>
  <c r="C9" i="17"/>
  <c r="D9" i="17"/>
  <c r="E9" i="17" s="1"/>
  <c r="C10" i="17"/>
  <c r="D10" i="17"/>
  <c r="D6" i="17"/>
  <c r="C6" i="17"/>
  <c r="H322" i="17"/>
  <c r="G322" i="17"/>
  <c r="H321" i="17"/>
  <c r="G321" i="17"/>
  <c r="H320" i="17"/>
  <c r="G320" i="17"/>
  <c r="H319" i="17"/>
  <c r="G319" i="17"/>
  <c r="H318" i="17"/>
  <c r="G318" i="17"/>
  <c r="H317" i="17"/>
  <c r="G317" i="17"/>
  <c r="H316" i="17"/>
  <c r="G316" i="17"/>
  <c r="H315" i="17"/>
  <c r="G315" i="17"/>
  <c r="H314" i="17"/>
  <c r="G314" i="17"/>
  <c r="H313" i="17"/>
  <c r="G313" i="17"/>
  <c r="H312" i="17"/>
  <c r="G312" i="17"/>
  <c r="H311" i="17"/>
  <c r="G311" i="17"/>
  <c r="H310" i="17"/>
  <c r="G310" i="17"/>
  <c r="H309" i="17"/>
  <c r="G309" i="17"/>
  <c r="H308" i="17"/>
  <c r="G308" i="17"/>
  <c r="H307" i="17"/>
  <c r="G307" i="17"/>
  <c r="H306" i="17"/>
  <c r="G306" i="17"/>
  <c r="H305" i="17"/>
  <c r="G305" i="17"/>
  <c r="H304" i="17"/>
  <c r="G304" i="17"/>
  <c r="H303" i="17"/>
  <c r="G303" i="17"/>
  <c r="H302" i="17"/>
  <c r="G302" i="17"/>
  <c r="H301" i="17"/>
  <c r="G301" i="17"/>
  <c r="H300" i="17"/>
  <c r="G300" i="17"/>
  <c r="H299" i="17"/>
  <c r="G299" i="17"/>
  <c r="H298" i="17"/>
  <c r="G298" i="17"/>
  <c r="H297" i="17"/>
  <c r="G297" i="17"/>
  <c r="H296" i="17"/>
  <c r="G296" i="17"/>
  <c r="H295" i="17"/>
  <c r="G295" i="17"/>
  <c r="H294" i="17"/>
  <c r="G294" i="17"/>
  <c r="H293" i="17"/>
  <c r="G293" i="17"/>
  <c r="H292" i="17"/>
  <c r="G292" i="17"/>
  <c r="H291" i="17"/>
  <c r="G291" i="17"/>
  <c r="H290" i="17"/>
  <c r="G290" i="17"/>
  <c r="H289" i="17"/>
  <c r="G289" i="17"/>
  <c r="H288" i="17"/>
  <c r="G288" i="17"/>
  <c r="H287" i="17"/>
  <c r="G287" i="17"/>
  <c r="H286" i="17"/>
  <c r="G286" i="17"/>
  <c r="H285" i="17"/>
  <c r="G285" i="17"/>
  <c r="H284" i="17"/>
  <c r="G284" i="17"/>
  <c r="H283" i="17"/>
  <c r="G283" i="17"/>
  <c r="H282" i="17"/>
  <c r="G282" i="17"/>
  <c r="H281" i="17"/>
  <c r="G281" i="17"/>
  <c r="H280" i="17"/>
  <c r="G280" i="17"/>
  <c r="H279" i="17"/>
  <c r="G279" i="17"/>
  <c r="H278" i="17"/>
  <c r="G278" i="17"/>
  <c r="H277" i="17"/>
  <c r="G277" i="17"/>
  <c r="H276" i="17"/>
  <c r="G276" i="17"/>
  <c r="H275" i="17"/>
  <c r="G275" i="17"/>
  <c r="H274" i="17"/>
  <c r="G274" i="17"/>
  <c r="H273" i="17"/>
  <c r="G273" i="17"/>
  <c r="H272" i="17"/>
  <c r="G272" i="17"/>
  <c r="H271" i="17"/>
  <c r="G271" i="17"/>
  <c r="H270" i="17"/>
  <c r="G270" i="17"/>
  <c r="H269" i="17"/>
  <c r="G269" i="17"/>
  <c r="H268" i="17"/>
  <c r="G268" i="17"/>
  <c r="H267" i="17"/>
  <c r="G267" i="17"/>
  <c r="H266" i="17"/>
  <c r="G266" i="17"/>
  <c r="H265" i="17"/>
  <c r="G265" i="17"/>
  <c r="H264" i="17"/>
  <c r="G264" i="17"/>
  <c r="H263" i="17"/>
  <c r="G263" i="17"/>
  <c r="H262" i="17"/>
  <c r="G262" i="17"/>
  <c r="H261" i="17"/>
  <c r="G261" i="17"/>
  <c r="H260" i="17"/>
  <c r="G260" i="17"/>
  <c r="H259" i="17"/>
  <c r="G259" i="17"/>
  <c r="H258" i="17"/>
  <c r="G258" i="17"/>
  <c r="H257" i="17"/>
  <c r="G257" i="17"/>
  <c r="H256" i="17"/>
  <c r="G256" i="17"/>
  <c r="H255" i="17"/>
  <c r="G255" i="17"/>
  <c r="H254" i="17"/>
  <c r="G254" i="17"/>
  <c r="H253" i="17"/>
  <c r="G253" i="17"/>
  <c r="H252" i="17"/>
  <c r="G252" i="17"/>
  <c r="H251" i="17"/>
  <c r="G251" i="17"/>
  <c r="H250" i="17"/>
  <c r="G250" i="17"/>
  <c r="H249" i="17"/>
  <c r="G249" i="17"/>
  <c r="H248" i="17"/>
  <c r="G248" i="17"/>
  <c r="H247" i="17"/>
  <c r="G247" i="17"/>
  <c r="H246" i="17"/>
  <c r="G246" i="17"/>
  <c r="H245" i="17"/>
  <c r="G245" i="17"/>
  <c r="H244" i="17"/>
  <c r="G244" i="17"/>
  <c r="H243" i="17"/>
  <c r="G243" i="17"/>
  <c r="H242" i="17"/>
  <c r="G242" i="17"/>
  <c r="H241" i="17"/>
  <c r="G241" i="17"/>
  <c r="H240" i="17"/>
  <c r="G240" i="17"/>
  <c r="H239" i="17"/>
  <c r="G239" i="17"/>
  <c r="H238" i="17"/>
  <c r="G238" i="17"/>
  <c r="H237" i="17"/>
  <c r="G237" i="17"/>
  <c r="H236" i="17"/>
  <c r="G236" i="17"/>
  <c r="H235" i="17"/>
  <c r="G235" i="17"/>
  <c r="H234" i="17"/>
  <c r="G234" i="17"/>
  <c r="H233" i="17"/>
  <c r="G233" i="17"/>
  <c r="H232" i="17"/>
  <c r="G232" i="17"/>
  <c r="H231" i="17"/>
  <c r="G231" i="17"/>
  <c r="H230" i="17"/>
  <c r="G230" i="17"/>
  <c r="H229" i="17"/>
  <c r="G229" i="17"/>
  <c r="H228" i="17"/>
  <c r="G228" i="17"/>
  <c r="H227" i="17"/>
  <c r="G227" i="17"/>
  <c r="H226" i="17"/>
  <c r="G226" i="17"/>
  <c r="H225" i="17"/>
  <c r="G225" i="17"/>
  <c r="H224" i="17"/>
  <c r="G224" i="17"/>
  <c r="H223" i="17"/>
  <c r="G223" i="17"/>
  <c r="H222" i="17"/>
  <c r="G222" i="17"/>
  <c r="H221" i="17"/>
  <c r="G221" i="17"/>
  <c r="H220" i="17"/>
  <c r="G220" i="17"/>
  <c r="H219" i="17"/>
  <c r="G219" i="17"/>
  <c r="H218" i="17"/>
  <c r="G218" i="17"/>
  <c r="H217" i="17"/>
  <c r="G217" i="17"/>
  <c r="H216" i="17"/>
  <c r="G216" i="17"/>
  <c r="H215" i="17"/>
  <c r="G215" i="17"/>
  <c r="H214" i="17"/>
  <c r="G214" i="17"/>
  <c r="H213" i="17"/>
  <c r="G213" i="17"/>
  <c r="H212" i="17"/>
  <c r="G212" i="17"/>
  <c r="H211" i="17"/>
  <c r="G211" i="17"/>
  <c r="H210" i="17"/>
  <c r="G210" i="17"/>
  <c r="H209" i="17"/>
  <c r="G209" i="17"/>
  <c r="H208" i="17"/>
  <c r="G208" i="17"/>
  <c r="H207" i="17"/>
  <c r="G207" i="17"/>
  <c r="H206" i="17"/>
  <c r="G206" i="17"/>
  <c r="H205" i="17"/>
  <c r="G205" i="17"/>
  <c r="H204" i="17"/>
  <c r="G204" i="17"/>
  <c r="H203" i="17"/>
  <c r="G203" i="17"/>
  <c r="H202" i="17"/>
  <c r="G202" i="17"/>
  <c r="H201" i="17"/>
  <c r="G201" i="17"/>
  <c r="H200" i="17"/>
  <c r="G200" i="17"/>
  <c r="H199" i="17"/>
  <c r="G199" i="17"/>
  <c r="H198" i="17"/>
  <c r="G198" i="17"/>
  <c r="H197" i="17"/>
  <c r="G197" i="17"/>
  <c r="H196" i="17"/>
  <c r="G196" i="17"/>
  <c r="H195" i="17"/>
  <c r="G195" i="17"/>
  <c r="H194" i="17"/>
  <c r="G194" i="17"/>
  <c r="H193" i="17"/>
  <c r="G193" i="17"/>
  <c r="H192" i="17"/>
  <c r="G192" i="17"/>
  <c r="H191" i="17"/>
  <c r="G191" i="17"/>
  <c r="H190" i="17"/>
  <c r="G190" i="17"/>
  <c r="H189" i="17"/>
  <c r="G189" i="17"/>
  <c r="H188" i="17"/>
  <c r="G188" i="17"/>
  <c r="H187" i="17"/>
  <c r="G187" i="17"/>
  <c r="H186" i="17"/>
  <c r="G186" i="17"/>
  <c r="H185" i="17"/>
  <c r="G185" i="17"/>
  <c r="H184" i="17"/>
  <c r="G184" i="17"/>
  <c r="H183" i="17"/>
  <c r="G183" i="17"/>
  <c r="H182" i="17"/>
  <c r="G182" i="17"/>
  <c r="H181" i="17"/>
  <c r="G181" i="17"/>
  <c r="H180" i="17"/>
  <c r="G180" i="17"/>
  <c r="H179" i="17"/>
  <c r="G179" i="17"/>
  <c r="H178" i="17"/>
  <c r="G178" i="17"/>
  <c r="H177" i="17"/>
  <c r="G177" i="17"/>
  <c r="H176" i="17"/>
  <c r="G176" i="17"/>
  <c r="H175" i="17"/>
  <c r="G175" i="17"/>
  <c r="H174" i="17"/>
  <c r="G174" i="17"/>
  <c r="H173" i="17"/>
  <c r="G173" i="17"/>
  <c r="H172" i="17"/>
  <c r="G172" i="17"/>
  <c r="H171" i="17"/>
  <c r="G171" i="17"/>
  <c r="H170" i="17"/>
  <c r="G170" i="17"/>
  <c r="H169" i="17"/>
  <c r="G169" i="17"/>
  <c r="H168" i="17"/>
  <c r="G168" i="17"/>
  <c r="H167" i="17"/>
  <c r="G167" i="17"/>
  <c r="H166" i="17"/>
  <c r="G166" i="17"/>
  <c r="H165" i="17"/>
  <c r="G165" i="17"/>
  <c r="H164" i="17"/>
  <c r="G164" i="17"/>
  <c r="H163" i="17"/>
  <c r="G163" i="17"/>
  <c r="H162" i="17"/>
  <c r="G162" i="17"/>
  <c r="O162" i="17" s="1"/>
  <c r="H161" i="17"/>
  <c r="G161" i="17"/>
  <c r="H160" i="17"/>
  <c r="G160" i="17"/>
  <c r="H159" i="17"/>
  <c r="G159" i="17"/>
  <c r="H158" i="17"/>
  <c r="G158" i="17"/>
  <c r="H157" i="17"/>
  <c r="G157" i="17"/>
  <c r="H156" i="17"/>
  <c r="G156" i="17"/>
  <c r="H155" i="17"/>
  <c r="G155" i="17"/>
  <c r="O155" i="17" s="1"/>
  <c r="H154" i="17"/>
  <c r="G154" i="17"/>
  <c r="H153" i="17"/>
  <c r="G153" i="17"/>
  <c r="H152" i="17"/>
  <c r="G152" i="17"/>
  <c r="H151" i="17"/>
  <c r="G151" i="17"/>
  <c r="H150" i="17"/>
  <c r="G150" i="17"/>
  <c r="H149" i="17"/>
  <c r="G149" i="17"/>
  <c r="H148" i="17"/>
  <c r="G148" i="17"/>
  <c r="H147" i="17"/>
  <c r="G147" i="17"/>
  <c r="H146" i="17"/>
  <c r="G146" i="17"/>
  <c r="H145" i="17"/>
  <c r="G145" i="17"/>
  <c r="H144" i="17"/>
  <c r="G144" i="17"/>
  <c r="H143" i="17"/>
  <c r="G143" i="17"/>
  <c r="H142" i="17"/>
  <c r="G142" i="17"/>
  <c r="H141" i="17"/>
  <c r="G141" i="17"/>
  <c r="H140" i="17"/>
  <c r="G140" i="17"/>
  <c r="H139" i="17"/>
  <c r="G139" i="17"/>
  <c r="H138" i="17"/>
  <c r="G138" i="17"/>
  <c r="H137" i="17"/>
  <c r="G137" i="17"/>
  <c r="H136" i="17"/>
  <c r="G136" i="17"/>
  <c r="H135" i="17"/>
  <c r="G135" i="17"/>
  <c r="H134" i="17"/>
  <c r="G134" i="17"/>
  <c r="H133" i="17"/>
  <c r="G133" i="17"/>
  <c r="H132" i="17"/>
  <c r="G132" i="17"/>
  <c r="H131" i="17"/>
  <c r="G131" i="17"/>
  <c r="H130" i="17"/>
  <c r="G130" i="17"/>
  <c r="H129" i="17"/>
  <c r="G129" i="17"/>
  <c r="H128" i="17"/>
  <c r="G128" i="17"/>
  <c r="H127" i="17"/>
  <c r="G127" i="17"/>
  <c r="H126" i="17"/>
  <c r="G126" i="17"/>
  <c r="H125" i="17"/>
  <c r="G125" i="17"/>
  <c r="H124" i="17"/>
  <c r="G124" i="17"/>
  <c r="H123" i="17"/>
  <c r="G123" i="17"/>
  <c r="H122" i="17"/>
  <c r="G122" i="17"/>
  <c r="H121" i="17"/>
  <c r="G121" i="17"/>
  <c r="H120" i="17"/>
  <c r="G120" i="17"/>
  <c r="H119" i="17"/>
  <c r="G119" i="17"/>
  <c r="H118" i="17"/>
  <c r="G118" i="17"/>
  <c r="H117" i="17"/>
  <c r="G117" i="17"/>
  <c r="H116" i="17"/>
  <c r="G116" i="17"/>
  <c r="H115" i="17"/>
  <c r="G115" i="17"/>
  <c r="H114" i="17"/>
  <c r="G114" i="17"/>
  <c r="H113" i="17"/>
  <c r="G113" i="17"/>
  <c r="H112" i="17"/>
  <c r="G112" i="17"/>
  <c r="H111" i="17"/>
  <c r="G111" i="17"/>
  <c r="H110" i="17"/>
  <c r="G110" i="17"/>
  <c r="H109" i="17"/>
  <c r="G109" i="17"/>
  <c r="H108" i="17"/>
  <c r="G108" i="17"/>
  <c r="H107" i="17"/>
  <c r="G107" i="17"/>
  <c r="H106" i="17"/>
  <c r="G106" i="17"/>
  <c r="H105" i="17"/>
  <c r="G105" i="17"/>
  <c r="H104" i="17"/>
  <c r="G104" i="17"/>
  <c r="H103" i="17"/>
  <c r="G103" i="17"/>
  <c r="H102" i="17"/>
  <c r="G102" i="17"/>
  <c r="H101" i="17"/>
  <c r="G101" i="17"/>
  <c r="H100" i="17"/>
  <c r="G100" i="17"/>
  <c r="H99" i="17"/>
  <c r="G99" i="17"/>
  <c r="H98" i="17"/>
  <c r="G98" i="17"/>
  <c r="H97" i="17"/>
  <c r="G97" i="17"/>
  <c r="H96" i="17"/>
  <c r="G96" i="17"/>
  <c r="H95" i="17"/>
  <c r="G95" i="17"/>
  <c r="H94" i="17"/>
  <c r="G94" i="17"/>
  <c r="O94" i="17" s="1"/>
  <c r="H93" i="17"/>
  <c r="G93" i="17"/>
  <c r="H92" i="17"/>
  <c r="G92" i="17"/>
  <c r="O92" i="17" s="1"/>
  <c r="H91" i="17"/>
  <c r="G91" i="17"/>
  <c r="H90" i="17"/>
  <c r="G90" i="17"/>
  <c r="H89" i="17"/>
  <c r="G89" i="17"/>
  <c r="H88" i="17"/>
  <c r="G88" i="17"/>
  <c r="O88" i="17" s="1"/>
  <c r="H87" i="17"/>
  <c r="G87" i="17"/>
  <c r="H86" i="17"/>
  <c r="G86" i="17"/>
  <c r="O86" i="17" s="1"/>
  <c r="H85" i="17"/>
  <c r="G85" i="17"/>
  <c r="H84" i="17"/>
  <c r="G84" i="17"/>
  <c r="H83" i="17"/>
  <c r="G83" i="17"/>
  <c r="H82" i="17"/>
  <c r="G82" i="17"/>
  <c r="H81" i="17"/>
  <c r="G81" i="17"/>
  <c r="H80" i="17"/>
  <c r="G80" i="17"/>
  <c r="H79" i="17"/>
  <c r="G79" i="17"/>
  <c r="H78" i="17"/>
  <c r="G78" i="17"/>
  <c r="O78" i="17" s="1"/>
  <c r="H77" i="17"/>
  <c r="G77" i="17"/>
  <c r="H76" i="17"/>
  <c r="G76" i="17"/>
  <c r="O76" i="17" s="1"/>
  <c r="H75" i="17"/>
  <c r="G75" i="17"/>
  <c r="H74" i="17"/>
  <c r="G74" i="17"/>
  <c r="H73" i="17"/>
  <c r="G73" i="17"/>
  <c r="H72" i="17"/>
  <c r="G72" i="17"/>
  <c r="O72" i="17" s="1"/>
  <c r="H71" i="17"/>
  <c r="G71" i="17"/>
  <c r="H70" i="17"/>
  <c r="G70" i="17"/>
  <c r="O70" i="17" s="1"/>
  <c r="H69" i="17"/>
  <c r="G69" i="17"/>
  <c r="H68" i="17"/>
  <c r="G68" i="17"/>
  <c r="H67" i="17"/>
  <c r="G67" i="17"/>
  <c r="H66" i="17"/>
  <c r="G66" i="17"/>
  <c r="H65" i="17"/>
  <c r="G65" i="17"/>
  <c r="H64" i="17"/>
  <c r="G64" i="17"/>
  <c r="H63" i="17"/>
  <c r="G63" i="17"/>
  <c r="H62" i="17"/>
  <c r="G62" i="17"/>
  <c r="H61" i="17"/>
  <c r="G61" i="17"/>
  <c r="H60" i="17"/>
  <c r="G60" i="17"/>
  <c r="H59" i="17"/>
  <c r="G59" i="17"/>
  <c r="H58" i="17"/>
  <c r="G58" i="17"/>
  <c r="H57" i="17"/>
  <c r="G57" i="17"/>
  <c r="H56" i="17"/>
  <c r="G56" i="17"/>
  <c r="H55" i="17"/>
  <c r="G55" i="17"/>
  <c r="H54" i="17"/>
  <c r="G54" i="17"/>
  <c r="H53" i="17"/>
  <c r="G53" i="17"/>
  <c r="H52" i="17"/>
  <c r="G52" i="17"/>
  <c r="H51" i="17"/>
  <c r="G51" i="17"/>
  <c r="H50" i="17"/>
  <c r="G50" i="17"/>
  <c r="H49" i="17"/>
  <c r="G49" i="17"/>
  <c r="H48" i="17"/>
  <c r="G48" i="17"/>
  <c r="H47" i="17"/>
  <c r="G47" i="17"/>
  <c r="H46" i="17"/>
  <c r="G46" i="17"/>
  <c r="O46" i="17" s="1"/>
  <c r="H45" i="17"/>
  <c r="G45" i="17"/>
  <c r="H44" i="17"/>
  <c r="G44" i="17"/>
  <c r="O44" i="17" s="1"/>
  <c r="H43" i="17"/>
  <c r="G43" i="17"/>
  <c r="H42" i="17"/>
  <c r="G42" i="17"/>
  <c r="O42" i="17" s="1"/>
  <c r="H41" i="17"/>
  <c r="G41" i="17"/>
  <c r="H40" i="17"/>
  <c r="G40" i="17"/>
  <c r="O40" i="17" s="1"/>
  <c r="H39" i="17"/>
  <c r="G39" i="17"/>
  <c r="H38" i="17"/>
  <c r="G38" i="17"/>
  <c r="O38" i="17" s="1"/>
  <c r="H37" i="17"/>
  <c r="G37" i="17"/>
  <c r="H36" i="17"/>
  <c r="G36" i="17"/>
  <c r="O36" i="17" s="1"/>
  <c r="H35" i="17"/>
  <c r="G35" i="17"/>
  <c r="H34" i="17"/>
  <c r="G34" i="17"/>
  <c r="O34" i="17" s="1"/>
  <c r="H33" i="17"/>
  <c r="G33" i="17"/>
  <c r="H32" i="17"/>
  <c r="G32" i="17"/>
  <c r="O32" i="17" s="1"/>
  <c r="H31" i="17"/>
  <c r="G31" i="17"/>
  <c r="H30" i="17"/>
  <c r="G30" i="17"/>
  <c r="O30" i="17" s="1"/>
  <c r="H29" i="17"/>
  <c r="G29" i="17"/>
  <c r="H28" i="17"/>
  <c r="G28" i="17"/>
  <c r="O28" i="17" s="1"/>
  <c r="H27" i="17"/>
  <c r="G27" i="17"/>
  <c r="H26" i="17"/>
  <c r="G26" i="17"/>
  <c r="O26" i="17" s="1"/>
  <c r="H25" i="17"/>
  <c r="G25" i="17"/>
  <c r="H24" i="17"/>
  <c r="G24" i="17"/>
  <c r="O24" i="17" s="1"/>
  <c r="H23" i="17"/>
  <c r="G23" i="17"/>
  <c r="H22" i="17"/>
  <c r="G22" i="17"/>
  <c r="O22" i="17" s="1"/>
  <c r="H21" i="17"/>
  <c r="G21" i="17"/>
  <c r="H20" i="17"/>
  <c r="G20" i="17"/>
  <c r="O20" i="17" s="1"/>
  <c r="H19" i="17"/>
  <c r="G19" i="17"/>
  <c r="H18" i="17"/>
  <c r="G18" i="17"/>
  <c r="O18" i="17" s="1"/>
  <c r="H17" i="17"/>
  <c r="G17" i="17"/>
  <c r="H16" i="17"/>
  <c r="P89" i="17" s="1"/>
  <c r="G16" i="17"/>
  <c r="O16" i="17" s="1"/>
  <c r="H15" i="17"/>
  <c r="G15" i="17"/>
  <c r="O235" i="17" s="1"/>
  <c r="E10" i="17"/>
  <c r="E8" i="17"/>
  <c r="C7" i="16"/>
  <c r="E7" i="16" s="1"/>
  <c r="D7" i="16"/>
  <c r="C8" i="16"/>
  <c r="D8" i="16"/>
  <c r="E8" i="16" s="1"/>
  <c r="C9" i="16"/>
  <c r="D9" i="16"/>
  <c r="C10" i="16"/>
  <c r="E10" i="16" s="1"/>
  <c r="D10" i="16"/>
  <c r="D6" i="16"/>
  <c r="C6" i="16"/>
  <c r="H115" i="16"/>
  <c r="G115" i="16"/>
  <c r="O115" i="16" s="1"/>
  <c r="H114" i="16"/>
  <c r="G114" i="16"/>
  <c r="O114" i="16" s="1"/>
  <c r="H113" i="16"/>
  <c r="G113" i="16"/>
  <c r="O113" i="16" s="1"/>
  <c r="H112" i="16"/>
  <c r="G112" i="16"/>
  <c r="O112" i="16" s="1"/>
  <c r="H111" i="16"/>
  <c r="G111" i="16"/>
  <c r="O111" i="16" s="1"/>
  <c r="H110" i="16"/>
  <c r="G110" i="16"/>
  <c r="O110" i="16" s="1"/>
  <c r="H109" i="16"/>
  <c r="G109" i="16"/>
  <c r="O109" i="16" s="1"/>
  <c r="H108" i="16"/>
  <c r="G108" i="16"/>
  <c r="O108" i="16" s="1"/>
  <c r="H107" i="16"/>
  <c r="G107" i="16"/>
  <c r="O107" i="16" s="1"/>
  <c r="H106" i="16"/>
  <c r="G106" i="16"/>
  <c r="H105" i="16"/>
  <c r="G105" i="16"/>
  <c r="O105" i="16" s="1"/>
  <c r="H104" i="16"/>
  <c r="G104" i="16"/>
  <c r="O104" i="16" s="1"/>
  <c r="H103" i="16"/>
  <c r="G103" i="16"/>
  <c r="O103" i="16" s="1"/>
  <c r="H102" i="16"/>
  <c r="G102" i="16"/>
  <c r="O102" i="16" s="1"/>
  <c r="H101" i="16"/>
  <c r="G101" i="16"/>
  <c r="O101" i="16" s="1"/>
  <c r="H100" i="16"/>
  <c r="G100" i="16"/>
  <c r="O100" i="16" s="1"/>
  <c r="H99" i="16"/>
  <c r="G99" i="16"/>
  <c r="O99" i="16" s="1"/>
  <c r="H98" i="16"/>
  <c r="G98" i="16"/>
  <c r="O98" i="16" s="1"/>
  <c r="H97" i="16"/>
  <c r="G97" i="16"/>
  <c r="O97" i="16" s="1"/>
  <c r="H96" i="16"/>
  <c r="G96" i="16"/>
  <c r="O96" i="16" s="1"/>
  <c r="H95" i="16"/>
  <c r="G95" i="16"/>
  <c r="O95" i="16" s="1"/>
  <c r="H94" i="16"/>
  <c r="G94" i="16"/>
  <c r="O94" i="16" s="1"/>
  <c r="H93" i="16"/>
  <c r="G93" i="16"/>
  <c r="O93" i="16" s="1"/>
  <c r="H92" i="16"/>
  <c r="G92" i="16"/>
  <c r="O92" i="16" s="1"/>
  <c r="H91" i="16"/>
  <c r="G91" i="16"/>
  <c r="O91" i="16" s="1"/>
  <c r="H90" i="16"/>
  <c r="G90" i="16"/>
  <c r="O90" i="16" s="1"/>
  <c r="H89" i="16"/>
  <c r="G89" i="16"/>
  <c r="O89" i="16" s="1"/>
  <c r="H88" i="16"/>
  <c r="G88" i="16"/>
  <c r="O88" i="16" s="1"/>
  <c r="H87" i="16"/>
  <c r="G87" i="16"/>
  <c r="O87" i="16" s="1"/>
  <c r="H86" i="16"/>
  <c r="G86" i="16"/>
  <c r="O86" i="16" s="1"/>
  <c r="H85" i="16"/>
  <c r="G85" i="16"/>
  <c r="O85" i="16" s="1"/>
  <c r="H84" i="16"/>
  <c r="G84" i="16"/>
  <c r="O84" i="16" s="1"/>
  <c r="H83" i="16"/>
  <c r="G83" i="16"/>
  <c r="O83" i="16" s="1"/>
  <c r="H82" i="16"/>
  <c r="G82" i="16"/>
  <c r="O82" i="16" s="1"/>
  <c r="H81" i="16"/>
  <c r="G81" i="16"/>
  <c r="O81" i="16" s="1"/>
  <c r="H80" i="16"/>
  <c r="G80" i="16"/>
  <c r="O80" i="16" s="1"/>
  <c r="H79" i="16"/>
  <c r="G79" i="16"/>
  <c r="O79" i="16" s="1"/>
  <c r="H78" i="16"/>
  <c r="G78" i="16"/>
  <c r="O78" i="16" s="1"/>
  <c r="H77" i="16"/>
  <c r="G77" i="16"/>
  <c r="O77" i="16" s="1"/>
  <c r="H76" i="16"/>
  <c r="G76" i="16"/>
  <c r="O76" i="16" s="1"/>
  <c r="H75" i="16"/>
  <c r="G75" i="16"/>
  <c r="O75" i="16" s="1"/>
  <c r="H74" i="16"/>
  <c r="G74" i="16"/>
  <c r="O74" i="16" s="1"/>
  <c r="H73" i="16"/>
  <c r="G73" i="16"/>
  <c r="O73" i="16" s="1"/>
  <c r="H72" i="16"/>
  <c r="G72" i="16"/>
  <c r="O72" i="16" s="1"/>
  <c r="H71" i="16"/>
  <c r="G71" i="16"/>
  <c r="O71" i="16" s="1"/>
  <c r="H70" i="16"/>
  <c r="G70" i="16"/>
  <c r="O70" i="16" s="1"/>
  <c r="H69" i="16"/>
  <c r="G69" i="16"/>
  <c r="O69" i="16" s="1"/>
  <c r="H68" i="16"/>
  <c r="G68" i="16"/>
  <c r="O68" i="16" s="1"/>
  <c r="H67" i="16"/>
  <c r="G67" i="16"/>
  <c r="O67" i="16" s="1"/>
  <c r="H66" i="16"/>
  <c r="G66" i="16"/>
  <c r="O66" i="16" s="1"/>
  <c r="H65" i="16"/>
  <c r="G65" i="16"/>
  <c r="O65" i="16" s="1"/>
  <c r="H64" i="16"/>
  <c r="G64" i="16"/>
  <c r="O64" i="16" s="1"/>
  <c r="H63" i="16"/>
  <c r="P63" i="16" s="1"/>
  <c r="G63" i="16"/>
  <c r="O63" i="16" s="1"/>
  <c r="H62" i="16"/>
  <c r="G62" i="16"/>
  <c r="O62" i="16" s="1"/>
  <c r="H61" i="16"/>
  <c r="G61" i="16"/>
  <c r="O61" i="16" s="1"/>
  <c r="H60" i="16"/>
  <c r="G60" i="16"/>
  <c r="O60" i="16" s="1"/>
  <c r="H59" i="16"/>
  <c r="G59" i="16"/>
  <c r="O59" i="16" s="1"/>
  <c r="H58" i="16"/>
  <c r="G58" i="16"/>
  <c r="O58" i="16" s="1"/>
  <c r="H57" i="16"/>
  <c r="G57" i="16"/>
  <c r="O57" i="16" s="1"/>
  <c r="H56" i="16"/>
  <c r="G56" i="16"/>
  <c r="O56" i="16" s="1"/>
  <c r="H55" i="16"/>
  <c r="G55" i="16"/>
  <c r="O55" i="16" s="1"/>
  <c r="H54" i="16"/>
  <c r="G54" i="16"/>
  <c r="O54" i="16" s="1"/>
  <c r="H53" i="16"/>
  <c r="G53" i="16"/>
  <c r="O53" i="16" s="1"/>
  <c r="H52" i="16"/>
  <c r="G52" i="16"/>
  <c r="O52" i="16" s="1"/>
  <c r="H51" i="16"/>
  <c r="G51" i="16"/>
  <c r="O51" i="16" s="1"/>
  <c r="H50" i="16"/>
  <c r="G50" i="16"/>
  <c r="O50" i="16" s="1"/>
  <c r="H49" i="16"/>
  <c r="G49" i="16"/>
  <c r="O49" i="16" s="1"/>
  <c r="H48" i="16"/>
  <c r="G48" i="16"/>
  <c r="O48" i="16" s="1"/>
  <c r="H47" i="16"/>
  <c r="G47" i="16"/>
  <c r="O47" i="16" s="1"/>
  <c r="H46" i="16"/>
  <c r="G46" i="16"/>
  <c r="O46" i="16" s="1"/>
  <c r="H45" i="16"/>
  <c r="G45" i="16"/>
  <c r="O45" i="16" s="1"/>
  <c r="H44" i="16"/>
  <c r="G44" i="16"/>
  <c r="O44" i="16" s="1"/>
  <c r="H43" i="16"/>
  <c r="G43" i="16"/>
  <c r="O43" i="16" s="1"/>
  <c r="H42" i="16"/>
  <c r="G42" i="16"/>
  <c r="O42" i="16" s="1"/>
  <c r="H41" i="16"/>
  <c r="G41" i="16"/>
  <c r="O41" i="16" s="1"/>
  <c r="H40" i="16"/>
  <c r="G40" i="16"/>
  <c r="O40" i="16" s="1"/>
  <c r="H39" i="16"/>
  <c r="G39" i="16"/>
  <c r="O39" i="16" s="1"/>
  <c r="H38" i="16"/>
  <c r="G38" i="16"/>
  <c r="O38" i="16" s="1"/>
  <c r="H37" i="16"/>
  <c r="G37" i="16"/>
  <c r="O37" i="16" s="1"/>
  <c r="H36" i="16"/>
  <c r="G36" i="16"/>
  <c r="O36" i="16" s="1"/>
  <c r="H35" i="16"/>
  <c r="G35" i="16"/>
  <c r="O35" i="16" s="1"/>
  <c r="H34" i="16"/>
  <c r="G34" i="16"/>
  <c r="O34" i="16" s="1"/>
  <c r="H33" i="16"/>
  <c r="G33" i="16"/>
  <c r="O33" i="16" s="1"/>
  <c r="H32" i="16"/>
  <c r="G32" i="16"/>
  <c r="O32" i="16" s="1"/>
  <c r="H31" i="16"/>
  <c r="G31" i="16"/>
  <c r="O31" i="16" s="1"/>
  <c r="H30" i="16"/>
  <c r="G30" i="16"/>
  <c r="O30" i="16" s="1"/>
  <c r="H29" i="16"/>
  <c r="G29" i="16"/>
  <c r="O29" i="16" s="1"/>
  <c r="H28" i="16"/>
  <c r="G28" i="16"/>
  <c r="O28" i="16" s="1"/>
  <c r="H27" i="16"/>
  <c r="G27" i="16"/>
  <c r="O27" i="16" s="1"/>
  <c r="H26" i="16"/>
  <c r="G26" i="16"/>
  <c r="O26" i="16" s="1"/>
  <c r="H25" i="16"/>
  <c r="G25" i="16"/>
  <c r="O25" i="16" s="1"/>
  <c r="H24" i="16"/>
  <c r="G24" i="16"/>
  <c r="O24" i="16" s="1"/>
  <c r="H23" i="16"/>
  <c r="G23" i="16"/>
  <c r="O23" i="16" s="1"/>
  <c r="H22" i="16"/>
  <c r="G22" i="16"/>
  <c r="O106" i="16" s="1"/>
  <c r="H21" i="16"/>
  <c r="G21" i="16"/>
  <c r="O21" i="16" s="1"/>
  <c r="H20" i="16"/>
  <c r="G20" i="16"/>
  <c r="H19" i="16"/>
  <c r="G19" i="16"/>
  <c r="O19" i="16" s="1"/>
  <c r="H18" i="16"/>
  <c r="G18" i="16"/>
  <c r="O18" i="16" s="1"/>
  <c r="H17" i="16"/>
  <c r="G17" i="16"/>
  <c r="O17" i="16" s="1"/>
  <c r="H16" i="16"/>
  <c r="G16" i="16"/>
  <c r="O16" i="16" s="1"/>
  <c r="H15" i="16"/>
  <c r="G15" i="16"/>
  <c r="E9" i="16"/>
  <c r="C7" i="14"/>
  <c r="D7" i="14"/>
  <c r="C8" i="14"/>
  <c r="E8" i="14" s="1"/>
  <c r="D8" i="14"/>
  <c r="C9" i="14"/>
  <c r="D9" i="14"/>
  <c r="E9" i="14" s="1"/>
  <c r="C10" i="14"/>
  <c r="D10" i="14"/>
  <c r="D6" i="14"/>
  <c r="C6" i="14"/>
  <c r="H115" i="14"/>
  <c r="G115" i="14"/>
  <c r="H114" i="14"/>
  <c r="G114" i="14"/>
  <c r="H113" i="14"/>
  <c r="G113" i="14"/>
  <c r="H112" i="14"/>
  <c r="G112" i="14"/>
  <c r="O112" i="14" s="1"/>
  <c r="H111" i="14"/>
  <c r="G111" i="14"/>
  <c r="H110" i="14"/>
  <c r="G110" i="14"/>
  <c r="O110" i="14" s="1"/>
  <c r="H109" i="14"/>
  <c r="G109" i="14"/>
  <c r="H108" i="14"/>
  <c r="G108" i="14"/>
  <c r="O108" i="14" s="1"/>
  <c r="H107" i="14"/>
  <c r="G107" i="14"/>
  <c r="H106" i="14"/>
  <c r="G106" i="14"/>
  <c r="O106" i="14" s="1"/>
  <c r="H105" i="14"/>
  <c r="G105" i="14"/>
  <c r="O105" i="14" s="1"/>
  <c r="H104" i="14"/>
  <c r="G104" i="14"/>
  <c r="O104" i="14" s="1"/>
  <c r="H103" i="14"/>
  <c r="G103" i="14"/>
  <c r="O103" i="14" s="1"/>
  <c r="H102" i="14"/>
  <c r="G102" i="14"/>
  <c r="O102" i="14" s="1"/>
  <c r="H101" i="14"/>
  <c r="G101" i="14"/>
  <c r="O101" i="14" s="1"/>
  <c r="H100" i="14"/>
  <c r="G100" i="14"/>
  <c r="O100" i="14" s="1"/>
  <c r="H99" i="14"/>
  <c r="G99" i="14"/>
  <c r="O99" i="14" s="1"/>
  <c r="H98" i="14"/>
  <c r="G98" i="14"/>
  <c r="O98" i="14" s="1"/>
  <c r="H97" i="14"/>
  <c r="G97" i="14"/>
  <c r="O97" i="14" s="1"/>
  <c r="H96" i="14"/>
  <c r="G96" i="14"/>
  <c r="O96" i="14" s="1"/>
  <c r="H95" i="14"/>
  <c r="G95" i="14"/>
  <c r="O95" i="14" s="1"/>
  <c r="H94" i="14"/>
  <c r="G94" i="14"/>
  <c r="O94" i="14" s="1"/>
  <c r="H93" i="14"/>
  <c r="G93" i="14"/>
  <c r="O93" i="14" s="1"/>
  <c r="H92" i="14"/>
  <c r="G92" i="14"/>
  <c r="O92" i="14" s="1"/>
  <c r="H91" i="14"/>
  <c r="G91" i="14"/>
  <c r="O91" i="14" s="1"/>
  <c r="H90" i="14"/>
  <c r="G90" i="14"/>
  <c r="O90" i="14" s="1"/>
  <c r="H89" i="14"/>
  <c r="G89" i="14"/>
  <c r="O89" i="14" s="1"/>
  <c r="H88" i="14"/>
  <c r="G88" i="14"/>
  <c r="O88" i="14" s="1"/>
  <c r="H87" i="14"/>
  <c r="G87" i="14"/>
  <c r="O87" i="14" s="1"/>
  <c r="H86" i="14"/>
  <c r="G86" i="14"/>
  <c r="O86" i="14" s="1"/>
  <c r="H85" i="14"/>
  <c r="G85" i="14"/>
  <c r="O85" i="14" s="1"/>
  <c r="H84" i="14"/>
  <c r="G84" i="14"/>
  <c r="O84" i="14" s="1"/>
  <c r="H83" i="14"/>
  <c r="G83" i="14"/>
  <c r="O83" i="14" s="1"/>
  <c r="H82" i="14"/>
  <c r="G82" i="14"/>
  <c r="O82" i="14" s="1"/>
  <c r="H81" i="14"/>
  <c r="G81" i="14"/>
  <c r="O81" i="14" s="1"/>
  <c r="H80" i="14"/>
  <c r="G80" i="14"/>
  <c r="O80" i="14" s="1"/>
  <c r="H79" i="14"/>
  <c r="G79" i="14"/>
  <c r="O79" i="14" s="1"/>
  <c r="H78" i="14"/>
  <c r="G78" i="14"/>
  <c r="O78" i="14" s="1"/>
  <c r="H77" i="14"/>
  <c r="G77" i="14"/>
  <c r="O77" i="14" s="1"/>
  <c r="H76" i="14"/>
  <c r="G76" i="14"/>
  <c r="O76" i="14" s="1"/>
  <c r="H75" i="14"/>
  <c r="G75" i="14"/>
  <c r="O75" i="14" s="1"/>
  <c r="H74" i="14"/>
  <c r="G74" i="14"/>
  <c r="O74" i="14" s="1"/>
  <c r="H73" i="14"/>
  <c r="G73" i="14"/>
  <c r="O73" i="14" s="1"/>
  <c r="H72" i="14"/>
  <c r="G72" i="14"/>
  <c r="O72" i="14" s="1"/>
  <c r="H71" i="14"/>
  <c r="G71" i="14"/>
  <c r="O71" i="14" s="1"/>
  <c r="H70" i="14"/>
  <c r="G70" i="14"/>
  <c r="O70" i="14" s="1"/>
  <c r="H69" i="14"/>
  <c r="G69" i="14"/>
  <c r="O69" i="14" s="1"/>
  <c r="H68" i="14"/>
  <c r="G68" i="14"/>
  <c r="O68" i="14" s="1"/>
  <c r="H67" i="14"/>
  <c r="G67" i="14"/>
  <c r="O67" i="14" s="1"/>
  <c r="H66" i="14"/>
  <c r="G66" i="14"/>
  <c r="O66" i="14" s="1"/>
  <c r="H65" i="14"/>
  <c r="G65" i="14"/>
  <c r="O65" i="14" s="1"/>
  <c r="H64" i="14"/>
  <c r="G64" i="14"/>
  <c r="O64" i="14" s="1"/>
  <c r="H63" i="14"/>
  <c r="G63" i="14"/>
  <c r="O63" i="14" s="1"/>
  <c r="H62" i="14"/>
  <c r="G62" i="14"/>
  <c r="O62" i="14" s="1"/>
  <c r="H61" i="14"/>
  <c r="G61" i="14"/>
  <c r="O61" i="14" s="1"/>
  <c r="H60" i="14"/>
  <c r="G60" i="14"/>
  <c r="O60" i="14" s="1"/>
  <c r="H59" i="14"/>
  <c r="G59" i="14"/>
  <c r="O59" i="14" s="1"/>
  <c r="H58" i="14"/>
  <c r="G58" i="14"/>
  <c r="O58" i="14" s="1"/>
  <c r="H57" i="14"/>
  <c r="G57" i="14"/>
  <c r="O57" i="14" s="1"/>
  <c r="H56" i="14"/>
  <c r="G56" i="14"/>
  <c r="O56" i="14" s="1"/>
  <c r="H55" i="14"/>
  <c r="G55" i="14"/>
  <c r="O55" i="14" s="1"/>
  <c r="H54" i="14"/>
  <c r="G54" i="14"/>
  <c r="O54" i="14" s="1"/>
  <c r="H53" i="14"/>
  <c r="G53" i="14"/>
  <c r="O53" i="14" s="1"/>
  <c r="H52" i="14"/>
  <c r="G52" i="14"/>
  <c r="O52" i="14" s="1"/>
  <c r="H51" i="14"/>
  <c r="G51" i="14"/>
  <c r="O51" i="14" s="1"/>
  <c r="H50" i="14"/>
  <c r="G50" i="14"/>
  <c r="O50" i="14" s="1"/>
  <c r="H49" i="14"/>
  <c r="G49" i="14"/>
  <c r="O49" i="14" s="1"/>
  <c r="H48" i="14"/>
  <c r="G48" i="14"/>
  <c r="O48" i="14" s="1"/>
  <c r="H47" i="14"/>
  <c r="G47" i="14"/>
  <c r="O47" i="14" s="1"/>
  <c r="H46" i="14"/>
  <c r="G46" i="14"/>
  <c r="O46" i="14" s="1"/>
  <c r="H45" i="14"/>
  <c r="G45" i="14"/>
  <c r="O45" i="14" s="1"/>
  <c r="H44" i="14"/>
  <c r="G44" i="14"/>
  <c r="O44" i="14" s="1"/>
  <c r="H43" i="14"/>
  <c r="G43" i="14"/>
  <c r="O43" i="14" s="1"/>
  <c r="H42" i="14"/>
  <c r="G42" i="14"/>
  <c r="O42" i="14" s="1"/>
  <c r="H41" i="14"/>
  <c r="G41" i="14"/>
  <c r="O41" i="14" s="1"/>
  <c r="H40" i="14"/>
  <c r="G40" i="14"/>
  <c r="O40" i="14" s="1"/>
  <c r="H39" i="14"/>
  <c r="G39" i="14"/>
  <c r="O39" i="14" s="1"/>
  <c r="H38" i="14"/>
  <c r="P38" i="14" s="1"/>
  <c r="G38" i="14"/>
  <c r="O38" i="14" s="1"/>
  <c r="H37" i="14"/>
  <c r="G37" i="14"/>
  <c r="O37" i="14" s="1"/>
  <c r="H36" i="14"/>
  <c r="G36" i="14"/>
  <c r="O36" i="14" s="1"/>
  <c r="H35" i="14"/>
  <c r="G35" i="14"/>
  <c r="O35" i="14" s="1"/>
  <c r="H34" i="14"/>
  <c r="G34" i="14"/>
  <c r="O34" i="14" s="1"/>
  <c r="H33" i="14"/>
  <c r="G33" i="14"/>
  <c r="O33" i="14" s="1"/>
  <c r="H32" i="14"/>
  <c r="G32" i="14"/>
  <c r="O32" i="14" s="1"/>
  <c r="H31" i="14"/>
  <c r="G31" i="14"/>
  <c r="O31" i="14" s="1"/>
  <c r="H30" i="14"/>
  <c r="G30" i="14"/>
  <c r="O30" i="14" s="1"/>
  <c r="H29" i="14"/>
  <c r="G29" i="14"/>
  <c r="O29" i="14" s="1"/>
  <c r="H28" i="14"/>
  <c r="G28" i="14"/>
  <c r="O28" i="14" s="1"/>
  <c r="H27" i="14"/>
  <c r="G27" i="14"/>
  <c r="O27" i="14" s="1"/>
  <c r="H26" i="14"/>
  <c r="G26" i="14"/>
  <c r="O26" i="14" s="1"/>
  <c r="H25" i="14"/>
  <c r="G25" i="14"/>
  <c r="O25" i="14" s="1"/>
  <c r="H24" i="14"/>
  <c r="G24" i="14"/>
  <c r="O24" i="14" s="1"/>
  <c r="H23" i="14"/>
  <c r="G23" i="14"/>
  <c r="O23" i="14" s="1"/>
  <c r="H22" i="14"/>
  <c r="G22" i="14"/>
  <c r="O22" i="14" s="1"/>
  <c r="H21" i="14"/>
  <c r="G21" i="14"/>
  <c r="O21" i="14" s="1"/>
  <c r="H20" i="14"/>
  <c r="G20" i="14"/>
  <c r="H19" i="14"/>
  <c r="G19" i="14"/>
  <c r="O19" i="14" s="1"/>
  <c r="H18" i="14"/>
  <c r="G18" i="14"/>
  <c r="O18" i="14" s="1"/>
  <c r="H17" i="14"/>
  <c r="G17" i="14"/>
  <c r="O17" i="14" s="1"/>
  <c r="H16" i="14"/>
  <c r="G16" i="14"/>
  <c r="O16" i="14" s="1"/>
  <c r="H15" i="14"/>
  <c r="G15" i="14"/>
  <c r="C7" i="10"/>
  <c r="D7" i="10"/>
  <c r="C8" i="10"/>
  <c r="D8" i="10"/>
  <c r="C9" i="10"/>
  <c r="D9" i="10"/>
  <c r="C10" i="10"/>
  <c r="D10" i="10"/>
  <c r="E10" i="10" s="1"/>
  <c r="D6" i="10"/>
  <c r="C6" i="10"/>
  <c r="H115" i="10"/>
  <c r="G115" i="10"/>
  <c r="H114" i="10"/>
  <c r="G114" i="10"/>
  <c r="O114" i="10" s="1"/>
  <c r="H113" i="10"/>
  <c r="G113" i="10"/>
  <c r="H112" i="10"/>
  <c r="G112" i="10"/>
  <c r="O112" i="10" s="1"/>
  <c r="H111" i="10"/>
  <c r="G111" i="10"/>
  <c r="H110" i="10"/>
  <c r="G110" i="10"/>
  <c r="O110" i="10" s="1"/>
  <c r="H109" i="10"/>
  <c r="G109" i="10"/>
  <c r="H108" i="10"/>
  <c r="G108" i="10"/>
  <c r="O108" i="10" s="1"/>
  <c r="H107" i="10"/>
  <c r="G107" i="10"/>
  <c r="H106" i="10"/>
  <c r="G106" i="10"/>
  <c r="O106" i="10" s="1"/>
  <c r="H105" i="10"/>
  <c r="G105" i="10"/>
  <c r="H104" i="10"/>
  <c r="G104" i="10"/>
  <c r="O104" i="10" s="1"/>
  <c r="H103" i="10"/>
  <c r="G103" i="10"/>
  <c r="H102" i="10"/>
  <c r="G102" i="10"/>
  <c r="O102" i="10" s="1"/>
  <c r="H101" i="10"/>
  <c r="G101" i="10"/>
  <c r="H100" i="10"/>
  <c r="G100" i="10"/>
  <c r="O100" i="10" s="1"/>
  <c r="H99" i="10"/>
  <c r="G99" i="10"/>
  <c r="H98" i="10"/>
  <c r="G98" i="10"/>
  <c r="O98" i="10" s="1"/>
  <c r="H97" i="10"/>
  <c r="G97" i="10"/>
  <c r="H96" i="10"/>
  <c r="G96" i="10"/>
  <c r="O96" i="10" s="1"/>
  <c r="H95" i="10"/>
  <c r="G95" i="10"/>
  <c r="H94" i="10"/>
  <c r="G94" i="10"/>
  <c r="O94" i="10" s="1"/>
  <c r="H93" i="10"/>
  <c r="G93" i="10"/>
  <c r="H92" i="10"/>
  <c r="G92" i="10"/>
  <c r="O92" i="10" s="1"/>
  <c r="H91" i="10"/>
  <c r="G91" i="10"/>
  <c r="H90" i="10"/>
  <c r="G90" i="10"/>
  <c r="O90" i="10" s="1"/>
  <c r="H89" i="10"/>
  <c r="G89" i="10"/>
  <c r="O89" i="10" s="1"/>
  <c r="H88" i="10"/>
  <c r="G88" i="10"/>
  <c r="O88" i="10" s="1"/>
  <c r="H87" i="10"/>
  <c r="G87" i="10"/>
  <c r="O87" i="10" s="1"/>
  <c r="H86" i="10"/>
  <c r="G86" i="10"/>
  <c r="O86" i="10" s="1"/>
  <c r="H85" i="10"/>
  <c r="G85" i="10"/>
  <c r="O85" i="10" s="1"/>
  <c r="H84" i="10"/>
  <c r="G84" i="10"/>
  <c r="O84" i="10" s="1"/>
  <c r="H83" i="10"/>
  <c r="G83" i="10"/>
  <c r="O83" i="10" s="1"/>
  <c r="H82" i="10"/>
  <c r="G82" i="10"/>
  <c r="O82" i="10" s="1"/>
  <c r="H81" i="10"/>
  <c r="G81" i="10"/>
  <c r="O81" i="10" s="1"/>
  <c r="H80" i="10"/>
  <c r="G80" i="10"/>
  <c r="O80" i="10" s="1"/>
  <c r="H79" i="10"/>
  <c r="G79" i="10"/>
  <c r="O79" i="10" s="1"/>
  <c r="H78" i="10"/>
  <c r="G78" i="10"/>
  <c r="O78" i="10" s="1"/>
  <c r="H77" i="10"/>
  <c r="G77" i="10"/>
  <c r="O77" i="10" s="1"/>
  <c r="H76" i="10"/>
  <c r="G76" i="10"/>
  <c r="O76" i="10" s="1"/>
  <c r="H75" i="10"/>
  <c r="G75" i="10"/>
  <c r="O75" i="10" s="1"/>
  <c r="H74" i="10"/>
  <c r="G74" i="10"/>
  <c r="O74" i="10" s="1"/>
  <c r="H73" i="10"/>
  <c r="G73" i="10"/>
  <c r="O73" i="10" s="1"/>
  <c r="H72" i="10"/>
  <c r="G72" i="10"/>
  <c r="O72" i="10" s="1"/>
  <c r="H71" i="10"/>
  <c r="G71" i="10"/>
  <c r="O71" i="10" s="1"/>
  <c r="H70" i="10"/>
  <c r="G70" i="10"/>
  <c r="O70" i="10" s="1"/>
  <c r="H69" i="10"/>
  <c r="G69" i="10"/>
  <c r="O69" i="10" s="1"/>
  <c r="H68" i="10"/>
  <c r="G68" i="10"/>
  <c r="O68" i="10" s="1"/>
  <c r="H67" i="10"/>
  <c r="G67" i="10"/>
  <c r="O67" i="10" s="1"/>
  <c r="H66" i="10"/>
  <c r="G66" i="10"/>
  <c r="O66" i="10" s="1"/>
  <c r="H65" i="10"/>
  <c r="G65" i="10"/>
  <c r="O65" i="10" s="1"/>
  <c r="H64" i="10"/>
  <c r="G64" i="10"/>
  <c r="O64" i="10" s="1"/>
  <c r="H63" i="10"/>
  <c r="G63" i="10"/>
  <c r="O63" i="10" s="1"/>
  <c r="H62" i="10"/>
  <c r="G62" i="10"/>
  <c r="O62" i="10" s="1"/>
  <c r="H61" i="10"/>
  <c r="G61" i="10"/>
  <c r="O61" i="10" s="1"/>
  <c r="H60" i="10"/>
  <c r="G60" i="10"/>
  <c r="O60" i="10" s="1"/>
  <c r="H59" i="10"/>
  <c r="G59" i="10"/>
  <c r="O59" i="10" s="1"/>
  <c r="H58" i="10"/>
  <c r="G58" i="10"/>
  <c r="O58" i="10" s="1"/>
  <c r="H57" i="10"/>
  <c r="G57" i="10"/>
  <c r="O57" i="10" s="1"/>
  <c r="H56" i="10"/>
  <c r="G56" i="10"/>
  <c r="O56" i="10" s="1"/>
  <c r="H55" i="10"/>
  <c r="G55" i="10"/>
  <c r="O55" i="10" s="1"/>
  <c r="H54" i="10"/>
  <c r="G54" i="10"/>
  <c r="O54" i="10" s="1"/>
  <c r="H53" i="10"/>
  <c r="G53" i="10"/>
  <c r="O53" i="10" s="1"/>
  <c r="H52" i="10"/>
  <c r="G52" i="10"/>
  <c r="O52" i="10" s="1"/>
  <c r="H51" i="10"/>
  <c r="G51" i="10"/>
  <c r="O51" i="10" s="1"/>
  <c r="H50" i="10"/>
  <c r="G50" i="10"/>
  <c r="O50" i="10" s="1"/>
  <c r="H49" i="10"/>
  <c r="G49" i="10"/>
  <c r="O49" i="10" s="1"/>
  <c r="H48" i="10"/>
  <c r="G48" i="10"/>
  <c r="O48" i="10" s="1"/>
  <c r="H47" i="10"/>
  <c r="G47" i="10"/>
  <c r="O47" i="10" s="1"/>
  <c r="H46" i="10"/>
  <c r="G46" i="10"/>
  <c r="O46" i="10" s="1"/>
  <c r="H45" i="10"/>
  <c r="G45" i="10"/>
  <c r="O45" i="10" s="1"/>
  <c r="H44" i="10"/>
  <c r="G44" i="10"/>
  <c r="O44" i="10" s="1"/>
  <c r="H43" i="10"/>
  <c r="G43" i="10"/>
  <c r="O43" i="10" s="1"/>
  <c r="H42" i="10"/>
  <c r="G42" i="10"/>
  <c r="O42" i="10" s="1"/>
  <c r="H41" i="10"/>
  <c r="G41" i="10"/>
  <c r="O41" i="10" s="1"/>
  <c r="H40" i="10"/>
  <c r="G40" i="10"/>
  <c r="O40" i="10" s="1"/>
  <c r="H39" i="10"/>
  <c r="G39" i="10"/>
  <c r="O39" i="10" s="1"/>
  <c r="H38" i="10"/>
  <c r="G38" i="10"/>
  <c r="O38" i="10" s="1"/>
  <c r="H37" i="10"/>
  <c r="G37" i="10"/>
  <c r="O37" i="10" s="1"/>
  <c r="H36" i="10"/>
  <c r="G36" i="10"/>
  <c r="O36" i="10" s="1"/>
  <c r="H35" i="10"/>
  <c r="G35" i="10"/>
  <c r="O35" i="10" s="1"/>
  <c r="H34" i="10"/>
  <c r="G34" i="10"/>
  <c r="O34" i="10" s="1"/>
  <c r="H33" i="10"/>
  <c r="G33" i="10"/>
  <c r="O33" i="10" s="1"/>
  <c r="H32" i="10"/>
  <c r="G32" i="10"/>
  <c r="O32" i="10" s="1"/>
  <c r="H31" i="10"/>
  <c r="G31" i="10"/>
  <c r="O31" i="10" s="1"/>
  <c r="H30" i="10"/>
  <c r="G30" i="10"/>
  <c r="O30" i="10" s="1"/>
  <c r="H29" i="10"/>
  <c r="G29" i="10"/>
  <c r="O29" i="10" s="1"/>
  <c r="H28" i="10"/>
  <c r="G28" i="10"/>
  <c r="O28" i="10" s="1"/>
  <c r="H27" i="10"/>
  <c r="G27" i="10"/>
  <c r="O27" i="10" s="1"/>
  <c r="H26" i="10"/>
  <c r="G26" i="10"/>
  <c r="O26" i="10" s="1"/>
  <c r="H25" i="10"/>
  <c r="G25" i="10"/>
  <c r="O25" i="10" s="1"/>
  <c r="H24" i="10"/>
  <c r="G24" i="10"/>
  <c r="O24" i="10" s="1"/>
  <c r="H23" i="10"/>
  <c r="G23" i="10"/>
  <c r="O23" i="10" s="1"/>
  <c r="H22" i="10"/>
  <c r="G22" i="10"/>
  <c r="O22" i="10" s="1"/>
  <c r="H21" i="10"/>
  <c r="G21" i="10"/>
  <c r="O21" i="10" s="1"/>
  <c r="H20" i="10"/>
  <c r="G20" i="10"/>
  <c r="O20" i="10" s="1"/>
  <c r="H19" i="10"/>
  <c r="G19" i="10"/>
  <c r="O19" i="10" s="1"/>
  <c r="H18" i="10"/>
  <c r="G18" i="10"/>
  <c r="O18" i="10" s="1"/>
  <c r="H17" i="10"/>
  <c r="G17" i="10"/>
  <c r="O17" i="10" s="1"/>
  <c r="H16" i="10"/>
  <c r="G16" i="10"/>
  <c r="O16" i="10" s="1"/>
  <c r="H15" i="10"/>
  <c r="G15" i="10"/>
  <c r="E9" i="10"/>
  <c r="E7" i="10"/>
  <c r="K20" i="8"/>
  <c r="J20" i="8"/>
  <c r="R15" i="8"/>
  <c r="O16" i="8"/>
  <c r="P16" i="8"/>
  <c r="O17" i="8"/>
  <c r="P17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O109" i="8"/>
  <c r="P109" i="8"/>
  <c r="O110" i="8"/>
  <c r="P110" i="8"/>
  <c r="O111" i="8"/>
  <c r="P111" i="8"/>
  <c r="O112" i="8"/>
  <c r="P112" i="8"/>
  <c r="O113" i="8"/>
  <c r="P113" i="8"/>
  <c r="O114" i="8"/>
  <c r="P114" i="8"/>
  <c r="O115" i="8"/>
  <c r="P115" i="8"/>
  <c r="P15" i="8"/>
  <c r="O15" i="8"/>
  <c r="J15" i="8"/>
  <c r="C7" i="8"/>
  <c r="E7" i="8" s="1"/>
  <c r="D7" i="8"/>
  <c r="C8" i="8"/>
  <c r="D8" i="8"/>
  <c r="C9" i="8"/>
  <c r="E9" i="8" s="1"/>
  <c r="D9" i="8"/>
  <c r="C10" i="8"/>
  <c r="D10" i="8"/>
  <c r="D6" i="8"/>
  <c r="C6" i="8"/>
  <c r="C7" i="13"/>
  <c r="D7" i="13"/>
  <c r="E7" i="13" s="1"/>
  <c r="C8" i="13"/>
  <c r="D8" i="13"/>
  <c r="C9" i="13"/>
  <c r="D9" i="13"/>
  <c r="C10" i="13"/>
  <c r="D10" i="13"/>
  <c r="D6" i="13"/>
  <c r="C6" i="13"/>
  <c r="H116" i="13"/>
  <c r="G116" i="13"/>
  <c r="O116" i="13" s="1"/>
  <c r="H115" i="13"/>
  <c r="G115" i="13"/>
  <c r="O115" i="13" s="1"/>
  <c r="H114" i="13"/>
  <c r="G114" i="13"/>
  <c r="O114" i="13" s="1"/>
  <c r="H113" i="13"/>
  <c r="G113" i="13"/>
  <c r="O113" i="13" s="1"/>
  <c r="H112" i="13"/>
  <c r="G112" i="13"/>
  <c r="O112" i="13" s="1"/>
  <c r="H111" i="13"/>
  <c r="G111" i="13"/>
  <c r="O111" i="13" s="1"/>
  <c r="H110" i="13"/>
  <c r="G110" i="13"/>
  <c r="O110" i="13" s="1"/>
  <c r="H109" i="13"/>
  <c r="G109" i="13"/>
  <c r="O109" i="13" s="1"/>
  <c r="H108" i="13"/>
  <c r="G108" i="13"/>
  <c r="O108" i="13" s="1"/>
  <c r="H107" i="13"/>
  <c r="G107" i="13"/>
  <c r="O107" i="13" s="1"/>
  <c r="H106" i="13"/>
  <c r="G106" i="13"/>
  <c r="O106" i="13" s="1"/>
  <c r="H105" i="13"/>
  <c r="G105" i="13"/>
  <c r="O105" i="13" s="1"/>
  <c r="H104" i="13"/>
  <c r="G104" i="13"/>
  <c r="O104" i="13" s="1"/>
  <c r="H103" i="13"/>
  <c r="G103" i="13"/>
  <c r="O103" i="13" s="1"/>
  <c r="H102" i="13"/>
  <c r="G102" i="13"/>
  <c r="O102" i="13" s="1"/>
  <c r="H101" i="13"/>
  <c r="G101" i="13"/>
  <c r="O101" i="13" s="1"/>
  <c r="H100" i="13"/>
  <c r="G100" i="13"/>
  <c r="O100" i="13" s="1"/>
  <c r="H99" i="13"/>
  <c r="G99" i="13"/>
  <c r="O99" i="13" s="1"/>
  <c r="H98" i="13"/>
  <c r="G98" i="13"/>
  <c r="O98" i="13" s="1"/>
  <c r="H97" i="13"/>
  <c r="G97" i="13"/>
  <c r="O97" i="13" s="1"/>
  <c r="H96" i="13"/>
  <c r="G96" i="13"/>
  <c r="O96" i="13" s="1"/>
  <c r="H95" i="13"/>
  <c r="G95" i="13"/>
  <c r="O95" i="13" s="1"/>
  <c r="H94" i="13"/>
  <c r="G94" i="13"/>
  <c r="O94" i="13" s="1"/>
  <c r="H93" i="13"/>
  <c r="G93" i="13"/>
  <c r="O93" i="13" s="1"/>
  <c r="H92" i="13"/>
  <c r="G92" i="13"/>
  <c r="O92" i="13" s="1"/>
  <c r="H91" i="13"/>
  <c r="G91" i="13"/>
  <c r="O91" i="13" s="1"/>
  <c r="H90" i="13"/>
  <c r="G90" i="13"/>
  <c r="O90" i="13" s="1"/>
  <c r="H89" i="13"/>
  <c r="G89" i="13"/>
  <c r="O89" i="13" s="1"/>
  <c r="H88" i="13"/>
  <c r="G88" i="13"/>
  <c r="O88" i="13" s="1"/>
  <c r="H87" i="13"/>
  <c r="G87" i="13"/>
  <c r="O87" i="13" s="1"/>
  <c r="H86" i="13"/>
  <c r="G86" i="13"/>
  <c r="O86" i="13" s="1"/>
  <c r="H85" i="13"/>
  <c r="G85" i="13"/>
  <c r="O85" i="13" s="1"/>
  <c r="H84" i="13"/>
  <c r="G84" i="13"/>
  <c r="O84" i="13" s="1"/>
  <c r="H83" i="13"/>
  <c r="G83" i="13"/>
  <c r="O83" i="13" s="1"/>
  <c r="H82" i="13"/>
  <c r="G82" i="13"/>
  <c r="O82" i="13" s="1"/>
  <c r="H81" i="13"/>
  <c r="G81" i="13"/>
  <c r="O81" i="13" s="1"/>
  <c r="H80" i="13"/>
  <c r="G80" i="13"/>
  <c r="O80" i="13" s="1"/>
  <c r="H79" i="13"/>
  <c r="G79" i="13"/>
  <c r="O79" i="13" s="1"/>
  <c r="H78" i="13"/>
  <c r="G78" i="13"/>
  <c r="O78" i="13" s="1"/>
  <c r="H77" i="13"/>
  <c r="G77" i="13"/>
  <c r="O77" i="13" s="1"/>
  <c r="H76" i="13"/>
  <c r="G76" i="13"/>
  <c r="O76" i="13" s="1"/>
  <c r="H75" i="13"/>
  <c r="G75" i="13"/>
  <c r="O75" i="13" s="1"/>
  <c r="H74" i="13"/>
  <c r="G74" i="13"/>
  <c r="O74" i="13" s="1"/>
  <c r="H73" i="13"/>
  <c r="G73" i="13"/>
  <c r="O73" i="13" s="1"/>
  <c r="H72" i="13"/>
  <c r="G72" i="13"/>
  <c r="O72" i="13" s="1"/>
  <c r="H71" i="13"/>
  <c r="G71" i="13"/>
  <c r="O71" i="13" s="1"/>
  <c r="H70" i="13"/>
  <c r="G70" i="13"/>
  <c r="O70" i="13" s="1"/>
  <c r="H69" i="13"/>
  <c r="G69" i="13"/>
  <c r="O69" i="13" s="1"/>
  <c r="H68" i="13"/>
  <c r="G68" i="13"/>
  <c r="O68" i="13" s="1"/>
  <c r="H67" i="13"/>
  <c r="G67" i="13"/>
  <c r="O67" i="13" s="1"/>
  <c r="H66" i="13"/>
  <c r="G66" i="13"/>
  <c r="O66" i="13" s="1"/>
  <c r="H65" i="13"/>
  <c r="G65" i="13"/>
  <c r="O65" i="13" s="1"/>
  <c r="H64" i="13"/>
  <c r="G64" i="13"/>
  <c r="O64" i="13" s="1"/>
  <c r="H63" i="13"/>
  <c r="G63" i="13"/>
  <c r="O63" i="13" s="1"/>
  <c r="H62" i="13"/>
  <c r="G62" i="13"/>
  <c r="O62" i="13" s="1"/>
  <c r="H61" i="13"/>
  <c r="G61" i="13"/>
  <c r="O61" i="13" s="1"/>
  <c r="H60" i="13"/>
  <c r="G60" i="13"/>
  <c r="O60" i="13" s="1"/>
  <c r="H59" i="13"/>
  <c r="G59" i="13"/>
  <c r="O59" i="13" s="1"/>
  <c r="H58" i="13"/>
  <c r="G58" i="13"/>
  <c r="O58" i="13" s="1"/>
  <c r="H57" i="13"/>
  <c r="G57" i="13"/>
  <c r="O57" i="13" s="1"/>
  <c r="H56" i="13"/>
  <c r="G56" i="13"/>
  <c r="O56" i="13" s="1"/>
  <c r="H55" i="13"/>
  <c r="G55" i="13"/>
  <c r="O55" i="13" s="1"/>
  <c r="H54" i="13"/>
  <c r="G54" i="13"/>
  <c r="O54" i="13" s="1"/>
  <c r="H53" i="13"/>
  <c r="G53" i="13"/>
  <c r="O53" i="13" s="1"/>
  <c r="H52" i="13"/>
  <c r="G52" i="13"/>
  <c r="O52" i="13" s="1"/>
  <c r="H51" i="13"/>
  <c r="G51" i="13"/>
  <c r="O51" i="13" s="1"/>
  <c r="H50" i="13"/>
  <c r="G50" i="13"/>
  <c r="O50" i="13" s="1"/>
  <c r="H49" i="13"/>
  <c r="G49" i="13"/>
  <c r="O49" i="13" s="1"/>
  <c r="H48" i="13"/>
  <c r="G48" i="13"/>
  <c r="O48" i="13" s="1"/>
  <c r="H47" i="13"/>
  <c r="G47" i="13"/>
  <c r="O47" i="13" s="1"/>
  <c r="H46" i="13"/>
  <c r="G46" i="13"/>
  <c r="O46" i="13" s="1"/>
  <c r="H45" i="13"/>
  <c r="G45" i="13"/>
  <c r="O45" i="13" s="1"/>
  <c r="H44" i="13"/>
  <c r="G44" i="13"/>
  <c r="O44" i="13" s="1"/>
  <c r="H43" i="13"/>
  <c r="G43" i="13"/>
  <c r="O43" i="13" s="1"/>
  <c r="H42" i="13"/>
  <c r="G42" i="13"/>
  <c r="O42" i="13" s="1"/>
  <c r="H41" i="13"/>
  <c r="G41" i="13"/>
  <c r="O41" i="13" s="1"/>
  <c r="H40" i="13"/>
  <c r="G40" i="13"/>
  <c r="O40" i="13" s="1"/>
  <c r="H39" i="13"/>
  <c r="G39" i="13"/>
  <c r="O39" i="13" s="1"/>
  <c r="H38" i="13"/>
  <c r="G38" i="13"/>
  <c r="O38" i="13" s="1"/>
  <c r="H37" i="13"/>
  <c r="G37" i="13"/>
  <c r="O37" i="13" s="1"/>
  <c r="H36" i="13"/>
  <c r="G36" i="13"/>
  <c r="O36" i="13" s="1"/>
  <c r="H35" i="13"/>
  <c r="G35" i="13"/>
  <c r="O35" i="13" s="1"/>
  <c r="H34" i="13"/>
  <c r="G34" i="13"/>
  <c r="O34" i="13" s="1"/>
  <c r="H33" i="13"/>
  <c r="G33" i="13"/>
  <c r="O33" i="13" s="1"/>
  <c r="H32" i="13"/>
  <c r="G32" i="13"/>
  <c r="O32" i="13" s="1"/>
  <c r="H31" i="13"/>
  <c r="G31" i="13"/>
  <c r="O31" i="13" s="1"/>
  <c r="H30" i="13"/>
  <c r="G30" i="13"/>
  <c r="O30" i="13" s="1"/>
  <c r="H29" i="13"/>
  <c r="G29" i="13"/>
  <c r="O29" i="13" s="1"/>
  <c r="H28" i="13"/>
  <c r="G28" i="13"/>
  <c r="O28" i="13" s="1"/>
  <c r="H27" i="13"/>
  <c r="G27" i="13"/>
  <c r="O27" i="13" s="1"/>
  <c r="H26" i="13"/>
  <c r="G26" i="13"/>
  <c r="O26" i="13" s="1"/>
  <c r="H25" i="13"/>
  <c r="G25" i="13"/>
  <c r="O25" i="13" s="1"/>
  <c r="H24" i="13"/>
  <c r="G24" i="13"/>
  <c r="O24" i="13" s="1"/>
  <c r="H23" i="13"/>
  <c r="G23" i="13"/>
  <c r="O23" i="13" s="1"/>
  <c r="H22" i="13"/>
  <c r="G22" i="13"/>
  <c r="O22" i="13" s="1"/>
  <c r="H21" i="13"/>
  <c r="G21" i="13"/>
  <c r="O21" i="13" s="1"/>
  <c r="H20" i="13"/>
  <c r="G20" i="13"/>
  <c r="O20" i="13" s="1"/>
  <c r="H19" i="13"/>
  <c r="G19" i="13"/>
  <c r="O19" i="13" s="1"/>
  <c r="H18" i="13"/>
  <c r="P18" i="13" s="1"/>
  <c r="G18" i="13"/>
  <c r="O18" i="13" s="1"/>
  <c r="H17" i="13"/>
  <c r="J15" i="13" s="1"/>
  <c r="G17" i="13"/>
  <c r="O17" i="13" s="1"/>
  <c r="H16" i="13"/>
  <c r="G16" i="13"/>
  <c r="O16" i="13" s="1"/>
  <c r="H15" i="13"/>
  <c r="G15" i="13"/>
  <c r="C7" i="12"/>
  <c r="D7" i="12"/>
  <c r="C8" i="12"/>
  <c r="E8" i="12" s="1"/>
  <c r="D8" i="12"/>
  <c r="C9" i="12"/>
  <c r="D9" i="12"/>
  <c r="C10" i="12"/>
  <c r="D10" i="12"/>
  <c r="D6" i="12"/>
  <c r="C6" i="12"/>
  <c r="H116" i="12"/>
  <c r="G116" i="12"/>
  <c r="H115" i="12"/>
  <c r="G115" i="12"/>
  <c r="O115" i="12" s="1"/>
  <c r="H114" i="12"/>
  <c r="G114" i="12"/>
  <c r="H113" i="12"/>
  <c r="G113" i="12"/>
  <c r="O113" i="12" s="1"/>
  <c r="H112" i="12"/>
  <c r="G112" i="12"/>
  <c r="H111" i="12"/>
  <c r="G111" i="12"/>
  <c r="O111" i="12" s="1"/>
  <c r="H110" i="12"/>
  <c r="G110" i="12"/>
  <c r="H109" i="12"/>
  <c r="G109" i="12"/>
  <c r="O109" i="12" s="1"/>
  <c r="H108" i="12"/>
  <c r="G108" i="12"/>
  <c r="H107" i="12"/>
  <c r="G107" i="12"/>
  <c r="O107" i="12" s="1"/>
  <c r="H106" i="12"/>
  <c r="G106" i="12"/>
  <c r="H105" i="12"/>
  <c r="G105" i="12"/>
  <c r="O105" i="12" s="1"/>
  <c r="H104" i="12"/>
  <c r="G104" i="12"/>
  <c r="H103" i="12"/>
  <c r="G103" i="12"/>
  <c r="O103" i="12" s="1"/>
  <c r="H102" i="12"/>
  <c r="G102" i="12"/>
  <c r="H101" i="12"/>
  <c r="G101" i="12"/>
  <c r="O101" i="12" s="1"/>
  <c r="H100" i="12"/>
  <c r="G100" i="12"/>
  <c r="H99" i="12"/>
  <c r="G99" i="12"/>
  <c r="O99" i="12" s="1"/>
  <c r="H98" i="12"/>
  <c r="G98" i="12"/>
  <c r="H97" i="12"/>
  <c r="G97" i="12"/>
  <c r="O97" i="12" s="1"/>
  <c r="H96" i="12"/>
  <c r="G96" i="12"/>
  <c r="H95" i="12"/>
  <c r="G95" i="12"/>
  <c r="O95" i="12" s="1"/>
  <c r="H94" i="12"/>
  <c r="G94" i="12"/>
  <c r="H93" i="12"/>
  <c r="G93" i="12"/>
  <c r="O93" i="12" s="1"/>
  <c r="H92" i="12"/>
  <c r="G92" i="12"/>
  <c r="H91" i="12"/>
  <c r="G91" i="12"/>
  <c r="O91" i="12" s="1"/>
  <c r="H90" i="12"/>
  <c r="G90" i="12"/>
  <c r="H89" i="12"/>
  <c r="G89" i="12"/>
  <c r="O89" i="12" s="1"/>
  <c r="H88" i="12"/>
  <c r="G88" i="12"/>
  <c r="O88" i="12" s="1"/>
  <c r="H87" i="12"/>
  <c r="G87" i="12"/>
  <c r="H86" i="12"/>
  <c r="G86" i="12"/>
  <c r="O86" i="12" s="1"/>
  <c r="H85" i="12"/>
  <c r="G85" i="12"/>
  <c r="O85" i="12" s="1"/>
  <c r="H84" i="12"/>
  <c r="G84" i="12"/>
  <c r="O84" i="12" s="1"/>
  <c r="H83" i="12"/>
  <c r="G83" i="12"/>
  <c r="O83" i="12" s="1"/>
  <c r="H82" i="12"/>
  <c r="G82" i="12"/>
  <c r="O82" i="12" s="1"/>
  <c r="H81" i="12"/>
  <c r="G81" i="12"/>
  <c r="O81" i="12" s="1"/>
  <c r="H80" i="12"/>
  <c r="G80" i="12"/>
  <c r="O80" i="12" s="1"/>
  <c r="H79" i="12"/>
  <c r="G79" i="12"/>
  <c r="O79" i="12" s="1"/>
  <c r="H78" i="12"/>
  <c r="G78" i="12"/>
  <c r="O78" i="12" s="1"/>
  <c r="H77" i="12"/>
  <c r="G77" i="12"/>
  <c r="O77" i="12" s="1"/>
  <c r="H76" i="12"/>
  <c r="G76" i="12"/>
  <c r="O76" i="12" s="1"/>
  <c r="H75" i="12"/>
  <c r="G75" i="12"/>
  <c r="O75" i="12" s="1"/>
  <c r="H74" i="12"/>
  <c r="G74" i="12"/>
  <c r="O74" i="12" s="1"/>
  <c r="H73" i="12"/>
  <c r="G73" i="12"/>
  <c r="O73" i="12" s="1"/>
  <c r="H72" i="12"/>
  <c r="G72" i="12"/>
  <c r="O72" i="12" s="1"/>
  <c r="H71" i="12"/>
  <c r="G71" i="12"/>
  <c r="O71" i="12" s="1"/>
  <c r="H70" i="12"/>
  <c r="G70" i="12"/>
  <c r="O70" i="12" s="1"/>
  <c r="H69" i="12"/>
  <c r="G69" i="12"/>
  <c r="O69" i="12" s="1"/>
  <c r="H68" i="12"/>
  <c r="G68" i="12"/>
  <c r="O68" i="12" s="1"/>
  <c r="H67" i="12"/>
  <c r="G67" i="12"/>
  <c r="O67" i="12" s="1"/>
  <c r="H66" i="12"/>
  <c r="G66" i="12"/>
  <c r="O66" i="12" s="1"/>
  <c r="H65" i="12"/>
  <c r="G65" i="12"/>
  <c r="O65" i="12" s="1"/>
  <c r="H64" i="12"/>
  <c r="G64" i="12"/>
  <c r="O64" i="12" s="1"/>
  <c r="H63" i="12"/>
  <c r="G63" i="12"/>
  <c r="O63" i="12" s="1"/>
  <c r="H62" i="12"/>
  <c r="G62" i="12"/>
  <c r="O62" i="12" s="1"/>
  <c r="H61" i="12"/>
  <c r="G61" i="12"/>
  <c r="O61" i="12" s="1"/>
  <c r="H60" i="12"/>
  <c r="G60" i="12"/>
  <c r="O60" i="12" s="1"/>
  <c r="H59" i="12"/>
  <c r="G59" i="12"/>
  <c r="O59" i="12" s="1"/>
  <c r="H58" i="12"/>
  <c r="G58" i="12"/>
  <c r="O58" i="12" s="1"/>
  <c r="H57" i="12"/>
  <c r="G57" i="12"/>
  <c r="O57" i="12" s="1"/>
  <c r="H56" i="12"/>
  <c r="G56" i="12"/>
  <c r="O56" i="12" s="1"/>
  <c r="H55" i="12"/>
  <c r="G55" i="12"/>
  <c r="O55" i="12" s="1"/>
  <c r="H54" i="12"/>
  <c r="G54" i="12"/>
  <c r="O54" i="12" s="1"/>
  <c r="H53" i="12"/>
  <c r="G53" i="12"/>
  <c r="O53" i="12" s="1"/>
  <c r="H52" i="12"/>
  <c r="G52" i="12"/>
  <c r="O52" i="12" s="1"/>
  <c r="H51" i="12"/>
  <c r="G51" i="12"/>
  <c r="O51" i="12" s="1"/>
  <c r="H50" i="12"/>
  <c r="G50" i="12"/>
  <c r="O50" i="12" s="1"/>
  <c r="H49" i="12"/>
  <c r="G49" i="12"/>
  <c r="O49" i="12" s="1"/>
  <c r="H48" i="12"/>
  <c r="G48" i="12"/>
  <c r="O48" i="12" s="1"/>
  <c r="H47" i="12"/>
  <c r="G47" i="12"/>
  <c r="O47" i="12" s="1"/>
  <c r="H46" i="12"/>
  <c r="G46" i="12"/>
  <c r="O46" i="12" s="1"/>
  <c r="H45" i="12"/>
  <c r="G45" i="12"/>
  <c r="O45" i="12" s="1"/>
  <c r="H44" i="12"/>
  <c r="G44" i="12"/>
  <c r="O44" i="12" s="1"/>
  <c r="H43" i="12"/>
  <c r="G43" i="12"/>
  <c r="O43" i="12" s="1"/>
  <c r="H42" i="12"/>
  <c r="G42" i="12"/>
  <c r="O42" i="12" s="1"/>
  <c r="H41" i="12"/>
  <c r="G41" i="12"/>
  <c r="O41" i="12" s="1"/>
  <c r="H40" i="12"/>
  <c r="G40" i="12"/>
  <c r="O40" i="12" s="1"/>
  <c r="H39" i="12"/>
  <c r="G39" i="12"/>
  <c r="O39" i="12" s="1"/>
  <c r="H38" i="12"/>
  <c r="G38" i="12"/>
  <c r="O38" i="12" s="1"/>
  <c r="H37" i="12"/>
  <c r="G37" i="12"/>
  <c r="O37" i="12" s="1"/>
  <c r="H36" i="12"/>
  <c r="G36" i="12"/>
  <c r="O36" i="12" s="1"/>
  <c r="H35" i="12"/>
  <c r="G35" i="12"/>
  <c r="O35" i="12" s="1"/>
  <c r="H34" i="12"/>
  <c r="G34" i="12"/>
  <c r="O34" i="12" s="1"/>
  <c r="H33" i="12"/>
  <c r="G33" i="12"/>
  <c r="O33" i="12" s="1"/>
  <c r="H32" i="12"/>
  <c r="G32" i="12"/>
  <c r="O32" i="12" s="1"/>
  <c r="H31" i="12"/>
  <c r="G31" i="12"/>
  <c r="O31" i="12" s="1"/>
  <c r="H30" i="12"/>
  <c r="G30" i="12"/>
  <c r="O30" i="12" s="1"/>
  <c r="H29" i="12"/>
  <c r="G29" i="12"/>
  <c r="O29" i="12" s="1"/>
  <c r="H28" i="12"/>
  <c r="G28" i="12"/>
  <c r="O28" i="12" s="1"/>
  <c r="H27" i="12"/>
  <c r="G27" i="12"/>
  <c r="O27" i="12" s="1"/>
  <c r="H26" i="12"/>
  <c r="G26" i="12"/>
  <c r="O26" i="12" s="1"/>
  <c r="H25" i="12"/>
  <c r="G25" i="12"/>
  <c r="O25" i="12" s="1"/>
  <c r="H24" i="12"/>
  <c r="G24" i="12"/>
  <c r="O24" i="12" s="1"/>
  <c r="H23" i="12"/>
  <c r="G23" i="12"/>
  <c r="O23" i="12" s="1"/>
  <c r="H22" i="12"/>
  <c r="G22" i="12"/>
  <c r="O22" i="12" s="1"/>
  <c r="H21" i="12"/>
  <c r="G21" i="12"/>
  <c r="O21" i="12" s="1"/>
  <c r="H20" i="12"/>
  <c r="G20" i="12"/>
  <c r="O20" i="12" s="1"/>
  <c r="H19" i="12"/>
  <c r="G19" i="12"/>
  <c r="O19" i="12" s="1"/>
  <c r="H18" i="12"/>
  <c r="G18" i="12"/>
  <c r="O18" i="12" s="1"/>
  <c r="H17" i="12"/>
  <c r="P17" i="12" s="1"/>
  <c r="G17" i="12"/>
  <c r="O15" i="12" s="1"/>
  <c r="H16" i="12"/>
  <c r="G16" i="12"/>
  <c r="O16" i="12" s="1"/>
  <c r="H15" i="12"/>
  <c r="G15" i="12"/>
  <c r="O116" i="12" s="1"/>
  <c r="H16" i="7"/>
  <c r="P17" i="7" s="1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P38" i="7" s="1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5" i="7"/>
  <c r="H116" i="11"/>
  <c r="G116" i="11"/>
  <c r="H115" i="11"/>
  <c r="G115" i="11"/>
  <c r="O115" i="11" s="1"/>
  <c r="H114" i="11"/>
  <c r="G114" i="11"/>
  <c r="H113" i="11"/>
  <c r="G113" i="11"/>
  <c r="O113" i="11" s="1"/>
  <c r="H112" i="11"/>
  <c r="G112" i="11"/>
  <c r="H111" i="11"/>
  <c r="G111" i="11"/>
  <c r="O111" i="11" s="1"/>
  <c r="H110" i="11"/>
  <c r="G110" i="11"/>
  <c r="H109" i="11"/>
  <c r="G109" i="11"/>
  <c r="O109" i="11" s="1"/>
  <c r="H108" i="11"/>
  <c r="G108" i="11"/>
  <c r="H107" i="11"/>
  <c r="G107" i="11"/>
  <c r="O107" i="11" s="1"/>
  <c r="H106" i="11"/>
  <c r="G106" i="11"/>
  <c r="H105" i="11"/>
  <c r="G105" i="11"/>
  <c r="O105" i="11" s="1"/>
  <c r="H104" i="11"/>
  <c r="G104" i="11"/>
  <c r="H103" i="11"/>
  <c r="G103" i="11"/>
  <c r="O103" i="11" s="1"/>
  <c r="H102" i="11"/>
  <c r="G102" i="11"/>
  <c r="H101" i="11"/>
  <c r="G101" i="11"/>
  <c r="O101" i="11" s="1"/>
  <c r="H100" i="11"/>
  <c r="G100" i="11"/>
  <c r="H99" i="11"/>
  <c r="G99" i="11"/>
  <c r="O99" i="11" s="1"/>
  <c r="H98" i="11"/>
  <c r="G98" i="11"/>
  <c r="H97" i="11"/>
  <c r="G97" i="11"/>
  <c r="O97" i="11" s="1"/>
  <c r="H96" i="11"/>
  <c r="G96" i="11"/>
  <c r="O96" i="11" s="1"/>
  <c r="H95" i="11"/>
  <c r="G95" i="11"/>
  <c r="O95" i="11" s="1"/>
  <c r="H94" i="11"/>
  <c r="G94" i="11"/>
  <c r="O94" i="11" s="1"/>
  <c r="H93" i="11"/>
  <c r="G93" i="11"/>
  <c r="O93" i="11" s="1"/>
  <c r="H92" i="11"/>
  <c r="G92" i="11"/>
  <c r="O92" i="11" s="1"/>
  <c r="H91" i="11"/>
  <c r="G91" i="11"/>
  <c r="O91" i="11" s="1"/>
  <c r="H90" i="11"/>
  <c r="G90" i="11"/>
  <c r="O90" i="11" s="1"/>
  <c r="H89" i="11"/>
  <c r="G89" i="11"/>
  <c r="O89" i="11" s="1"/>
  <c r="H88" i="11"/>
  <c r="G88" i="11"/>
  <c r="O88" i="11" s="1"/>
  <c r="H87" i="11"/>
  <c r="G87" i="11"/>
  <c r="O87" i="11" s="1"/>
  <c r="H86" i="11"/>
  <c r="G86" i="11"/>
  <c r="O86" i="11" s="1"/>
  <c r="H85" i="11"/>
  <c r="G85" i="11"/>
  <c r="O85" i="11" s="1"/>
  <c r="H84" i="11"/>
  <c r="G84" i="11"/>
  <c r="O84" i="11" s="1"/>
  <c r="H83" i="11"/>
  <c r="G83" i="11"/>
  <c r="O83" i="11" s="1"/>
  <c r="H82" i="11"/>
  <c r="G82" i="11"/>
  <c r="O82" i="11" s="1"/>
  <c r="H81" i="11"/>
  <c r="G81" i="11"/>
  <c r="O81" i="11" s="1"/>
  <c r="H80" i="11"/>
  <c r="G80" i="11"/>
  <c r="O80" i="11" s="1"/>
  <c r="H79" i="11"/>
  <c r="G79" i="11"/>
  <c r="O79" i="11" s="1"/>
  <c r="H78" i="11"/>
  <c r="G78" i="11"/>
  <c r="O78" i="11" s="1"/>
  <c r="H77" i="11"/>
  <c r="G77" i="11"/>
  <c r="O77" i="11" s="1"/>
  <c r="H76" i="11"/>
  <c r="G76" i="11"/>
  <c r="O76" i="11" s="1"/>
  <c r="H75" i="11"/>
  <c r="G75" i="11"/>
  <c r="O75" i="11" s="1"/>
  <c r="H74" i="11"/>
  <c r="G74" i="11"/>
  <c r="O74" i="11" s="1"/>
  <c r="H73" i="11"/>
  <c r="G73" i="11"/>
  <c r="O73" i="11" s="1"/>
  <c r="H72" i="11"/>
  <c r="G72" i="11"/>
  <c r="O72" i="11" s="1"/>
  <c r="H71" i="11"/>
  <c r="G71" i="11"/>
  <c r="O71" i="11" s="1"/>
  <c r="H70" i="11"/>
  <c r="G70" i="11"/>
  <c r="O70" i="11" s="1"/>
  <c r="H69" i="11"/>
  <c r="G69" i="11"/>
  <c r="O69" i="11" s="1"/>
  <c r="H68" i="11"/>
  <c r="G68" i="11"/>
  <c r="O68" i="11" s="1"/>
  <c r="H67" i="11"/>
  <c r="G67" i="11"/>
  <c r="O67" i="11" s="1"/>
  <c r="H66" i="11"/>
  <c r="G66" i="11"/>
  <c r="O66" i="11" s="1"/>
  <c r="H65" i="11"/>
  <c r="G65" i="11"/>
  <c r="O65" i="11" s="1"/>
  <c r="H64" i="11"/>
  <c r="G64" i="11"/>
  <c r="O64" i="11" s="1"/>
  <c r="H63" i="11"/>
  <c r="G63" i="11"/>
  <c r="O63" i="11" s="1"/>
  <c r="H62" i="11"/>
  <c r="G62" i="11"/>
  <c r="O62" i="11" s="1"/>
  <c r="H61" i="11"/>
  <c r="G61" i="11"/>
  <c r="O61" i="11" s="1"/>
  <c r="H60" i="11"/>
  <c r="G60" i="11"/>
  <c r="O60" i="11" s="1"/>
  <c r="H59" i="11"/>
  <c r="G59" i="11"/>
  <c r="O59" i="11" s="1"/>
  <c r="H58" i="11"/>
  <c r="G58" i="11"/>
  <c r="O58" i="11" s="1"/>
  <c r="H57" i="11"/>
  <c r="G57" i="11"/>
  <c r="O57" i="11" s="1"/>
  <c r="H56" i="11"/>
  <c r="G56" i="11"/>
  <c r="O56" i="11" s="1"/>
  <c r="H55" i="11"/>
  <c r="G55" i="11"/>
  <c r="O55" i="11" s="1"/>
  <c r="H54" i="11"/>
  <c r="G54" i="11"/>
  <c r="O54" i="11" s="1"/>
  <c r="H53" i="11"/>
  <c r="G53" i="11"/>
  <c r="O53" i="11" s="1"/>
  <c r="H52" i="11"/>
  <c r="G52" i="11"/>
  <c r="O52" i="11" s="1"/>
  <c r="H51" i="11"/>
  <c r="G51" i="11"/>
  <c r="O51" i="11" s="1"/>
  <c r="H50" i="11"/>
  <c r="G50" i="11"/>
  <c r="O50" i="11" s="1"/>
  <c r="H49" i="11"/>
  <c r="G49" i="11"/>
  <c r="O49" i="11" s="1"/>
  <c r="H48" i="11"/>
  <c r="G48" i="11"/>
  <c r="O48" i="11" s="1"/>
  <c r="H47" i="11"/>
  <c r="G47" i="11"/>
  <c r="O47" i="11" s="1"/>
  <c r="H46" i="11"/>
  <c r="G46" i="11"/>
  <c r="O46" i="11" s="1"/>
  <c r="H45" i="11"/>
  <c r="G45" i="11"/>
  <c r="O45" i="11" s="1"/>
  <c r="H44" i="11"/>
  <c r="G44" i="11"/>
  <c r="O44" i="11" s="1"/>
  <c r="H43" i="11"/>
  <c r="G43" i="11"/>
  <c r="O43" i="11" s="1"/>
  <c r="H42" i="11"/>
  <c r="G42" i="11"/>
  <c r="O42" i="11" s="1"/>
  <c r="H41" i="11"/>
  <c r="G41" i="11"/>
  <c r="O41" i="11" s="1"/>
  <c r="H40" i="11"/>
  <c r="G40" i="11"/>
  <c r="O40" i="11" s="1"/>
  <c r="H39" i="11"/>
  <c r="G39" i="11"/>
  <c r="O39" i="11" s="1"/>
  <c r="H38" i="11"/>
  <c r="G38" i="11"/>
  <c r="O38" i="11" s="1"/>
  <c r="H37" i="11"/>
  <c r="G37" i="11"/>
  <c r="O37" i="11" s="1"/>
  <c r="H36" i="11"/>
  <c r="G36" i="11"/>
  <c r="O36" i="11" s="1"/>
  <c r="H35" i="11"/>
  <c r="G35" i="11"/>
  <c r="O35" i="11" s="1"/>
  <c r="H34" i="11"/>
  <c r="G34" i="11"/>
  <c r="O34" i="11" s="1"/>
  <c r="H33" i="11"/>
  <c r="G33" i="11"/>
  <c r="O33" i="11" s="1"/>
  <c r="H32" i="11"/>
  <c r="G32" i="11"/>
  <c r="O32" i="11" s="1"/>
  <c r="H31" i="11"/>
  <c r="G31" i="11"/>
  <c r="O31" i="11" s="1"/>
  <c r="H30" i="11"/>
  <c r="G30" i="11"/>
  <c r="O30" i="11" s="1"/>
  <c r="H29" i="11"/>
  <c r="G29" i="11"/>
  <c r="O29" i="11" s="1"/>
  <c r="H28" i="11"/>
  <c r="G28" i="11"/>
  <c r="O28" i="11" s="1"/>
  <c r="H27" i="11"/>
  <c r="G27" i="11"/>
  <c r="O27" i="11" s="1"/>
  <c r="H26" i="11"/>
  <c r="G26" i="11"/>
  <c r="O26" i="11" s="1"/>
  <c r="H25" i="11"/>
  <c r="G25" i="11"/>
  <c r="O25" i="11" s="1"/>
  <c r="H24" i="11"/>
  <c r="G24" i="11"/>
  <c r="O24" i="11" s="1"/>
  <c r="H23" i="11"/>
  <c r="G23" i="11"/>
  <c r="O23" i="11" s="1"/>
  <c r="H22" i="11"/>
  <c r="G22" i="11"/>
  <c r="O22" i="11" s="1"/>
  <c r="H21" i="11"/>
  <c r="G21" i="11"/>
  <c r="O21" i="11" s="1"/>
  <c r="H20" i="11"/>
  <c r="G20" i="11"/>
  <c r="O20" i="11" s="1"/>
  <c r="H19" i="11"/>
  <c r="G19" i="11"/>
  <c r="O19" i="11" s="1"/>
  <c r="H18" i="11"/>
  <c r="G18" i="11"/>
  <c r="O18" i="11" s="1"/>
  <c r="H17" i="11"/>
  <c r="G17" i="11"/>
  <c r="O17" i="11" s="1"/>
  <c r="H16" i="11"/>
  <c r="P16" i="11" s="1"/>
  <c r="G16" i="11"/>
  <c r="O16" i="11" s="1"/>
  <c r="J15" i="11"/>
  <c r="H15" i="11"/>
  <c r="G15" i="11"/>
  <c r="O116" i="11" s="1"/>
  <c r="C7" i="11"/>
  <c r="D7" i="11"/>
  <c r="C8" i="11"/>
  <c r="D8" i="11"/>
  <c r="E8" i="11" s="1"/>
  <c r="C9" i="11"/>
  <c r="D9" i="11"/>
  <c r="C10" i="11"/>
  <c r="D10" i="11"/>
  <c r="D6" i="11"/>
  <c r="C6" i="11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5" i="7"/>
  <c r="D9" i="7"/>
  <c r="C9" i="7"/>
  <c r="C10" i="7"/>
  <c r="D10" i="7"/>
  <c r="C7" i="7"/>
  <c r="D7" i="7"/>
  <c r="C8" i="7"/>
  <c r="E8" i="7" s="1"/>
  <c r="D8" i="7"/>
  <c r="D6" i="7"/>
  <c r="C6" i="7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H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15" i="9"/>
  <c r="C7" i="9"/>
  <c r="D7" i="9"/>
  <c r="C8" i="9"/>
  <c r="D8" i="9"/>
  <c r="C9" i="9"/>
  <c r="D9" i="9"/>
  <c r="C10" i="9"/>
  <c r="E10" i="9" s="1"/>
  <c r="D10" i="9"/>
  <c r="D6" i="9"/>
  <c r="C6" i="9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R15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R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O124" i="6"/>
  <c r="P124" i="6"/>
  <c r="O125" i="6"/>
  <c r="P125" i="6"/>
  <c r="O126" i="6"/>
  <c r="P126" i="6"/>
  <c r="O127" i="6"/>
  <c r="P127" i="6"/>
  <c r="O128" i="6"/>
  <c r="P128" i="6"/>
  <c r="O129" i="6"/>
  <c r="P129" i="6"/>
  <c r="O130" i="6"/>
  <c r="P130" i="6"/>
  <c r="O131" i="6"/>
  <c r="P131" i="6"/>
  <c r="O132" i="6"/>
  <c r="P132" i="6"/>
  <c r="O133" i="6"/>
  <c r="P133" i="6"/>
  <c r="O134" i="6"/>
  <c r="P134" i="6"/>
  <c r="O135" i="6"/>
  <c r="P135" i="6"/>
  <c r="O136" i="6"/>
  <c r="P136" i="6"/>
  <c r="O137" i="6"/>
  <c r="P137" i="6"/>
  <c r="O138" i="6"/>
  <c r="P138" i="6"/>
  <c r="O139" i="6"/>
  <c r="P139" i="6"/>
  <c r="O140" i="6"/>
  <c r="P140" i="6"/>
  <c r="O141" i="6"/>
  <c r="P141" i="6"/>
  <c r="O142" i="6"/>
  <c r="P142" i="6"/>
  <c r="O143" i="6"/>
  <c r="P143" i="6"/>
  <c r="O144" i="6"/>
  <c r="P144" i="6"/>
  <c r="O145" i="6"/>
  <c r="P145" i="6"/>
  <c r="O146" i="6"/>
  <c r="P146" i="6"/>
  <c r="O147" i="6"/>
  <c r="P147" i="6"/>
  <c r="O148" i="6"/>
  <c r="P148" i="6"/>
  <c r="O149" i="6"/>
  <c r="P149" i="6"/>
  <c r="O150" i="6"/>
  <c r="P150" i="6"/>
  <c r="O151" i="6"/>
  <c r="P151" i="6"/>
  <c r="O152" i="6"/>
  <c r="P152" i="6"/>
  <c r="O153" i="6"/>
  <c r="P153" i="6"/>
  <c r="O154" i="6"/>
  <c r="P154" i="6"/>
  <c r="O155" i="6"/>
  <c r="P155" i="6"/>
  <c r="O156" i="6"/>
  <c r="P156" i="6"/>
  <c r="O157" i="6"/>
  <c r="P157" i="6"/>
  <c r="O158" i="6"/>
  <c r="P158" i="6"/>
  <c r="O159" i="6"/>
  <c r="P159" i="6"/>
  <c r="O160" i="6"/>
  <c r="P160" i="6"/>
  <c r="O161" i="6"/>
  <c r="P161" i="6"/>
  <c r="O162" i="6"/>
  <c r="P162" i="6"/>
  <c r="O163" i="6"/>
  <c r="P163" i="6"/>
  <c r="O164" i="6"/>
  <c r="P164" i="6"/>
  <c r="O165" i="6"/>
  <c r="P165" i="6"/>
  <c r="O166" i="6"/>
  <c r="P166" i="6"/>
  <c r="O167" i="6"/>
  <c r="P167" i="6"/>
  <c r="O168" i="6"/>
  <c r="P168" i="6"/>
  <c r="O169" i="6"/>
  <c r="P169" i="6"/>
  <c r="O170" i="6"/>
  <c r="P170" i="6"/>
  <c r="O171" i="6"/>
  <c r="P171" i="6"/>
  <c r="O172" i="6"/>
  <c r="P172" i="6"/>
  <c r="O173" i="6"/>
  <c r="P173" i="6"/>
  <c r="O174" i="6"/>
  <c r="P174" i="6"/>
  <c r="O175" i="6"/>
  <c r="P175" i="6"/>
  <c r="O176" i="6"/>
  <c r="P176" i="6"/>
  <c r="O177" i="6"/>
  <c r="P177" i="6"/>
  <c r="O178" i="6"/>
  <c r="P178" i="6"/>
  <c r="O179" i="6"/>
  <c r="P179" i="6"/>
  <c r="O180" i="6"/>
  <c r="P180" i="6"/>
  <c r="O181" i="6"/>
  <c r="P181" i="6"/>
  <c r="O182" i="6"/>
  <c r="P182" i="6"/>
  <c r="O183" i="6"/>
  <c r="P183" i="6"/>
  <c r="O184" i="6"/>
  <c r="P184" i="6"/>
  <c r="O185" i="6"/>
  <c r="P185" i="6"/>
  <c r="O186" i="6"/>
  <c r="P186" i="6"/>
  <c r="O187" i="6"/>
  <c r="P187" i="6"/>
  <c r="O188" i="6"/>
  <c r="P188" i="6"/>
  <c r="O189" i="6"/>
  <c r="P189" i="6"/>
  <c r="O190" i="6"/>
  <c r="P190" i="6"/>
  <c r="O191" i="6"/>
  <c r="P191" i="6"/>
  <c r="O192" i="6"/>
  <c r="P192" i="6"/>
  <c r="O193" i="6"/>
  <c r="P193" i="6"/>
  <c r="O194" i="6"/>
  <c r="P194" i="6"/>
  <c r="O195" i="6"/>
  <c r="P195" i="6"/>
  <c r="O196" i="6"/>
  <c r="P196" i="6"/>
  <c r="O197" i="6"/>
  <c r="P197" i="6"/>
  <c r="O198" i="6"/>
  <c r="P198" i="6"/>
  <c r="O199" i="6"/>
  <c r="P199" i="6"/>
  <c r="O200" i="6"/>
  <c r="P200" i="6"/>
  <c r="O201" i="6"/>
  <c r="P201" i="6"/>
  <c r="O202" i="6"/>
  <c r="P202" i="6"/>
  <c r="O203" i="6"/>
  <c r="P203" i="6"/>
  <c r="O204" i="6"/>
  <c r="P204" i="6"/>
  <c r="O205" i="6"/>
  <c r="P205" i="6"/>
  <c r="O206" i="6"/>
  <c r="P206" i="6"/>
  <c r="O207" i="6"/>
  <c r="P207" i="6"/>
  <c r="O208" i="6"/>
  <c r="P208" i="6"/>
  <c r="O209" i="6"/>
  <c r="P209" i="6"/>
  <c r="O210" i="6"/>
  <c r="P210" i="6"/>
  <c r="O211" i="6"/>
  <c r="P211" i="6"/>
  <c r="O212" i="6"/>
  <c r="P212" i="6"/>
  <c r="O213" i="6"/>
  <c r="P213" i="6"/>
  <c r="O214" i="6"/>
  <c r="P214" i="6"/>
  <c r="O215" i="6"/>
  <c r="P215" i="6"/>
  <c r="O216" i="6"/>
  <c r="P216" i="6"/>
  <c r="O217" i="6"/>
  <c r="P217" i="6"/>
  <c r="O218" i="6"/>
  <c r="P218" i="6"/>
  <c r="O219" i="6"/>
  <c r="P219" i="6"/>
  <c r="O220" i="6"/>
  <c r="P220" i="6"/>
  <c r="O221" i="6"/>
  <c r="P221" i="6"/>
  <c r="O222" i="6"/>
  <c r="P222" i="6"/>
  <c r="O223" i="6"/>
  <c r="P223" i="6"/>
  <c r="O224" i="6"/>
  <c r="P224" i="6"/>
  <c r="O225" i="6"/>
  <c r="P225" i="6"/>
  <c r="O226" i="6"/>
  <c r="P226" i="6"/>
  <c r="O227" i="6"/>
  <c r="P227" i="6"/>
  <c r="O228" i="6"/>
  <c r="P228" i="6"/>
  <c r="O229" i="6"/>
  <c r="P229" i="6"/>
  <c r="O230" i="6"/>
  <c r="P230" i="6"/>
  <c r="O231" i="6"/>
  <c r="P231" i="6"/>
  <c r="O232" i="6"/>
  <c r="P232" i="6"/>
  <c r="O233" i="6"/>
  <c r="P233" i="6"/>
  <c r="O234" i="6"/>
  <c r="P234" i="6"/>
  <c r="O235" i="6"/>
  <c r="P235" i="6"/>
  <c r="O236" i="6"/>
  <c r="P236" i="6"/>
  <c r="O237" i="6"/>
  <c r="P237" i="6"/>
  <c r="O238" i="6"/>
  <c r="P238" i="6"/>
  <c r="O239" i="6"/>
  <c r="P239" i="6"/>
  <c r="O240" i="6"/>
  <c r="P240" i="6"/>
  <c r="O241" i="6"/>
  <c r="P241" i="6"/>
  <c r="O242" i="6"/>
  <c r="P242" i="6"/>
  <c r="O243" i="6"/>
  <c r="P243" i="6"/>
  <c r="O244" i="6"/>
  <c r="P244" i="6"/>
  <c r="O245" i="6"/>
  <c r="P245" i="6"/>
  <c r="O246" i="6"/>
  <c r="P246" i="6"/>
  <c r="O247" i="6"/>
  <c r="P247" i="6"/>
  <c r="O248" i="6"/>
  <c r="P248" i="6"/>
  <c r="O249" i="6"/>
  <c r="P249" i="6"/>
  <c r="O250" i="6"/>
  <c r="P250" i="6"/>
  <c r="O251" i="6"/>
  <c r="P251" i="6"/>
  <c r="O252" i="6"/>
  <c r="P252" i="6"/>
  <c r="O253" i="6"/>
  <c r="P253" i="6"/>
  <c r="O254" i="6"/>
  <c r="P254" i="6"/>
  <c r="O255" i="6"/>
  <c r="P255" i="6"/>
  <c r="O256" i="6"/>
  <c r="P256" i="6"/>
  <c r="O257" i="6"/>
  <c r="P257" i="6"/>
  <c r="O258" i="6"/>
  <c r="P258" i="6"/>
  <c r="O259" i="6"/>
  <c r="P259" i="6"/>
  <c r="O260" i="6"/>
  <c r="P260" i="6"/>
  <c r="O261" i="6"/>
  <c r="P261" i="6"/>
  <c r="O262" i="6"/>
  <c r="P262" i="6"/>
  <c r="O263" i="6"/>
  <c r="P263" i="6"/>
  <c r="O264" i="6"/>
  <c r="P264" i="6"/>
  <c r="O265" i="6"/>
  <c r="P265" i="6"/>
  <c r="O266" i="6"/>
  <c r="P266" i="6"/>
  <c r="O267" i="6"/>
  <c r="P267" i="6"/>
  <c r="O268" i="6"/>
  <c r="P268" i="6"/>
  <c r="O269" i="6"/>
  <c r="P269" i="6"/>
  <c r="O270" i="6"/>
  <c r="P270" i="6"/>
  <c r="O271" i="6"/>
  <c r="P271" i="6"/>
  <c r="O272" i="6"/>
  <c r="P272" i="6"/>
  <c r="O273" i="6"/>
  <c r="P273" i="6"/>
  <c r="O274" i="6"/>
  <c r="P274" i="6"/>
  <c r="O275" i="6"/>
  <c r="P275" i="6"/>
  <c r="O276" i="6"/>
  <c r="P276" i="6"/>
  <c r="O277" i="6"/>
  <c r="P277" i="6"/>
  <c r="O278" i="6"/>
  <c r="P278" i="6"/>
  <c r="O279" i="6"/>
  <c r="P279" i="6"/>
  <c r="O280" i="6"/>
  <c r="P280" i="6"/>
  <c r="O281" i="6"/>
  <c r="P281" i="6"/>
  <c r="O282" i="6"/>
  <c r="P282" i="6"/>
  <c r="O283" i="6"/>
  <c r="P283" i="6"/>
  <c r="O284" i="6"/>
  <c r="P284" i="6"/>
  <c r="O285" i="6"/>
  <c r="P285" i="6"/>
  <c r="O286" i="6"/>
  <c r="P286" i="6"/>
  <c r="O287" i="6"/>
  <c r="P287" i="6"/>
  <c r="O288" i="6"/>
  <c r="P288" i="6"/>
  <c r="O289" i="6"/>
  <c r="P289" i="6"/>
  <c r="O290" i="6"/>
  <c r="P290" i="6"/>
  <c r="O291" i="6"/>
  <c r="P291" i="6"/>
  <c r="O292" i="6"/>
  <c r="P292" i="6"/>
  <c r="O293" i="6"/>
  <c r="P293" i="6"/>
  <c r="O294" i="6"/>
  <c r="P294" i="6"/>
  <c r="O295" i="6"/>
  <c r="P295" i="6"/>
  <c r="O296" i="6"/>
  <c r="P296" i="6"/>
  <c r="O297" i="6"/>
  <c r="P297" i="6"/>
  <c r="O298" i="6"/>
  <c r="P298" i="6"/>
  <c r="O299" i="6"/>
  <c r="P299" i="6"/>
  <c r="O300" i="6"/>
  <c r="P300" i="6"/>
  <c r="O301" i="6"/>
  <c r="P301" i="6"/>
  <c r="O302" i="6"/>
  <c r="P302" i="6"/>
  <c r="O303" i="6"/>
  <c r="P303" i="6"/>
  <c r="O304" i="6"/>
  <c r="P304" i="6"/>
  <c r="O305" i="6"/>
  <c r="P305" i="6"/>
  <c r="O306" i="6"/>
  <c r="P306" i="6"/>
  <c r="O307" i="6"/>
  <c r="P307" i="6"/>
  <c r="O308" i="6"/>
  <c r="P308" i="6"/>
  <c r="O309" i="6"/>
  <c r="P309" i="6"/>
  <c r="O310" i="6"/>
  <c r="P310" i="6"/>
  <c r="O311" i="6"/>
  <c r="P311" i="6"/>
  <c r="O312" i="6"/>
  <c r="P312" i="6"/>
  <c r="O313" i="6"/>
  <c r="P313" i="6"/>
  <c r="O314" i="6"/>
  <c r="P314" i="6"/>
  <c r="O315" i="6"/>
  <c r="P315" i="6"/>
  <c r="O316" i="6"/>
  <c r="P316" i="6"/>
  <c r="O317" i="6"/>
  <c r="P317" i="6"/>
  <c r="O318" i="6"/>
  <c r="P318" i="6"/>
  <c r="O319" i="6"/>
  <c r="P319" i="6"/>
  <c r="O320" i="6"/>
  <c r="P320" i="6"/>
  <c r="O321" i="6"/>
  <c r="P321" i="6"/>
  <c r="O322" i="6"/>
  <c r="P322" i="6"/>
  <c r="P15" i="6"/>
  <c r="O15" i="6"/>
  <c r="J15" i="6"/>
  <c r="H15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G15" i="6"/>
  <c r="D10" i="6"/>
  <c r="C10" i="6"/>
  <c r="D9" i="6"/>
  <c r="C9" i="6"/>
  <c r="D8" i="6"/>
  <c r="C8" i="6"/>
  <c r="D7" i="6"/>
  <c r="C7" i="6"/>
  <c r="D6" i="6"/>
  <c r="C6" i="6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15" i="2"/>
  <c r="C7" i="2"/>
  <c r="D7" i="2"/>
  <c r="C8" i="2"/>
  <c r="D8" i="2"/>
  <c r="C9" i="2"/>
  <c r="D9" i="2"/>
  <c r="C10" i="2"/>
  <c r="D10" i="2"/>
  <c r="D6" i="2"/>
  <c r="C6" i="2"/>
  <c r="P80" i="18" l="1"/>
  <c r="P92" i="18"/>
  <c r="P108" i="18"/>
  <c r="P144" i="18"/>
  <c r="P76" i="18"/>
  <c r="P96" i="18"/>
  <c r="P112" i="18"/>
  <c r="P124" i="18"/>
  <c r="P128" i="18"/>
  <c r="P140" i="18"/>
  <c r="P17" i="18"/>
  <c r="P21" i="18"/>
  <c r="P25" i="18"/>
  <c r="P29" i="18"/>
  <c r="P33" i="18"/>
  <c r="P41" i="18"/>
  <c r="P49" i="18"/>
  <c r="P57" i="18"/>
  <c r="P61" i="18"/>
  <c r="P37" i="18"/>
  <c r="P45" i="18"/>
  <c r="P53" i="18"/>
  <c r="P65" i="18"/>
  <c r="P86" i="18"/>
  <c r="P102" i="18"/>
  <c r="P118" i="18"/>
  <c r="P70" i="18"/>
  <c r="P78" i="18"/>
  <c r="P94" i="18"/>
  <c r="P110" i="18"/>
  <c r="P126" i="18"/>
  <c r="P134" i="18"/>
  <c r="P142" i="18"/>
  <c r="P150" i="18"/>
  <c r="P19" i="18"/>
  <c r="P23" i="18"/>
  <c r="P27" i="18"/>
  <c r="P31" i="18"/>
  <c r="P39" i="18"/>
  <c r="P43" i="18"/>
  <c r="P47" i="18"/>
  <c r="P51" i="18"/>
  <c r="P55" i="18"/>
  <c r="P59" i="18"/>
  <c r="P63" i="18"/>
  <c r="P67" i="18"/>
  <c r="D11" i="18"/>
  <c r="E11" i="18"/>
  <c r="I9" i="18" s="1"/>
  <c r="P18" i="18"/>
  <c r="P22" i="18"/>
  <c r="P30" i="18"/>
  <c r="P38" i="18"/>
  <c r="P46" i="18"/>
  <c r="P50" i="18"/>
  <c r="P56" i="18"/>
  <c r="P58" i="18"/>
  <c r="P66" i="18"/>
  <c r="O82" i="18"/>
  <c r="P84" i="18"/>
  <c r="O91" i="18"/>
  <c r="O98" i="18"/>
  <c r="O123" i="18"/>
  <c r="O130" i="18"/>
  <c r="P148" i="18"/>
  <c r="O160" i="18"/>
  <c r="P181" i="18"/>
  <c r="O218" i="18"/>
  <c r="O244" i="18"/>
  <c r="O256" i="18"/>
  <c r="O283" i="18"/>
  <c r="O291" i="18"/>
  <c r="O299" i="18"/>
  <c r="O303" i="18"/>
  <c r="O307" i="18"/>
  <c r="O319" i="18"/>
  <c r="J15" i="18"/>
  <c r="P71" i="18"/>
  <c r="O73" i="18"/>
  <c r="O80" i="18"/>
  <c r="P82" i="18"/>
  <c r="P87" i="18"/>
  <c r="O89" i="18"/>
  <c r="O96" i="18"/>
  <c r="P98" i="18"/>
  <c r="P103" i="18"/>
  <c r="O105" i="18"/>
  <c r="O112" i="18"/>
  <c r="P114" i="18"/>
  <c r="P119" i="18"/>
  <c r="O121" i="18"/>
  <c r="O128" i="18"/>
  <c r="P130" i="18"/>
  <c r="P135" i="18"/>
  <c r="O137" i="18"/>
  <c r="O144" i="18"/>
  <c r="P146" i="18"/>
  <c r="P151" i="18"/>
  <c r="O153" i="18"/>
  <c r="O157" i="18"/>
  <c r="P160" i="18"/>
  <c r="O171" i="18"/>
  <c r="O174" i="18"/>
  <c r="P178" i="18"/>
  <c r="O182" i="18"/>
  <c r="O196" i="18"/>
  <c r="P200" i="18"/>
  <c r="O204" i="18"/>
  <c r="P222" i="18"/>
  <c r="P226" i="18"/>
  <c r="O230" i="18"/>
  <c r="P241" i="18"/>
  <c r="O248" i="18"/>
  <c r="O264" i="18"/>
  <c r="O268" i="18"/>
  <c r="O272" i="18"/>
  <c r="O15" i="18"/>
  <c r="P69" i="18"/>
  <c r="O71" i="18"/>
  <c r="P85" i="18"/>
  <c r="P101" i="18"/>
  <c r="P117" i="18"/>
  <c r="P133" i="18"/>
  <c r="P149" i="18"/>
  <c r="O161" i="18"/>
  <c r="P164" i="18"/>
  <c r="P171" i="18"/>
  <c r="O175" i="18"/>
  <c r="O186" i="18"/>
  <c r="P193" i="18"/>
  <c r="O197" i="18"/>
  <c r="O208" i="18"/>
  <c r="O219" i="18"/>
  <c r="O223" i="18"/>
  <c r="O234" i="18"/>
  <c r="O238" i="18"/>
  <c r="P245" i="18"/>
  <c r="O260" i="18"/>
  <c r="O280" i="18"/>
  <c r="P20" i="18"/>
  <c r="P32" i="18"/>
  <c r="P42" i="18"/>
  <c r="P52" i="18"/>
  <c r="P73" i="18"/>
  <c r="P100" i="18"/>
  <c r="O107" i="18"/>
  <c r="O114" i="18"/>
  <c r="P116" i="18"/>
  <c r="P132" i="18"/>
  <c r="O139" i="18"/>
  <c r="O146" i="18"/>
  <c r="P156" i="18"/>
  <c r="O178" i="18"/>
  <c r="O207" i="18"/>
  <c r="O222" i="18"/>
  <c r="O252" i="18"/>
  <c r="O287" i="18"/>
  <c r="O295" i="18"/>
  <c r="O315" i="18"/>
  <c r="P15" i="18"/>
  <c r="P83" i="18"/>
  <c r="P99" i="18"/>
  <c r="P115" i="18"/>
  <c r="P131" i="18"/>
  <c r="P147" i="18"/>
  <c r="P161" i="18"/>
  <c r="O164" i="18"/>
  <c r="P168" i="18"/>
  <c r="O172" i="18"/>
  <c r="P190" i="18"/>
  <c r="O194" i="18"/>
  <c r="P197" i="18"/>
  <c r="P219" i="18"/>
  <c r="P238" i="18"/>
  <c r="P242" i="18"/>
  <c r="O246" i="18"/>
  <c r="P257" i="18"/>
  <c r="O276" i="18"/>
  <c r="P24" i="18"/>
  <c r="P36" i="18"/>
  <c r="P44" i="18"/>
  <c r="P48" i="18"/>
  <c r="P54" i="18"/>
  <c r="P60" i="18"/>
  <c r="P68" i="18"/>
  <c r="P89" i="18"/>
  <c r="P105" i="18"/>
  <c r="P121" i="18"/>
  <c r="P137" i="18"/>
  <c r="P153" i="18"/>
  <c r="P174" i="18"/>
  <c r="P203" i="18"/>
  <c r="P229" i="18"/>
  <c r="O311" i="18"/>
  <c r="E6" i="18"/>
  <c r="C11" i="18"/>
  <c r="P81" i="18"/>
  <c r="P97" i="18"/>
  <c r="P113" i="18"/>
  <c r="P129" i="18"/>
  <c r="P145" i="18"/>
  <c r="O154" i="18"/>
  <c r="P158" i="18"/>
  <c r="O165" i="18"/>
  <c r="P172" i="18"/>
  <c r="O176" i="18"/>
  <c r="O187" i="18"/>
  <c r="O190" i="18"/>
  <c r="P194" i="18"/>
  <c r="O198" i="18"/>
  <c r="O212" i="18"/>
  <c r="P216" i="18"/>
  <c r="O220" i="18"/>
  <c r="O224" i="18"/>
  <c r="O235" i="18"/>
  <c r="O239" i="18"/>
  <c r="O250" i="18"/>
  <c r="O258" i="18"/>
  <c r="P273" i="18"/>
  <c r="P16" i="18"/>
  <c r="P26" i="18"/>
  <c r="P40" i="18"/>
  <c r="P64" i="18"/>
  <c r="O72" i="18"/>
  <c r="P74" i="18"/>
  <c r="P79" i="18"/>
  <c r="O81" i="18"/>
  <c r="O88" i="18"/>
  <c r="P90" i="18"/>
  <c r="P95" i="18"/>
  <c r="O97" i="18"/>
  <c r="O104" i="18"/>
  <c r="P106" i="18"/>
  <c r="P111" i="18"/>
  <c r="O113" i="18"/>
  <c r="O120" i="18"/>
  <c r="P122" i="18"/>
  <c r="P127" i="18"/>
  <c r="O129" i="18"/>
  <c r="O136" i="18"/>
  <c r="P138" i="18"/>
  <c r="P143" i="18"/>
  <c r="O145" i="18"/>
  <c r="O152" i="18"/>
  <c r="O155" i="18"/>
  <c r="O158" i="18"/>
  <c r="P162" i="18"/>
  <c r="P165" i="18"/>
  <c r="O169" i="18"/>
  <c r="P187" i="18"/>
  <c r="O191" i="18"/>
  <c r="O202" i="18"/>
  <c r="P209" i="18"/>
  <c r="O213" i="18"/>
  <c r="P254" i="18"/>
  <c r="P258" i="18"/>
  <c r="O262" i="18"/>
  <c r="O266" i="18"/>
  <c r="O274" i="18"/>
  <c r="P28" i="18"/>
  <c r="P62" i="18"/>
  <c r="O70" i="18"/>
  <c r="P72" i="18"/>
  <c r="P77" i="18"/>
  <c r="O79" i="18"/>
  <c r="O86" i="18"/>
  <c r="P88" i="18"/>
  <c r="P93" i="18"/>
  <c r="O95" i="18"/>
  <c r="O102" i="18"/>
  <c r="P104" i="18"/>
  <c r="P109" i="18"/>
  <c r="O111" i="18"/>
  <c r="O118" i="18"/>
  <c r="P120" i="18"/>
  <c r="P125" i="18"/>
  <c r="O127" i="18"/>
  <c r="O134" i="18"/>
  <c r="P136" i="18"/>
  <c r="P141" i="18"/>
  <c r="O143" i="18"/>
  <c r="O150" i="18"/>
  <c r="P152" i="18"/>
  <c r="P155" i="18"/>
  <c r="O159" i="18"/>
  <c r="O162" i="18"/>
  <c r="O166" i="18"/>
  <c r="O180" i="18"/>
  <c r="P184" i="18"/>
  <c r="O188" i="18"/>
  <c r="P206" i="18"/>
  <c r="O210" i="18"/>
  <c r="P213" i="18"/>
  <c r="O236" i="18"/>
  <c r="O240" i="18"/>
  <c r="O251" i="18"/>
  <c r="O255" i="18"/>
  <c r="P270" i="18"/>
  <c r="O278" i="18"/>
  <c r="O282" i="18"/>
  <c r="O242" i="18"/>
  <c r="O226" i="18"/>
  <c r="O270" i="18"/>
  <c r="O254" i="18"/>
  <c r="P75" i="18"/>
  <c r="P91" i="18"/>
  <c r="P107" i="18"/>
  <c r="P123" i="18"/>
  <c r="P139" i="18"/>
  <c r="O156" i="18"/>
  <c r="P159" i="18"/>
  <c r="O170" i="18"/>
  <c r="P177" i="18"/>
  <c r="O181" i="18"/>
  <c r="O192" i="18"/>
  <c r="O203" i="18"/>
  <c r="O206" i="18"/>
  <c r="P210" i="18"/>
  <c r="O214" i="18"/>
  <c r="P225" i="18"/>
  <c r="O267" i="18"/>
  <c r="O229" i="18"/>
  <c r="P232" i="18"/>
  <c r="P235" i="18"/>
  <c r="O245" i="18"/>
  <c r="P248" i="18"/>
  <c r="P251" i="18"/>
  <c r="O261" i="18"/>
  <c r="P264" i="18"/>
  <c r="P267" i="18"/>
  <c r="O277" i="18"/>
  <c r="P280" i="18"/>
  <c r="P283" i="18"/>
  <c r="P287" i="18"/>
  <c r="P291" i="18"/>
  <c r="P295" i="18"/>
  <c r="P299" i="18"/>
  <c r="P303" i="18"/>
  <c r="P307" i="18"/>
  <c r="P311" i="18"/>
  <c r="P315" i="18"/>
  <c r="P319" i="18"/>
  <c r="P261" i="18"/>
  <c r="O271" i="18"/>
  <c r="P274" i="18"/>
  <c r="P277" i="18"/>
  <c r="O284" i="18"/>
  <c r="O288" i="18"/>
  <c r="O292" i="18"/>
  <c r="O296" i="18"/>
  <c r="O300" i="18"/>
  <c r="O304" i="18"/>
  <c r="O308" i="18"/>
  <c r="O312" i="18"/>
  <c r="O316" i="18"/>
  <c r="O320" i="18"/>
  <c r="P175" i="18"/>
  <c r="O185" i="18"/>
  <c r="P188" i="18"/>
  <c r="P191" i="18"/>
  <c r="O201" i="18"/>
  <c r="P204" i="18"/>
  <c r="P207" i="18"/>
  <c r="O217" i="18"/>
  <c r="P220" i="18"/>
  <c r="P223" i="18"/>
  <c r="O233" i="18"/>
  <c r="P236" i="18"/>
  <c r="P239" i="18"/>
  <c r="O249" i="18"/>
  <c r="P252" i="18"/>
  <c r="P255" i="18"/>
  <c r="O265" i="18"/>
  <c r="P268" i="18"/>
  <c r="P271" i="18"/>
  <c r="O281" i="18"/>
  <c r="P284" i="18"/>
  <c r="P288" i="18"/>
  <c r="P292" i="18"/>
  <c r="P296" i="18"/>
  <c r="P300" i="18"/>
  <c r="P304" i="18"/>
  <c r="P308" i="18"/>
  <c r="P312" i="18"/>
  <c r="P316" i="18"/>
  <c r="P320" i="18"/>
  <c r="O163" i="18"/>
  <c r="P166" i="18"/>
  <c r="P169" i="18"/>
  <c r="O179" i="18"/>
  <c r="P182" i="18"/>
  <c r="P185" i="18"/>
  <c r="O195" i="18"/>
  <c r="P198" i="18"/>
  <c r="P201" i="18"/>
  <c r="O211" i="18"/>
  <c r="P214" i="18"/>
  <c r="P217" i="18"/>
  <c r="O227" i="18"/>
  <c r="P230" i="18"/>
  <c r="P233" i="18"/>
  <c r="O243" i="18"/>
  <c r="P246" i="18"/>
  <c r="P249" i="18"/>
  <c r="O259" i="18"/>
  <c r="P262" i="18"/>
  <c r="P265" i="18"/>
  <c r="O275" i="18"/>
  <c r="P278" i="18"/>
  <c r="P281" i="18"/>
  <c r="O285" i="18"/>
  <c r="O289" i="18"/>
  <c r="O293" i="18"/>
  <c r="O297" i="18"/>
  <c r="O301" i="18"/>
  <c r="O305" i="18"/>
  <c r="O309" i="18"/>
  <c r="O313" i="18"/>
  <c r="O317" i="18"/>
  <c r="O321" i="18"/>
  <c r="P163" i="18"/>
  <c r="O173" i="18"/>
  <c r="P176" i="18"/>
  <c r="P179" i="18"/>
  <c r="O189" i="18"/>
  <c r="P192" i="18"/>
  <c r="P195" i="18"/>
  <c r="O205" i="18"/>
  <c r="P208" i="18"/>
  <c r="P211" i="18"/>
  <c r="O221" i="18"/>
  <c r="P224" i="18"/>
  <c r="P227" i="18"/>
  <c r="O237" i="18"/>
  <c r="P240" i="18"/>
  <c r="P243" i="18"/>
  <c r="O253" i="18"/>
  <c r="P256" i="18"/>
  <c r="P259" i="18"/>
  <c r="O269" i="18"/>
  <c r="P272" i="18"/>
  <c r="P275" i="18"/>
  <c r="P285" i="18"/>
  <c r="P289" i="18"/>
  <c r="P293" i="18"/>
  <c r="P297" i="18"/>
  <c r="P301" i="18"/>
  <c r="P305" i="18"/>
  <c r="P309" i="18"/>
  <c r="P313" i="18"/>
  <c r="P317" i="18"/>
  <c r="P321" i="18"/>
  <c r="P154" i="18"/>
  <c r="P157" i="18"/>
  <c r="O167" i="18"/>
  <c r="P170" i="18"/>
  <c r="P173" i="18"/>
  <c r="O183" i="18"/>
  <c r="P186" i="18"/>
  <c r="P189" i="18"/>
  <c r="O199" i="18"/>
  <c r="P202" i="18"/>
  <c r="P205" i="18"/>
  <c r="O215" i="18"/>
  <c r="P218" i="18"/>
  <c r="P221" i="18"/>
  <c r="O231" i="18"/>
  <c r="P234" i="18"/>
  <c r="P237" i="18"/>
  <c r="O247" i="18"/>
  <c r="P250" i="18"/>
  <c r="P253" i="18"/>
  <c r="O263" i="18"/>
  <c r="P266" i="18"/>
  <c r="P269" i="18"/>
  <c r="O279" i="18"/>
  <c r="P282" i="18"/>
  <c r="O286" i="18"/>
  <c r="O290" i="18"/>
  <c r="O294" i="18"/>
  <c r="O298" i="18"/>
  <c r="O302" i="18"/>
  <c r="O306" i="18"/>
  <c r="O310" i="18"/>
  <c r="O314" i="18"/>
  <c r="O318" i="18"/>
  <c r="O322" i="18"/>
  <c r="P167" i="18"/>
  <c r="O177" i="18"/>
  <c r="P180" i="18"/>
  <c r="P183" i="18"/>
  <c r="O193" i="18"/>
  <c r="P196" i="18"/>
  <c r="P199" i="18"/>
  <c r="O209" i="18"/>
  <c r="P212" i="18"/>
  <c r="P215" i="18"/>
  <c r="O225" i="18"/>
  <c r="P228" i="18"/>
  <c r="P231" i="18"/>
  <c r="O241" i="18"/>
  <c r="P244" i="18"/>
  <c r="P247" i="18"/>
  <c r="O257" i="18"/>
  <c r="P260" i="18"/>
  <c r="P263" i="18"/>
  <c r="O273" i="18"/>
  <c r="P276" i="18"/>
  <c r="P279" i="18"/>
  <c r="P286" i="18"/>
  <c r="P290" i="18"/>
  <c r="P294" i="18"/>
  <c r="P298" i="18"/>
  <c r="P302" i="18"/>
  <c r="P306" i="18"/>
  <c r="P310" i="18"/>
  <c r="P314" i="18"/>
  <c r="P318" i="18"/>
  <c r="P322" i="18"/>
  <c r="P72" i="17"/>
  <c r="P80" i="17"/>
  <c r="P96" i="17"/>
  <c r="P104" i="17"/>
  <c r="P112" i="17"/>
  <c r="P120" i="17"/>
  <c r="P128" i="17"/>
  <c r="P136" i="17"/>
  <c r="P144" i="17"/>
  <c r="P164" i="17"/>
  <c r="P88" i="17"/>
  <c r="P17" i="17"/>
  <c r="P21" i="17"/>
  <c r="P25" i="17"/>
  <c r="P29" i="17"/>
  <c r="P33" i="17"/>
  <c r="P37" i="17"/>
  <c r="P41" i="17"/>
  <c r="P45" i="17"/>
  <c r="P49" i="17"/>
  <c r="P53" i="17"/>
  <c r="P57" i="17"/>
  <c r="P61" i="17"/>
  <c r="P65" i="17"/>
  <c r="P81" i="17"/>
  <c r="P97" i="17"/>
  <c r="P74" i="17"/>
  <c r="P78" i="17"/>
  <c r="P90" i="17"/>
  <c r="P106" i="17"/>
  <c r="P138" i="17"/>
  <c r="P94" i="17"/>
  <c r="P114" i="17"/>
  <c r="P122" i="17"/>
  <c r="P130" i="17"/>
  <c r="P19" i="17"/>
  <c r="P23" i="17"/>
  <c r="P27" i="17"/>
  <c r="P31" i="17"/>
  <c r="P35" i="17"/>
  <c r="P39" i="17"/>
  <c r="P43" i="17"/>
  <c r="P47" i="17"/>
  <c r="P51" i="17"/>
  <c r="P55" i="17"/>
  <c r="P59" i="17"/>
  <c r="P63" i="17"/>
  <c r="P67" i="17"/>
  <c r="P71" i="17"/>
  <c r="P83" i="17"/>
  <c r="P87" i="17"/>
  <c r="P99" i="17"/>
  <c r="P107" i="17"/>
  <c r="P115" i="17"/>
  <c r="P123" i="17"/>
  <c r="P131" i="17"/>
  <c r="P139" i="17"/>
  <c r="P147" i="17"/>
  <c r="D11" i="17"/>
  <c r="I10" i="17" s="1"/>
  <c r="E11" i="17"/>
  <c r="I8" i="17" s="1"/>
  <c r="P322" i="17"/>
  <c r="P312" i="17"/>
  <c r="P296" i="17"/>
  <c r="P280" i="17"/>
  <c r="P264" i="17"/>
  <c r="P248" i="17"/>
  <c r="P232" i="17"/>
  <c r="P216" i="17"/>
  <c r="P200" i="17"/>
  <c r="P184" i="17"/>
  <c r="P318" i="17"/>
  <c r="P286" i="17"/>
  <c r="P270" i="17"/>
  <c r="P254" i="17"/>
  <c r="P238" i="17"/>
  <c r="P222" i="17"/>
  <c r="P206" i="17"/>
  <c r="P190" i="17"/>
  <c r="P174" i="17"/>
  <c r="P320" i="17"/>
  <c r="P304" i="17"/>
  <c r="P18" i="17"/>
  <c r="P24" i="17"/>
  <c r="P28" i="17"/>
  <c r="P32" i="17"/>
  <c r="P36" i="17"/>
  <c r="P42" i="17"/>
  <c r="P46" i="17"/>
  <c r="P50" i="17"/>
  <c r="P54" i="17"/>
  <c r="P58" i="17"/>
  <c r="P62" i="17"/>
  <c r="O69" i="17"/>
  <c r="P73" i="17"/>
  <c r="O80" i="17"/>
  <c r="O85" i="17"/>
  <c r="O96" i="17"/>
  <c r="P98" i="17"/>
  <c r="O101" i="17"/>
  <c r="P103" i="17"/>
  <c r="O109" i="17"/>
  <c r="P111" i="17"/>
  <c r="O117" i="17"/>
  <c r="P119" i="17"/>
  <c r="O125" i="17"/>
  <c r="P127" i="17"/>
  <c r="O133" i="17"/>
  <c r="P135" i="17"/>
  <c r="O141" i="17"/>
  <c r="P143" i="17"/>
  <c r="O149" i="17"/>
  <c r="P151" i="17"/>
  <c r="O158" i="17"/>
  <c r="O161" i="17"/>
  <c r="P178" i="17"/>
  <c r="P185" i="17"/>
  <c r="O189" i="17"/>
  <c r="O193" i="17"/>
  <c r="O200" i="17"/>
  <c r="O203" i="17"/>
  <c r="O211" i="17"/>
  <c r="P214" i="17"/>
  <c r="P218" i="17"/>
  <c r="O222" i="17"/>
  <c r="O233" i="17"/>
  <c r="P236" i="17"/>
  <c r="P240" i="17"/>
  <c r="O244" i="17"/>
  <c r="O258" i="17"/>
  <c r="O266" i="17"/>
  <c r="P276" i="17"/>
  <c r="O288" i="17"/>
  <c r="J15" i="17"/>
  <c r="O67" i="17"/>
  <c r="O83" i="17"/>
  <c r="O99" i="17"/>
  <c r="O104" i="17"/>
  <c r="O112" i="17"/>
  <c r="O120" i="17"/>
  <c r="O128" i="17"/>
  <c r="O136" i="17"/>
  <c r="O144" i="17"/>
  <c r="P146" i="17"/>
  <c r="O152" i="17"/>
  <c r="O168" i="17"/>
  <c r="O178" i="17"/>
  <c r="O186" i="17"/>
  <c r="P196" i="17"/>
  <c r="O208" i="17"/>
  <c r="O215" i="17"/>
  <c r="P226" i="17"/>
  <c r="P233" i="17"/>
  <c r="O237" i="17"/>
  <c r="O241" i="17"/>
  <c r="O248" i="17"/>
  <c r="O251" i="17"/>
  <c r="O259" i="17"/>
  <c r="P262" i="17"/>
  <c r="P266" i="17"/>
  <c r="O270" i="17"/>
  <c r="O281" i="17"/>
  <c r="P284" i="17"/>
  <c r="P288" i="17"/>
  <c r="P292" i="17"/>
  <c r="O304" i="17"/>
  <c r="P16" i="17"/>
  <c r="P22" i="17"/>
  <c r="P26" i="17"/>
  <c r="P30" i="17"/>
  <c r="P34" i="17"/>
  <c r="P38" i="17"/>
  <c r="P44" i="17"/>
  <c r="P48" i="17"/>
  <c r="P52" i="17"/>
  <c r="P56" i="17"/>
  <c r="P60" i="17"/>
  <c r="P64" i="17"/>
  <c r="P66" i="17"/>
  <c r="P82" i="17"/>
  <c r="O15" i="17"/>
  <c r="P69" i="17"/>
  <c r="O81" i="17"/>
  <c r="P85" i="17"/>
  <c r="O97" i="17"/>
  <c r="P101" i="17"/>
  <c r="O107" i="17"/>
  <c r="P109" i="17"/>
  <c r="O115" i="17"/>
  <c r="P117" i="17"/>
  <c r="O123" i="17"/>
  <c r="P125" i="17"/>
  <c r="O131" i="17"/>
  <c r="P133" i="17"/>
  <c r="O139" i="17"/>
  <c r="P141" i="17"/>
  <c r="O147" i="17"/>
  <c r="P149" i="17"/>
  <c r="P158" i="17"/>
  <c r="O171" i="17"/>
  <c r="O179" i="17"/>
  <c r="P182" i="17"/>
  <c r="P186" i="17"/>
  <c r="O190" i="17"/>
  <c r="O201" i="17"/>
  <c r="P204" i="17"/>
  <c r="P208" i="17"/>
  <c r="O212" i="17"/>
  <c r="O226" i="17"/>
  <c r="O234" i="17"/>
  <c r="P244" i="17"/>
  <c r="O256" i="17"/>
  <c r="O263" i="17"/>
  <c r="P274" i="17"/>
  <c r="P281" i="17"/>
  <c r="O285" i="17"/>
  <c r="P300" i="17"/>
  <c r="P308" i="17"/>
  <c r="O320" i="17"/>
  <c r="P15" i="17"/>
  <c r="O17" i="17"/>
  <c r="O19" i="17"/>
  <c r="O21" i="17"/>
  <c r="O23" i="17"/>
  <c r="O25" i="17"/>
  <c r="O27" i="17"/>
  <c r="O29" i="17"/>
  <c r="O31" i="17"/>
  <c r="O33" i="17"/>
  <c r="O35" i="17"/>
  <c r="O37" i="17"/>
  <c r="O39" i="17"/>
  <c r="O41" i="17"/>
  <c r="O43" i="17"/>
  <c r="O45" i="17"/>
  <c r="O47" i="17"/>
  <c r="O49" i="17"/>
  <c r="O51" i="17"/>
  <c r="O53" i="17"/>
  <c r="O55" i="17"/>
  <c r="O57" i="17"/>
  <c r="O59" i="17"/>
  <c r="O61" i="17"/>
  <c r="O63" i="17"/>
  <c r="O65" i="17"/>
  <c r="O74" i="17"/>
  <c r="P76" i="17"/>
  <c r="O79" i="17"/>
  <c r="O90" i="17"/>
  <c r="P92" i="17"/>
  <c r="O95" i="17"/>
  <c r="O102" i="17"/>
  <c r="O110" i="17"/>
  <c r="O118" i="17"/>
  <c r="O126" i="17"/>
  <c r="O134" i="17"/>
  <c r="O142" i="17"/>
  <c r="O150" i="17"/>
  <c r="P152" i="17"/>
  <c r="P162" i="17"/>
  <c r="P168" i="17"/>
  <c r="O176" i="17"/>
  <c r="O183" i="17"/>
  <c r="P194" i="17"/>
  <c r="P201" i="17"/>
  <c r="O205" i="17"/>
  <c r="O209" i="17"/>
  <c r="O216" i="17"/>
  <c r="O219" i="17"/>
  <c r="O227" i="17"/>
  <c r="P230" i="17"/>
  <c r="P234" i="17"/>
  <c r="O238" i="17"/>
  <c r="O249" i="17"/>
  <c r="P252" i="17"/>
  <c r="P256" i="17"/>
  <c r="O260" i="17"/>
  <c r="O274" i="17"/>
  <c r="O282" i="17"/>
  <c r="P297" i="17"/>
  <c r="P316" i="17"/>
  <c r="E6" i="17"/>
  <c r="C11" i="17"/>
  <c r="H8" i="17" s="1"/>
  <c r="O77" i="17"/>
  <c r="O93" i="17"/>
  <c r="O105" i="17"/>
  <c r="O113" i="17"/>
  <c r="O121" i="17"/>
  <c r="O129" i="17"/>
  <c r="O137" i="17"/>
  <c r="O145" i="17"/>
  <c r="O153" i="17"/>
  <c r="P156" i="17"/>
  <c r="O169" i="17"/>
  <c r="P172" i="17"/>
  <c r="P176" i="17"/>
  <c r="O180" i="17"/>
  <c r="O194" i="17"/>
  <c r="O202" i="17"/>
  <c r="P212" i="17"/>
  <c r="O224" i="17"/>
  <c r="O231" i="17"/>
  <c r="P242" i="17"/>
  <c r="P249" i="17"/>
  <c r="O253" i="17"/>
  <c r="O257" i="17"/>
  <c r="O264" i="17"/>
  <c r="O267" i="17"/>
  <c r="O275" i="17"/>
  <c r="P278" i="17"/>
  <c r="P282" i="17"/>
  <c r="O286" i="17"/>
  <c r="P313" i="17"/>
  <c r="P20" i="17"/>
  <c r="P40" i="17"/>
  <c r="O75" i="17"/>
  <c r="P79" i="17"/>
  <c r="O91" i="17"/>
  <c r="P95" i="17"/>
  <c r="P102" i="17"/>
  <c r="O108" i="17"/>
  <c r="P110" i="17"/>
  <c r="O116" i="17"/>
  <c r="P118" i="17"/>
  <c r="O124" i="17"/>
  <c r="P126" i="17"/>
  <c r="O132" i="17"/>
  <c r="P134" i="17"/>
  <c r="O140" i="17"/>
  <c r="P142" i="17"/>
  <c r="O148" i="17"/>
  <c r="P150" i="17"/>
  <c r="P153" i="17"/>
  <c r="O156" i="17"/>
  <c r="O159" i="17"/>
  <c r="O163" i="17"/>
  <c r="P166" i="17"/>
  <c r="P169" i="17"/>
  <c r="O173" i="17"/>
  <c r="O177" i="17"/>
  <c r="O184" i="17"/>
  <c r="O187" i="17"/>
  <c r="O195" i="17"/>
  <c r="P198" i="17"/>
  <c r="P202" i="17"/>
  <c r="O206" i="17"/>
  <c r="O217" i="17"/>
  <c r="P220" i="17"/>
  <c r="P224" i="17"/>
  <c r="O228" i="17"/>
  <c r="O242" i="17"/>
  <c r="O250" i="17"/>
  <c r="P260" i="17"/>
  <c r="O272" i="17"/>
  <c r="O279" i="17"/>
  <c r="P290" i="17"/>
  <c r="P294" i="17"/>
  <c r="P298" i="17"/>
  <c r="O68" i="17"/>
  <c r="P70" i="17"/>
  <c r="O73" i="17"/>
  <c r="P77" i="17"/>
  <c r="O84" i="17"/>
  <c r="P86" i="17"/>
  <c r="O89" i="17"/>
  <c r="P93" i="17"/>
  <c r="O100" i="17"/>
  <c r="O103" i="17"/>
  <c r="P105" i="17"/>
  <c r="O111" i="17"/>
  <c r="P113" i="17"/>
  <c r="O119" i="17"/>
  <c r="P121" i="17"/>
  <c r="O127" i="17"/>
  <c r="P129" i="17"/>
  <c r="O135" i="17"/>
  <c r="P137" i="17"/>
  <c r="O143" i="17"/>
  <c r="P145" i="17"/>
  <c r="O151" i="17"/>
  <c r="O154" i="17"/>
  <c r="O157" i="17"/>
  <c r="O160" i="17"/>
  <c r="O166" i="17"/>
  <c r="O170" i="17"/>
  <c r="P180" i="17"/>
  <c r="O192" i="17"/>
  <c r="O199" i="17"/>
  <c r="P210" i="17"/>
  <c r="P217" i="17"/>
  <c r="O221" i="17"/>
  <c r="O225" i="17"/>
  <c r="O232" i="17"/>
  <c r="O243" i="17"/>
  <c r="P246" i="17"/>
  <c r="P250" i="17"/>
  <c r="O254" i="17"/>
  <c r="O265" i="17"/>
  <c r="P268" i="17"/>
  <c r="P272" i="17"/>
  <c r="O276" i="17"/>
  <c r="O291" i="17"/>
  <c r="P302" i="17"/>
  <c r="P306" i="17"/>
  <c r="P310" i="17"/>
  <c r="P314" i="17"/>
  <c r="O287" i="17"/>
  <c r="O278" i="17"/>
  <c r="O271" i="17"/>
  <c r="O262" i="17"/>
  <c r="O255" i="17"/>
  <c r="O246" i="17"/>
  <c r="O239" i="17"/>
  <c r="O230" i="17"/>
  <c r="O223" i="17"/>
  <c r="O214" i="17"/>
  <c r="O207" i="17"/>
  <c r="O198" i="17"/>
  <c r="O191" i="17"/>
  <c r="O182" i="17"/>
  <c r="O175" i="17"/>
  <c r="O284" i="17"/>
  <c r="O277" i="17"/>
  <c r="O268" i="17"/>
  <c r="O261" i="17"/>
  <c r="O252" i="17"/>
  <c r="O245" i="17"/>
  <c r="O236" i="17"/>
  <c r="O229" i="17"/>
  <c r="O220" i="17"/>
  <c r="O213" i="17"/>
  <c r="O204" i="17"/>
  <c r="O197" i="17"/>
  <c r="O188" i="17"/>
  <c r="O181" i="17"/>
  <c r="O172" i="17"/>
  <c r="O165" i="17"/>
  <c r="O48" i="17"/>
  <c r="O50" i="17"/>
  <c r="O52" i="17"/>
  <c r="O54" i="17"/>
  <c r="O56" i="17"/>
  <c r="O58" i="17"/>
  <c r="O60" i="17"/>
  <c r="O62" i="17"/>
  <c r="O64" i="17"/>
  <c r="O66" i="17"/>
  <c r="P68" i="17"/>
  <c r="O71" i="17"/>
  <c r="P75" i="17"/>
  <c r="O82" i="17"/>
  <c r="P84" i="17"/>
  <c r="O87" i="17"/>
  <c r="P91" i="17"/>
  <c r="O98" i="17"/>
  <c r="P100" i="17"/>
  <c r="O106" i="17"/>
  <c r="P108" i="17"/>
  <c r="O114" i="17"/>
  <c r="P116" i="17"/>
  <c r="O122" i="17"/>
  <c r="P124" i="17"/>
  <c r="O130" i="17"/>
  <c r="P132" i="17"/>
  <c r="O138" i="17"/>
  <c r="P140" i="17"/>
  <c r="O146" i="17"/>
  <c r="P148" i="17"/>
  <c r="P154" i="17"/>
  <c r="P157" i="17"/>
  <c r="P160" i="17"/>
  <c r="O164" i="17"/>
  <c r="O167" i="17"/>
  <c r="P170" i="17"/>
  <c r="O174" i="17"/>
  <c r="O185" i="17"/>
  <c r="P188" i="17"/>
  <c r="P192" i="17"/>
  <c r="O196" i="17"/>
  <c r="O210" i="17"/>
  <c r="O218" i="17"/>
  <c r="P228" i="17"/>
  <c r="O240" i="17"/>
  <c r="O247" i="17"/>
  <c r="P258" i="17"/>
  <c r="P265" i="17"/>
  <c r="O269" i="17"/>
  <c r="O273" i="17"/>
  <c r="O280" i="17"/>
  <c r="O283" i="17"/>
  <c r="O307" i="17"/>
  <c r="P167" i="17"/>
  <c r="P183" i="17"/>
  <c r="P199" i="17"/>
  <c r="P215" i="17"/>
  <c r="P231" i="17"/>
  <c r="P247" i="17"/>
  <c r="P263" i="17"/>
  <c r="P279" i="17"/>
  <c r="P291" i="17"/>
  <c r="O298" i="17"/>
  <c r="O301" i="17"/>
  <c r="P307" i="17"/>
  <c r="O314" i="17"/>
  <c r="O317" i="17"/>
  <c r="P165" i="17"/>
  <c r="P181" i="17"/>
  <c r="P197" i="17"/>
  <c r="P213" i="17"/>
  <c r="P229" i="17"/>
  <c r="P245" i="17"/>
  <c r="P261" i="17"/>
  <c r="P277" i="17"/>
  <c r="O292" i="17"/>
  <c r="O295" i="17"/>
  <c r="P301" i="17"/>
  <c r="O308" i="17"/>
  <c r="O311" i="17"/>
  <c r="P317" i="17"/>
  <c r="P163" i="17"/>
  <c r="P179" i="17"/>
  <c r="P195" i="17"/>
  <c r="P211" i="17"/>
  <c r="P227" i="17"/>
  <c r="P243" i="17"/>
  <c r="P259" i="17"/>
  <c r="P275" i="17"/>
  <c r="O289" i="17"/>
  <c r="P295" i="17"/>
  <c r="O302" i="17"/>
  <c r="O305" i="17"/>
  <c r="P311" i="17"/>
  <c r="O318" i="17"/>
  <c r="O321" i="17"/>
  <c r="P161" i="17"/>
  <c r="P177" i="17"/>
  <c r="P193" i="17"/>
  <c r="P209" i="17"/>
  <c r="P225" i="17"/>
  <c r="P241" i="17"/>
  <c r="P257" i="17"/>
  <c r="P273" i="17"/>
  <c r="P289" i="17"/>
  <c r="O296" i="17"/>
  <c r="O299" i="17"/>
  <c r="P305" i="17"/>
  <c r="O312" i="17"/>
  <c r="O315" i="17"/>
  <c r="P321" i="17"/>
  <c r="P159" i="17"/>
  <c r="P175" i="17"/>
  <c r="P191" i="17"/>
  <c r="P207" i="17"/>
  <c r="P223" i="17"/>
  <c r="P239" i="17"/>
  <c r="P255" i="17"/>
  <c r="P271" i="17"/>
  <c r="P287" i="17"/>
  <c r="O290" i="17"/>
  <c r="O293" i="17"/>
  <c r="P299" i="17"/>
  <c r="O306" i="17"/>
  <c r="O309" i="17"/>
  <c r="P315" i="17"/>
  <c r="O322" i="17"/>
  <c r="P173" i="17"/>
  <c r="P189" i="17"/>
  <c r="P205" i="17"/>
  <c r="P221" i="17"/>
  <c r="P237" i="17"/>
  <c r="P253" i="17"/>
  <c r="P269" i="17"/>
  <c r="P285" i="17"/>
  <c r="P293" i="17"/>
  <c r="O300" i="17"/>
  <c r="O303" i="17"/>
  <c r="P309" i="17"/>
  <c r="O316" i="17"/>
  <c r="O319" i="17"/>
  <c r="P155" i="17"/>
  <c r="P171" i="17"/>
  <c r="P187" i="17"/>
  <c r="P203" i="17"/>
  <c r="P219" i="17"/>
  <c r="P235" i="17"/>
  <c r="P251" i="17"/>
  <c r="P267" i="17"/>
  <c r="P283" i="17"/>
  <c r="O294" i="17"/>
  <c r="O297" i="17"/>
  <c r="P303" i="17"/>
  <c r="O310" i="17"/>
  <c r="O313" i="17"/>
  <c r="P319" i="17"/>
  <c r="E10" i="2"/>
  <c r="E7" i="9"/>
  <c r="E9" i="13"/>
  <c r="E10" i="8"/>
  <c r="E8" i="10"/>
  <c r="E8" i="13"/>
  <c r="E10" i="14"/>
  <c r="E8" i="2"/>
  <c r="E8" i="8"/>
  <c r="E7" i="12"/>
  <c r="E10" i="13"/>
  <c r="E10" i="12"/>
  <c r="P29" i="16"/>
  <c r="P33" i="16"/>
  <c r="P37" i="16"/>
  <c r="P41" i="16"/>
  <c r="P45" i="16"/>
  <c r="P49" i="16"/>
  <c r="P53" i="16"/>
  <c r="P61" i="16"/>
  <c r="P65" i="16"/>
  <c r="P69" i="16"/>
  <c r="P73" i="16"/>
  <c r="P77" i="16"/>
  <c r="P81" i="16"/>
  <c r="P85" i="16"/>
  <c r="P89" i="16"/>
  <c r="P93" i="16"/>
  <c r="P97" i="16"/>
  <c r="P17" i="16"/>
  <c r="P21" i="16"/>
  <c r="P25" i="16"/>
  <c r="P57" i="16"/>
  <c r="P22" i="16"/>
  <c r="P30" i="16"/>
  <c r="P34" i="16"/>
  <c r="P38" i="16"/>
  <c r="P42" i="16"/>
  <c r="P46" i="16"/>
  <c r="P50" i="16"/>
  <c r="P54" i="16"/>
  <c r="P58" i="16"/>
  <c r="P62" i="16"/>
  <c r="P70" i="16"/>
  <c r="P74" i="16"/>
  <c r="P78" i="16"/>
  <c r="P82" i="16"/>
  <c r="P86" i="16"/>
  <c r="P90" i="16"/>
  <c r="P94" i="16"/>
  <c r="P98" i="16"/>
  <c r="P102" i="16"/>
  <c r="P106" i="16"/>
  <c r="P110" i="16"/>
  <c r="P114" i="16"/>
  <c r="P26" i="16"/>
  <c r="P66" i="16"/>
  <c r="J20" i="16"/>
  <c r="P115" i="16"/>
  <c r="P19" i="16"/>
  <c r="P23" i="16"/>
  <c r="P27" i="16"/>
  <c r="P31" i="16"/>
  <c r="P35" i="16"/>
  <c r="P39" i="16"/>
  <c r="P43" i="16"/>
  <c r="P47" i="16"/>
  <c r="P51" i="16"/>
  <c r="P55" i="16"/>
  <c r="P59" i="16"/>
  <c r="P67" i="16"/>
  <c r="P71" i="16"/>
  <c r="P75" i="16"/>
  <c r="P79" i="16"/>
  <c r="P83" i="16"/>
  <c r="P87" i="16"/>
  <c r="P91" i="16"/>
  <c r="P95" i="16"/>
  <c r="P20" i="16"/>
  <c r="P24" i="16"/>
  <c r="P28" i="16"/>
  <c r="P32" i="16"/>
  <c r="P36" i="16"/>
  <c r="P40" i="16"/>
  <c r="P44" i="16"/>
  <c r="P48" i="16"/>
  <c r="P52" i="16"/>
  <c r="P56" i="16"/>
  <c r="P60" i="16"/>
  <c r="P64" i="16"/>
  <c r="P68" i="16"/>
  <c r="P72" i="16"/>
  <c r="P76" i="16"/>
  <c r="P80" i="16"/>
  <c r="P84" i="16"/>
  <c r="P88" i="16"/>
  <c r="P92" i="16"/>
  <c r="P96" i="16"/>
  <c r="P100" i="16"/>
  <c r="P104" i="16"/>
  <c r="P108" i="16"/>
  <c r="P112" i="16"/>
  <c r="D11" i="16"/>
  <c r="E11" i="16"/>
  <c r="P16" i="16"/>
  <c r="P18" i="16"/>
  <c r="K20" i="16"/>
  <c r="J15" i="16"/>
  <c r="L20" i="16"/>
  <c r="P15" i="16"/>
  <c r="O15" i="16"/>
  <c r="O22" i="16"/>
  <c r="E6" i="16"/>
  <c r="C11" i="16"/>
  <c r="O20" i="16"/>
  <c r="P99" i="16"/>
  <c r="P101" i="16"/>
  <c r="P103" i="16"/>
  <c r="P105" i="16"/>
  <c r="P107" i="16"/>
  <c r="P109" i="16"/>
  <c r="P111" i="16"/>
  <c r="P113" i="16"/>
  <c r="P17" i="14"/>
  <c r="P21" i="14"/>
  <c r="P25" i="14"/>
  <c r="P29" i="14"/>
  <c r="P33" i="14"/>
  <c r="P37" i="14"/>
  <c r="P41" i="14"/>
  <c r="P45" i="14"/>
  <c r="P49" i="14"/>
  <c r="P53" i="14"/>
  <c r="P57" i="14"/>
  <c r="P61" i="14"/>
  <c r="P65" i="14"/>
  <c r="P69" i="14"/>
  <c r="P73" i="14"/>
  <c r="P77" i="14"/>
  <c r="P81" i="14"/>
  <c r="P85" i="14"/>
  <c r="P89" i="14"/>
  <c r="P93" i="14"/>
  <c r="P97" i="14"/>
  <c r="P101" i="14"/>
  <c r="P105" i="14"/>
  <c r="P109" i="14"/>
  <c r="P30" i="14"/>
  <c r="P34" i="14"/>
  <c r="P42" i="14"/>
  <c r="P46" i="14"/>
  <c r="P50" i="14"/>
  <c r="P54" i="14"/>
  <c r="P62" i="14"/>
  <c r="P70" i="14"/>
  <c r="P78" i="14"/>
  <c r="P82" i="14"/>
  <c r="P86" i="14"/>
  <c r="P90" i="14"/>
  <c r="P94" i="14"/>
  <c r="P98" i="14"/>
  <c r="P102" i="14"/>
  <c r="P106" i="14"/>
  <c r="P110" i="14"/>
  <c r="P114" i="14"/>
  <c r="J20" i="14"/>
  <c r="P58" i="14"/>
  <c r="P23" i="14"/>
  <c r="P27" i="14"/>
  <c r="P31" i="14"/>
  <c r="P35" i="14"/>
  <c r="P39" i="14"/>
  <c r="P43" i="14"/>
  <c r="P51" i="14"/>
  <c r="P55" i="14"/>
  <c r="P59" i="14"/>
  <c r="P63" i="14"/>
  <c r="P67" i="14"/>
  <c r="P71" i="14"/>
  <c r="P75" i="14"/>
  <c r="P79" i="14"/>
  <c r="P83" i="14"/>
  <c r="P87" i="14"/>
  <c r="P91" i="14"/>
  <c r="P95" i="14"/>
  <c r="P99" i="14"/>
  <c r="P103" i="14"/>
  <c r="P107" i="14"/>
  <c r="P111" i="14"/>
  <c r="P26" i="14"/>
  <c r="P74" i="14"/>
  <c r="P115" i="14"/>
  <c r="P19" i="14"/>
  <c r="P47" i="14"/>
  <c r="P22" i="14"/>
  <c r="P66" i="14"/>
  <c r="P20" i="14"/>
  <c r="P24" i="14"/>
  <c r="P28" i="14"/>
  <c r="P32" i="14"/>
  <c r="P36" i="14"/>
  <c r="P40" i="14"/>
  <c r="P44" i="14"/>
  <c r="P48" i="14"/>
  <c r="P52" i="14"/>
  <c r="P56" i="14"/>
  <c r="P60" i="14"/>
  <c r="P64" i="14"/>
  <c r="P68" i="14"/>
  <c r="P72" i="14"/>
  <c r="P76" i="14"/>
  <c r="P80" i="14"/>
  <c r="P84" i="14"/>
  <c r="P88" i="14"/>
  <c r="P92" i="14"/>
  <c r="P96" i="14"/>
  <c r="P100" i="14"/>
  <c r="P104" i="14"/>
  <c r="P108" i="14"/>
  <c r="P112" i="14"/>
  <c r="D11" i="14"/>
  <c r="E11" i="14"/>
  <c r="I9" i="14" s="1"/>
  <c r="P16" i="14"/>
  <c r="K20" i="14"/>
  <c r="E7" i="14"/>
  <c r="J15" i="14"/>
  <c r="L20" i="14"/>
  <c r="O114" i="14"/>
  <c r="P15" i="14"/>
  <c r="O15" i="14"/>
  <c r="O20" i="14"/>
  <c r="E6" i="14"/>
  <c r="C11" i="14"/>
  <c r="O107" i="14"/>
  <c r="O109" i="14"/>
  <c r="O111" i="14"/>
  <c r="O113" i="14"/>
  <c r="O115" i="14"/>
  <c r="P18" i="14"/>
  <c r="P113" i="14"/>
  <c r="P22" i="10"/>
  <c r="P21" i="10"/>
  <c r="P25" i="10"/>
  <c r="P29" i="10"/>
  <c r="P33" i="10"/>
  <c r="P37" i="10"/>
  <c r="P41" i="10"/>
  <c r="P45" i="10"/>
  <c r="P49" i="10"/>
  <c r="P53" i="10"/>
  <c r="P57" i="10"/>
  <c r="P61" i="10"/>
  <c r="P65" i="10"/>
  <c r="P69" i="10"/>
  <c r="P73" i="10"/>
  <c r="P77" i="10"/>
  <c r="P81" i="10"/>
  <c r="P85" i="10"/>
  <c r="P89" i="10"/>
  <c r="P93" i="10"/>
  <c r="P97" i="10"/>
  <c r="P101" i="10"/>
  <c r="P105" i="10"/>
  <c r="P109" i="10"/>
  <c r="P113" i="10"/>
  <c r="P26" i="10"/>
  <c r="P34" i="10"/>
  <c r="P42" i="10"/>
  <c r="P50" i="10"/>
  <c r="P58" i="10"/>
  <c r="P66" i="10"/>
  <c r="P74" i="10"/>
  <c r="P82" i="10"/>
  <c r="P90" i="10"/>
  <c r="P94" i="10"/>
  <c r="P98" i="10"/>
  <c r="P102" i="10"/>
  <c r="P106" i="10"/>
  <c r="P30" i="10"/>
  <c r="P38" i="10"/>
  <c r="P46" i="10"/>
  <c r="P54" i="10"/>
  <c r="P62" i="10"/>
  <c r="P70" i="10"/>
  <c r="P78" i="10"/>
  <c r="P86" i="10"/>
  <c r="J20" i="10"/>
  <c r="P19" i="10"/>
  <c r="P23" i="10"/>
  <c r="P27" i="10"/>
  <c r="P31" i="10"/>
  <c r="P35" i="10"/>
  <c r="P39" i="10"/>
  <c r="P43" i="10"/>
  <c r="P47" i="10"/>
  <c r="P51" i="10"/>
  <c r="P59" i="10"/>
  <c r="P63" i="10"/>
  <c r="P67" i="10"/>
  <c r="P71" i="10"/>
  <c r="P75" i="10"/>
  <c r="P79" i="10"/>
  <c r="P83" i="10"/>
  <c r="P87" i="10"/>
  <c r="P91" i="10"/>
  <c r="P95" i="10"/>
  <c r="P99" i="10"/>
  <c r="P103" i="10"/>
  <c r="P107" i="10"/>
  <c r="P111" i="10"/>
  <c r="P115" i="10"/>
  <c r="P55" i="10"/>
  <c r="P20" i="10"/>
  <c r="P24" i="10"/>
  <c r="P28" i="10"/>
  <c r="P32" i="10"/>
  <c r="P36" i="10"/>
  <c r="P40" i="10"/>
  <c r="P44" i="10"/>
  <c r="P48" i="10"/>
  <c r="P52" i="10"/>
  <c r="P56" i="10"/>
  <c r="P60" i="10"/>
  <c r="P64" i="10"/>
  <c r="P68" i="10"/>
  <c r="P72" i="10"/>
  <c r="P76" i="10"/>
  <c r="P80" i="10"/>
  <c r="P84" i="10"/>
  <c r="P88" i="10"/>
  <c r="P92" i="10"/>
  <c r="P96" i="10"/>
  <c r="P100" i="10"/>
  <c r="P104" i="10"/>
  <c r="D11" i="10"/>
  <c r="E11" i="10"/>
  <c r="K20" i="10"/>
  <c r="J15" i="10"/>
  <c r="L20" i="10"/>
  <c r="P16" i="10"/>
  <c r="O15" i="10"/>
  <c r="P15" i="10"/>
  <c r="P108" i="10"/>
  <c r="P110" i="10"/>
  <c r="P112" i="10"/>
  <c r="P114" i="10"/>
  <c r="P18" i="10"/>
  <c r="E6" i="10"/>
  <c r="C11" i="10"/>
  <c r="P17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D11" i="8"/>
  <c r="E11" i="8"/>
  <c r="E6" i="8"/>
  <c r="L20" i="8"/>
  <c r="C11" i="8"/>
  <c r="E9" i="11"/>
  <c r="E10" i="7"/>
  <c r="E9" i="7"/>
  <c r="E9" i="12"/>
  <c r="P22" i="7"/>
  <c r="P105" i="7"/>
  <c r="P89" i="7"/>
  <c r="P42" i="13"/>
  <c r="P46" i="13"/>
  <c r="P50" i="13"/>
  <c r="P58" i="13"/>
  <c r="P62" i="13"/>
  <c r="P66" i="13"/>
  <c r="P70" i="13"/>
  <c r="P78" i="13"/>
  <c r="P82" i="13"/>
  <c r="P86" i="13"/>
  <c r="P90" i="13"/>
  <c r="P94" i="13"/>
  <c r="P98" i="13"/>
  <c r="P102" i="13"/>
  <c r="P106" i="13"/>
  <c r="P110" i="13"/>
  <c r="P114" i="13"/>
  <c r="P34" i="13"/>
  <c r="P38" i="13"/>
  <c r="P54" i="13"/>
  <c r="P74" i="13"/>
  <c r="P30" i="13"/>
  <c r="P19" i="13"/>
  <c r="P27" i="13"/>
  <c r="P31" i="13"/>
  <c r="P35" i="13"/>
  <c r="P39" i="13"/>
  <c r="P43" i="13"/>
  <c r="P47" i="13"/>
  <c r="P51" i="13"/>
  <c r="P55" i="13"/>
  <c r="P59" i="13"/>
  <c r="P63" i="13"/>
  <c r="P71" i="13"/>
  <c r="P75" i="13"/>
  <c r="P79" i="13"/>
  <c r="P83" i="13"/>
  <c r="P87" i="13"/>
  <c r="P91" i="13"/>
  <c r="P95" i="13"/>
  <c r="P99" i="13"/>
  <c r="P103" i="13"/>
  <c r="P107" i="13"/>
  <c r="P111" i="13"/>
  <c r="P115" i="13"/>
  <c r="P23" i="13"/>
  <c r="P67" i="13"/>
  <c r="P22" i="13"/>
  <c r="P20" i="13"/>
  <c r="P28" i="13"/>
  <c r="P32" i="13"/>
  <c r="P40" i="13"/>
  <c r="P44" i="13"/>
  <c r="P48" i="13"/>
  <c r="P52" i="13"/>
  <c r="P56" i="13"/>
  <c r="P60" i="13"/>
  <c r="P64" i="13"/>
  <c r="P68" i="13"/>
  <c r="P72" i="13"/>
  <c r="P80" i="13"/>
  <c r="P84" i="13"/>
  <c r="P88" i="13"/>
  <c r="P92" i="13"/>
  <c r="P96" i="13"/>
  <c r="P100" i="13"/>
  <c r="P104" i="13"/>
  <c r="P108" i="13"/>
  <c r="P112" i="13"/>
  <c r="P116" i="13"/>
  <c r="P26" i="13"/>
  <c r="P16" i="13"/>
  <c r="P24" i="13"/>
  <c r="P36" i="13"/>
  <c r="P76" i="13"/>
  <c r="P17" i="13"/>
  <c r="P21" i="13"/>
  <c r="P25" i="13"/>
  <c r="P29" i="13"/>
  <c r="P33" i="13"/>
  <c r="P37" i="13"/>
  <c r="P41" i="13"/>
  <c r="P45" i="13"/>
  <c r="P49" i="13"/>
  <c r="P53" i="13"/>
  <c r="P57" i="13"/>
  <c r="P61" i="13"/>
  <c r="P65" i="13"/>
  <c r="P69" i="13"/>
  <c r="P73" i="13"/>
  <c r="P77" i="13"/>
  <c r="P81" i="13"/>
  <c r="P85" i="13"/>
  <c r="P89" i="13"/>
  <c r="P93" i="13"/>
  <c r="P97" i="13"/>
  <c r="P101" i="13"/>
  <c r="P105" i="13"/>
  <c r="P109" i="13"/>
  <c r="P113" i="13"/>
  <c r="D11" i="13"/>
  <c r="E11" i="13"/>
  <c r="O15" i="13"/>
  <c r="P15" i="13"/>
  <c r="E6" i="13"/>
  <c r="C11" i="13"/>
  <c r="P18" i="12"/>
  <c r="P26" i="12"/>
  <c r="P30" i="12"/>
  <c r="P34" i="12"/>
  <c r="P38" i="12"/>
  <c r="P42" i="12"/>
  <c r="P46" i="12"/>
  <c r="P50" i="12"/>
  <c r="P54" i="12"/>
  <c r="P62" i="12"/>
  <c r="P66" i="12"/>
  <c r="P70" i="12"/>
  <c r="P74" i="12"/>
  <c r="P78" i="12"/>
  <c r="P82" i="12"/>
  <c r="P86" i="12"/>
  <c r="P90" i="12"/>
  <c r="P94" i="12"/>
  <c r="P98" i="12"/>
  <c r="P102" i="12"/>
  <c r="P106" i="12"/>
  <c r="P110" i="12"/>
  <c r="P114" i="12"/>
  <c r="P22" i="12"/>
  <c r="P58" i="12"/>
  <c r="J15" i="12"/>
  <c r="P31" i="12"/>
  <c r="P39" i="12"/>
  <c r="P43" i="12"/>
  <c r="P47" i="12"/>
  <c r="P51" i="12"/>
  <c r="P55" i="12"/>
  <c r="P59" i="12"/>
  <c r="P63" i="12"/>
  <c r="P67" i="12"/>
  <c r="P71" i="12"/>
  <c r="P79" i="12"/>
  <c r="P83" i="12"/>
  <c r="P87" i="12"/>
  <c r="P91" i="12"/>
  <c r="P95" i="12"/>
  <c r="P99" i="12"/>
  <c r="P103" i="12"/>
  <c r="P107" i="12"/>
  <c r="P111" i="12"/>
  <c r="P115" i="12"/>
  <c r="P15" i="12"/>
  <c r="P19" i="12"/>
  <c r="P23" i="12"/>
  <c r="P27" i="12"/>
  <c r="P35" i="12"/>
  <c r="P75" i="12"/>
  <c r="P16" i="12"/>
  <c r="P20" i="12"/>
  <c r="P24" i="12"/>
  <c r="P28" i="12"/>
  <c r="P32" i="12"/>
  <c r="P36" i="12"/>
  <c r="P44" i="12"/>
  <c r="P48" i="12"/>
  <c r="P52" i="12"/>
  <c r="P56" i="12"/>
  <c r="P60" i="12"/>
  <c r="P64" i="12"/>
  <c r="P68" i="12"/>
  <c r="P72" i="12"/>
  <c r="P76" i="12"/>
  <c r="P80" i="12"/>
  <c r="P84" i="12"/>
  <c r="P88" i="12"/>
  <c r="P92" i="12"/>
  <c r="P96" i="12"/>
  <c r="P100" i="12"/>
  <c r="P104" i="12"/>
  <c r="P108" i="12"/>
  <c r="P112" i="12"/>
  <c r="P116" i="12"/>
  <c r="P40" i="12"/>
  <c r="P21" i="12"/>
  <c r="P25" i="12"/>
  <c r="P29" i="12"/>
  <c r="P33" i="12"/>
  <c r="P37" i="12"/>
  <c r="P41" i="12"/>
  <c r="P45" i="12"/>
  <c r="P49" i="12"/>
  <c r="P53" i="12"/>
  <c r="P57" i="12"/>
  <c r="P61" i="12"/>
  <c r="P65" i="12"/>
  <c r="P69" i="12"/>
  <c r="P73" i="12"/>
  <c r="P77" i="12"/>
  <c r="P81" i="12"/>
  <c r="P85" i="12"/>
  <c r="P89" i="12"/>
  <c r="P93" i="12"/>
  <c r="P97" i="12"/>
  <c r="P101" i="12"/>
  <c r="P105" i="12"/>
  <c r="P109" i="12"/>
  <c r="P113" i="12"/>
  <c r="D11" i="12"/>
  <c r="E11" i="12"/>
  <c r="O17" i="12"/>
  <c r="O87" i="12"/>
  <c r="E6" i="12"/>
  <c r="C11" i="12"/>
  <c r="O90" i="12"/>
  <c r="O92" i="12"/>
  <c r="O94" i="12"/>
  <c r="O96" i="12"/>
  <c r="O98" i="12"/>
  <c r="O100" i="12"/>
  <c r="O102" i="12"/>
  <c r="O104" i="12"/>
  <c r="O106" i="12"/>
  <c r="O108" i="12"/>
  <c r="O110" i="12"/>
  <c r="O112" i="12"/>
  <c r="O114" i="12"/>
  <c r="P20" i="11"/>
  <c r="P24" i="11"/>
  <c r="P28" i="11"/>
  <c r="P32" i="11"/>
  <c r="P36" i="11"/>
  <c r="P40" i="11"/>
  <c r="P44" i="11"/>
  <c r="P48" i="11"/>
  <c r="P52" i="11"/>
  <c r="P56" i="11"/>
  <c r="P60" i="11"/>
  <c r="P64" i="11"/>
  <c r="P68" i="11"/>
  <c r="P72" i="11"/>
  <c r="P76" i="11"/>
  <c r="P80" i="11"/>
  <c r="P84" i="11"/>
  <c r="P88" i="11"/>
  <c r="P92" i="11"/>
  <c r="P96" i="11"/>
  <c r="P100" i="11"/>
  <c r="P104" i="11"/>
  <c r="P108" i="11"/>
  <c r="P112" i="11"/>
  <c r="P116" i="11"/>
  <c r="P21" i="11"/>
  <c r="P29" i="11"/>
  <c r="P37" i="11"/>
  <c r="P41" i="11"/>
  <c r="P45" i="11"/>
  <c r="P49" i="11"/>
  <c r="P53" i="11"/>
  <c r="P57" i="11"/>
  <c r="P61" i="11"/>
  <c r="P65" i="11"/>
  <c r="P69" i="11"/>
  <c r="P73" i="11"/>
  <c r="P81" i="11"/>
  <c r="P85" i="11"/>
  <c r="P89" i="11"/>
  <c r="P93" i="11"/>
  <c r="P97" i="11"/>
  <c r="P101" i="11"/>
  <c r="P105" i="11"/>
  <c r="P109" i="11"/>
  <c r="P113" i="11"/>
  <c r="P17" i="11"/>
  <c r="P25" i="11"/>
  <c r="P33" i="11"/>
  <c r="P77" i="11"/>
  <c r="P18" i="11"/>
  <c r="P26" i="11"/>
  <c r="P34" i="11"/>
  <c r="P42" i="11"/>
  <c r="P46" i="11"/>
  <c r="P50" i="11"/>
  <c r="P54" i="11"/>
  <c r="P58" i="11"/>
  <c r="P62" i="11"/>
  <c r="P66" i="11"/>
  <c r="P74" i="11"/>
  <c r="P78" i="11"/>
  <c r="P82" i="11"/>
  <c r="P86" i="11"/>
  <c r="P90" i="11"/>
  <c r="P94" i="11"/>
  <c r="P98" i="11"/>
  <c r="P102" i="11"/>
  <c r="P106" i="11"/>
  <c r="P110" i="11"/>
  <c r="P114" i="11"/>
  <c r="P22" i="11"/>
  <c r="P30" i="11"/>
  <c r="P38" i="11"/>
  <c r="P70" i="11"/>
  <c r="P15" i="11"/>
  <c r="P19" i="11"/>
  <c r="P23" i="11"/>
  <c r="P27" i="11"/>
  <c r="P31" i="11"/>
  <c r="P35" i="11"/>
  <c r="P39" i="11"/>
  <c r="P43" i="11"/>
  <c r="P47" i="11"/>
  <c r="P51" i="11"/>
  <c r="P55" i="11"/>
  <c r="P59" i="11"/>
  <c r="P63" i="11"/>
  <c r="P67" i="11"/>
  <c r="P71" i="11"/>
  <c r="P75" i="11"/>
  <c r="P79" i="11"/>
  <c r="P83" i="11"/>
  <c r="P87" i="11"/>
  <c r="P91" i="11"/>
  <c r="P95" i="11"/>
  <c r="P99" i="11"/>
  <c r="P103" i="11"/>
  <c r="P107" i="11"/>
  <c r="P111" i="11"/>
  <c r="P115" i="11"/>
  <c r="P65" i="7"/>
  <c r="P94" i="7"/>
  <c r="P86" i="7"/>
  <c r="P101" i="7"/>
  <c r="P115" i="7"/>
  <c r="P73" i="7"/>
  <c r="P42" i="7"/>
  <c r="P21" i="7"/>
  <c r="P79" i="7"/>
  <c r="P113" i="7"/>
  <c r="P92" i="7"/>
  <c r="P70" i="7"/>
  <c r="P41" i="7"/>
  <c r="P18" i="7"/>
  <c r="P110" i="7"/>
  <c r="P109" i="7"/>
  <c r="P93" i="7"/>
  <c r="P85" i="7"/>
  <c r="P77" i="7"/>
  <c r="P69" i="7"/>
  <c r="P61" i="7"/>
  <c r="P53" i="7"/>
  <c r="P45" i="7"/>
  <c r="P37" i="7"/>
  <c r="P29" i="7"/>
  <c r="P102" i="7"/>
  <c r="P88" i="7"/>
  <c r="P62" i="7"/>
  <c r="P34" i="7"/>
  <c r="P16" i="7"/>
  <c r="P57" i="7"/>
  <c r="P33" i="7"/>
  <c r="P99" i="7"/>
  <c r="P84" i="7"/>
  <c r="P54" i="7"/>
  <c r="P30" i="7"/>
  <c r="P98" i="7"/>
  <c r="P81" i="7"/>
  <c r="P49" i="7"/>
  <c r="P25" i="7"/>
  <c r="P15" i="7"/>
  <c r="P97" i="7"/>
  <c r="P78" i="7"/>
  <c r="P46" i="7"/>
  <c r="P112" i="7"/>
  <c r="P104" i="7"/>
  <c r="P96" i="7"/>
  <c r="P80" i="7"/>
  <c r="P72" i="7"/>
  <c r="P64" i="7"/>
  <c r="P56" i="7"/>
  <c r="P48" i="7"/>
  <c r="P40" i="7"/>
  <c r="P32" i="7"/>
  <c r="P24" i="7"/>
  <c r="P111" i="7"/>
  <c r="P103" i="7"/>
  <c r="P95" i="7"/>
  <c r="P87" i="7"/>
  <c r="P71" i="7"/>
  <c r="P63" i="7"/>
  <c r="P55" i="7"/>
  <c r="P47" i="7"/>
  <c r="P39" i="7"/>
  <c r="P31" i="7"/>
  <c r="P23" i="7"/>
  <c r="P116" i="7"/>
  <c r="P108" i="7"/>
  <c r="P100" i="7"/>
  <c r="P76" i="7"/>
  <c r="P68" i="7"/>
  <c r="P60" i="7"/>
  <c r="P52" i="7"/>
  <c r="P44" i="7"/>
  <c r="P36" i="7"/>
  <c r="P28" i="7"/>
  <c r="P20" i="7"/>
  <c r="P107" i="7"/>
  <c r="P91" i="7"/>
  <c r="P83" i="7"/>
  <c r="P75" i="7"/>
  <c r="P67" i="7"/>
  <c r="P59" i="7"/>
  <c r="P51" i="7"/>
  <c r="P43" i="7"/>
  <c r="P35" i="7"/>
  <c r="P27" i="7"/>
  <c r="P19" i="7"/>
  <c r="P114" i="7"/>
  <c r="P106" i="7"/>
  <c r="P90" i="7"/>
  <c r="P82" i="7"/>
  <c r="P74" i="7"/>
  <c r="P66" i="7"/>
  <c r="P58" i="7"/>
  <c r="P50" i="7"/>
  <c r="P26" i="7"/>
  <c r="J15" i="7"/>
  <c r="O15" i="11"/>
  <c r="R15" i="11" s="1"/>
  <c r="O98" i="11"/>
  <c r="O100" i="11"/>
  <c r="O102" i="11"/>
  <c r="O104" i="11"/>
  <c r="O106" i="11"/>
  <c r="O108" i="11"/>
  <c r="O110" i="11"/>
  <c r="O112" i="11"/>
  <c r="O114" i="11"/>
  <c r="E9" i="9"/>
  <c r="E8" i="9"/>
  <c r="E7" i="2"/>
  <c r="C11" i="9"/>
  <c r="D11" i="9"/>
  <c r="E11" i="11"/>
  <c r="D11" i="11"/>
  <c r="E10" i="11"/>
  <c r="E7" i="11"/>
  <c r="E6" i="11"/>
  <c r="C11" i="11"/>
  <c r="E6" i="7"/>
  <c r="E6" i="9"/>
  <c r="E11" i="9"/>
  <c r="E6" i="2"/>
  <c r="E7" i="7"/>
  <c r="D11" i="2"/>
  <c r="I10" i="2" s="1"/>
  <c r="E11" i="2"/>
  <c r="D11" i="7"/>
  <c r="E11" i="7"/>
  <c r="C11" i="7"/>
  <c r="E9" i="2"/>
  <c r="C11" i="2"/>
  <c r="E10" i="6"/>
  <c r="E9" i="6"/>
  <c r="E8" i="6"/>
  <c r="E7" i="6"/>
  <c r="D11" i="6"/>
  <c r="E11" i="6"/>
  <c r="E6" i="6"/>
  <c r="C11" i="6"/>
  <c r="J15" i="2"/>
  <c r="H8" i="18" l="1"/>
  <c r="I8" i="18"/>
  <c r="I7" i="18"/>
  <c r="I10" i="18"/>
  <c r="H7" i="18"/>
  <c r="H10" i="18"/>
  <c r="R15" i="18"/>
  <c r="H9" i="18"/>
  <c r="I6" i="18"/>
  <c r="H6" i="18"/>
  <c r="I7" i="17"/>
  <c r="I9" i="17"/>
  <c r="H10" i="17"/>
  <c r="R15" i="17"/>
  <c r="H7" i="17"/>
  <c r="I6" i="17"/>
  <c r="H6" i="17"/>
  <c r="H9" i="17"/>
  <c r="I9" i="10"/>
  <c r="I7" i="16"/>
  <c r="I8" i="16"/>
  <c r="I9" i="16"/>
  <c r="H9" i="16"/>
  <c r="I10" i="16"/>
  <c r="R15" i="16"/>
  <c r="H7" i="16"/>
  <c r="H10" i="16"/>
  <c r="H8" i="16"/>
  <c r="I6" i="16"/>
  <c r="H6" i="16"/>
  <c r="R15" i="14"/>
  <c r="I10" i="14"/>
  <c r="H9" i="14"/>
  <c r="I8" i="14"/>
  <c r="H8" i="14"/>
  <c r="H6" i="14"/>
  <c r="I6" i="14"/>
  <c r="H10" i="14"/>
  <c r="I7" i="14"/>
  <c r="H7" i="14"/>
  <c r="I8" i="10"/>
  <c r="I7" i="10"/>
  <c r="I10" i="10"/>
  <c r="H9" i="10"/>
  <c r="H8" i="10"/>
  <c r="H7" i="10"/>
  <c r="R15" i="10"/>
  <c r="I6" i="10"/>
  <c r="H6" i="10"/>
  <c r="H10" i="10"/>
  <c r="I10" i="13"/>
  <c r="I10" i="8"/>
  <c r="I7" i="13"/>
  <c r="I9" i="7"/>
  <c r="H10" i="8"/>
  <c r="I7" i="9"/>
  <c r="I9" i="13"/>
  <c r="H7" i="13"/>
  <c r="I8" i="13"/>
  <c r="H9" i="13"/>
  <c r="H10" i="13"/>
  <c r="R15" i="13"/>
  <c r="I6" i="13"/>
  <c r="H6" i="13"/>
  <c r="H8" i="13"/>
  <c r="R15" i="12"/>
  <c r="I7" i="12"/>
  <c r="I10" i="12"/>
  <c r="H10" i="12"/>
  <c r="I9" i="12"/>
  <c r="I8" i="12"/>
  <c r="H7" i="12"/>
  <c r="H9" i="12"/>
  <c r="I6" i="12"/>
  <c r="H6" i="12"/>
  <c r="H8" i="12"/>
  <c r="R15" i="7"/>
  <c r="H9" i="7"/>
  <c r="H7" i="11"/>
  <c r="I9" i="11"/>
  <c r="H8" i="11"/>
  <c r="I10" i="11"/>
  <c r="I7" i="11"/>
  <c r="H9" i="9"/>
  <c r="H9" i="11"/>
  <c r="I8" i="11"/>
  <c r="H10" i="11"/>
  <c r="I6" i="11"/>
  <c r="H6" i="11"/>
  <c r="I10" i="7"/>
  <c r="H10" i="7"/>
  <c r="H9" i="6"/>
  <c r="I9" i="6"/>
  <c r="I9" i="8"/>
  <c r="H6" i="9"/>
  <c r="I6" i="9"/>
  <c r="H9" i="8"/>
  <c r="H8" i="8"/>
  <c r="I8" i="8"/>
  <c r="H8" i="6"/>
  <c r="I8" i="6"/>
  <c r="I6" i="6"/>
  <c r="H6" i="6"/>
  <c r="I8" i="9"/>
  <c r="I7" i="8"/>
  <c r="H7" i="8"/>
  <c r="H8" i="9"/>
  <c r="H10" i="9"/>
  <c r="H6" i="8"/>
  <c r="I6" i="8"/>
  <c r="H7" i="9"/>
  <c r="I10" i="6"/>
  <c r="H10" i="6"/>
  <c r="I7" i="6"/>
  <c r="H7" i="6"/>
  <c r="I6" i="2"/>
  <c r="I10" i="9"/>
  <c r="I9" i="9"/>
  <c r="I7" i="2"/>
  <c r="I8" i="2"/>
  <c r="I8" i="7"/>
  <c r="I7" i="7"/>
  <c r="I6" i="7"/>
  <c r="H6" i="7"/>
  <c r="H8" i="7"/>
  <c r="H7" i="7"/>
  <c r="H6" i="2"/>
  <c r="H7" i="2"/>
  <c r="H8" i="2"/>
  <c r="H10" i="2"/>
  <c r="H9" i="2"/>
  <c r="I9" i="2"/>
  <c r="K7" i="18" l="1"/>
  <c r="K7" i="17"/>
  <c r="K7" i="8"/>
  <c r="K7" i="16"/>
  <c r="K7" i="14"/>
  <c r="K7" i="10"/>
  <c r="K7" i="11"/>
  <c r="K7" i="9"/>
  <c r="K7" i="6"/>
  <c r="K7" i="13"/>
  <c r="K7" i="12"/>
  <c r="K7" i="7"/>
  <c r="K7" i="2"/>
</calcChain>
</file>

<file path=xl/sharedStrings.xml><?xml version="1.0" encoding="utf-8"?>
<sst xmlns="http://schemas.openxmlformats.org/spreadsheetml/2006/main" count="9794" uniqueCount="125">
  <si>
    <t>Отметка времени</t>
  </si>
  <si>
    <t>Укажите Ваш пол</t>
  </si>
  <si>
    <t>Укажите Ваш возраст</t>
  </si>
  <si>
    <t>В каком городе Вы проживаете?</t>
  </si>
  <si>
    <t xml:space="preserve">Как часто Вы используете эмодзи при общении в социальных сетях? </t>
  </si>
  <si>
    <t>Как в целом Вы относитесь к использованию эмодзи при онлайн-общении?</t>
  </si>
  <si>
    <t>Отметьте Вашу степень согласия с утверждениями от 1 до 5 [Эмодзи помогают передать нужное настроение и эмоции]</t>
  </si>
  <si>
    <t>Отметьте Вашу степень согласия с утверждениями от 1 до 5 [Эмодзи помогают понять более точный смысл передаваемого сообщения]</t>
  </si>
  <si>
    <t>Отметьте Вашу степень согласия с утверждениями от 1 до 5 [Эмодзи могут исказить смысл сообщения]</t>
  </si>
  <si>
    <t>Отметьте Вашу степень согласия с утверждениями от 1 до 5 [Эмодзи придают сообщению излишнюю эмоциональную окраску]</t>
  </si>
  <si>
    <t>Отметьте Вашу степень согласия с утверждениями от 1 до 5 [Эмодзи ставят под сомнение искренность собеседника]</t>
  </si>
  <si>
    <t xml:space="preserve"> Насколько Вы считаете уместным использование эмодзи в онлайн-коммуникации следующими группами лиц?  [Друзья]</t>
  </si>
  <si>
    <t xml:space="preserve"> Насколько Вы считаете уместным использование эмодзи в онлайн-коммуникации следующими группами лиц?  [Родители, родственники]</t>
  </si>
  <si>
    <t xml:space="preserve"> Насколько Вы считаете уместным использование эмодзи в онлайн-коммуникации следующими группами лиц?  [Преподаватели]</t>
  </si>
  <si>
    <t xml:space="preserve"> Насколько Вы считаете уместным использование эмодзи в онлайн-коммуникации следующими группами лиц?  [Блогеры, знаменитости ]</t>
  </si>
  <si>
    <t xml:space="preserve"> Насколько Вы считаете уместным использование эмодзи в онлайн-коммуникации следующими группами лиц?  [Бренды]</t>
  </si>
  <si>
    <t xml:space="preserve"> Насколько Вы считаете уместным использование эмодзи в онлайн-коммуникации следующими группами лиц?  [Работодатели ]</t>
  </si>
  <si>
    <t>Знаете ли Вы блогера-путешественника Антона Птушкина*?</t>
  </si>
  <si>
    <t>Выберите любимого персонажа</t>
  </si>
  <si>
    <t>Понравилось ли Вам то, как инфлюенсер использовал эмодзи в своей истории?</t>
  </si>
  <si>
    <t>Я могу понять настроение и эмоции инфлюенсера</t>
  </si>
  <si>
    <t xml:space="preserve">Я могу понять точный смысл передаваемого сообщения </t>
  </si>
  <si>
    <t xml:space="preserve">Это сообщение кажется мне искренним </t>
  </si>
  <si>
    <t>Я считаю, что эмодзи уместны в контексте данного сообщения</t>
  </si>
  <si>
    <t>Женский</t>
  </si>
  <si>
    <t>18-24</t>
  </si>
  <si>
    <t>Москва</t>
  </si>
  <si>
    <t>Скорее положительно</t>
  </si>
  <si>
    <t>Да</t>
  </si>
  <si>
    <t>Осел</t>
  </si>
  <si>
    <t>Понравилось</t>
  </si>
  <si>
    <t>Согласен(-а)</t>
  </si>
  <si>
    <t>Шрек</t>
  </si>
  <si>
    <t>Не понравилось</t>
  </si>
  <si>
    <t>Скорее согласен(-а)</t>
  </si>
  <si>
    <t>Скорее не согласен(-а)</t>
  </si>
  <si>
    <t xml:space="preserve">Москва </t>
  </si>
  <si>
    <t>Скорее понравилось</t>
  </si>
  <si>
    <t>Кот</t>
  </si>
  <si>
    <t>Затрудняюсь ответить</t>
  </si>
  <si>
    <t>Мужской</t>
  </si>
  <si>
    <t>Положительно</t>
  </si>
  <si>
    <t>Скорее не понравилось</t>
  </si>
  <si>
    <t>Не согласен(-а)</t>
  </si>
  <si>
    <t>25-30</t>
  </si>
  <si>
    <t xml:space="preserve">Казань </t>
  </si>
  <si>
    <t>Скорее отрицательно</t>
  </si>
  <si>
    <t>Нет</t>
  </si>
  <si>
    <t>Скорее не согласен(а)</t>
  </si>
  <si>
    <t>-</t>
  </si>
  <si>
    <t>Одинцово</t>
  </si>
  <si>
    <t>31-35</t>
  </si>
  <si>
    <t xml:space="preserve">Химки </t>
  </si>
  <si>
    <t>Фрязино</t>
  </si>
  <si>
    <t>Абовян</t>
  </si>
  <si>
    <t xml:space="preserve">Лобня </t>
  </si>
  <si>
    <t>Dubai</t>
  </si>
  <si>
    <t>Санкт-Петербург</t>
  </si>
  <si>
    <t xml:space="preserve">Санкт-Петербург </t>
  </si>
  <si>
    <t xml:space="preserve">Ростов-на-Дону </t>
  </si>
  <si>
    <t>Отрицательно</t>
  </si>
  <si>
    <t>Ростов-на-Дону</t>
  </si>
  <si>
    <t>Степногорск</t>
  </si>
  <si>
    <t>Киров</t>
  </si>
  <si>
    <t xml:space="preserve">Тюмень </t>
  </si>
  <si>
    <t>Балашиха</t>
  </si>
  <si>
    <t xml:space="preserve"> Москва</t>
  </si>
  <si>
    <t xml:space="preserve">Одинцово </t>
  </si>
  <si>
    <t xml:space="preserve">Домодедово </t>
  </si>
  <si>
    <t>Омск</t>
  </si>
  <si>
    <t xml:space="preserve">Новосибирск </t>
  </si>
  <si>
    <t xml:space="preserve">Можайск </t>
  </si>
  <si>
    <t>Томск</t>
  </si>
  <si>
    <t>.</t>
  </si>
  <si>
    <t>Подольск</t>
  </si>
  <si>
    <t xml:space="preserve">Воронеж </t>
  </si>
  <si>
    <t xml:space="preserve">Frankfurt </t>
  </si>
  <si>
    <t xml:space="preserve">Белград </t>
  </si>
  <si>
    <t xml:space="preserve">Окленд </t>
  </si>
  <si>
    <t>Бисерть</t>
  </si>
  <si>
    <t>Poznan</t>
  </si>
  <si>
    <t>Moscow</t>
  </si>
  <si>
    <t>ростов-на-дону</t>
  </si>
  <si>
    <t>Окленд</t>
  </si>
  <si>
    <t xml:space="preserve">FFM </t>
  </si>
  <si>
    <t xml:space="preserve">Питер </t>
  </si>
  <si>
    <t xml:space="preserve">Екатеринбург </t>
  </si>
  <si>
    <t xml:space="preserve">МАСКВА </t>
  </si>
  <si>
    <t xml:space="preserve">Мой ответ </t>
  </si>
  <si>
    <t xml:space="preserve">москва </t>
  </si>
  <si>
    <t>Тверь</t>
  </si>
  <si>
    <t>Раменки</t>
  </si>
  <si>
    <t>Краснодар</t>
  </si>
  <si>
    <t>Москаа</t>
  </si>
  <si>
    <t>B</t>
  </si>
  <si>
    <t>U, Z, AE</t>
  </si>
  <si>
    <t>Общее</t>
  </si>
  <si>
    <t>Таблица сопряженности по 1 гипотезе</t>
  </si>
  <si>
    <t>P-value</t>
  </si>
  <si>
    <t>Числа</t>
  </si>
  <si>
    <t>Пирсон</t>
  </si>
  <si>
    <t>Выборка</t>
  </si>
  <si>
    <t>Пирсон из таблицы</t>
  </si>
  <si>
    <t>V, AA, AF</t>
  </si>
  <si>
    <t>Ожидаемые частоты</t>
  </si>
  <si>
    <t>Ranks</t>
  </si>
  <si>
    <t>Спирмен</t>
  </si>
  <si>
    <t>Спирмен из таблицы</t>
  </si>
  <si>
    <t>Таблица сопряженности по 2 гипотезе</t>
  </si>
  <si>
    <t>Таблица сопряженности по 3 гипотезе</t>
  </si>
  <si>
    <t>O</t>
  </si>
  <si>
    <t>Таблица сопряженности по доп. Вопросу</t>
  </si>
  <si>
    <t>Женщины</t>
  </si>
  <si>
    <t>Мужчины</t>
  </si>
  <si>
    <t>Среднее</t>
  </si>
  <si>
    <t>AE</t>
  </si>
  <si>
    <t>AF</t>
  </si>
  <si>
    <t>AG</t>
  </si>
  <si>
    <t>AH</t>
  </si>
  <si>
    <t>Z</t>
  </si>
  <si>
    <t>AA</t>
  </si>
  <si>
    <t>AB</t>
  </si>
  <si>
    <t>AC</t>
  </si>
  <si>
    <t>W, AB, AG</t>
  </si>
  <si>
    <t>X, AC,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</si>
</sst>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2-441F-A9E1-F014BAFDB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2-441F-A9E1-F014BAFDB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2-441F-A9E1-F014BAFDB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12-441F-A9E1-F014BAFDB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12-441F-A9E1-F014BAFDB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Лист1!$C$6:$C$10</c:f>
              <c:numCache>
                <c:formatCode>General</c:formatCode>
                <c:ptCount val="5"/>
                <c:pt idx="0">
                  <c:v>29</c:v>
                </c:pt>
                <c:pt idx="1">
                  <c:v>41</c:v>
                </c:pt>
                <c:pt idx="2">
                  <c:v>51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9-4CE0-B5CD-BF55A6F490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3-43B2-8A99-FD5D0AA884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3-43B2-8A99-FD5D0AA88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3-43B2-8A99-FD5D0AA88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A3-43B2-8A99-FD5D0AA88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A3-43B2-8A99-FD5D0AA88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Лист3!$B$6:$B$10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Лист3!$D$6:$D$10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A3-43B2-8A99-FD5D0AA884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3-46E8-8524-BB06FD82E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3-46E8-8524-BB06FD82E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43-46E8-8524-BB06FD82E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43-46E8-8524-BB06FD82E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43-46E8-8524-BB06FD82E1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Лист7!$B$6:$B$10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Лист7!$C$6:$C$10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43-46E8-8524-BB06FD82E1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4-4B50-A504-2C6EFA7DDD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4-4B50-A504-2C6EFA7DDD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E4-4B50-A504-2C6EFA7DDD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E4-4B50-A504-2C6EFA7DDD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E4-4B50-A504-2C6EFA7DDD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Лист7!$B$6:$B$10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Лист7!$D$6:$D$10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E4-4B50-A504-2C6EFA7DDD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4-4D37-8C91-C1FF98CEB2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4-4D37-8C91-C1FF98CEB2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4-4D37-8C91-C1FF98CEB2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24-4D37-8C91-C1FF98CEB2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24-4D37-8C91-C1FF98CEB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Лист8!$B$6:$B$10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Лист8!$C$6:$C$10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22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24-4D37-8C91-C1FF98CEB2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36-40D1-8B17-BB945F77B2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36-40D1-8B17-BB945F77B2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36-40D1-8B17-BB945F77B2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36-40D1-8B17-BB945F77B2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36-40D1-8B17-BB945F77B2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Лист8!$B$6:$B$10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Лист8!$D$6:$D$10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36-40D1-8B17-BB945F77B2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1-4A67-A33A-75A54991AD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1-4A67-A33A-75A54991AD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61-4A67-A33A-75A54991AD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61-4A67-A33A-75A54991AD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61-4A67-A33A-75A54991A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Лист9!$B$6:$B$10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Лист9!$C$6:$C$10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61-4A67-A33A-75A54991AD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2C-475B-9642-AE01EA9D9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2C-475B-9642-AE01EA9D96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2C-475B-9642-AE01EA9D96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2C-475B-9642-AE01EA9D96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2C-475B-9642-AE01EA9D96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Лист9!$B$6:$B$10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Лист9!$D$6:$D$10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2C-475B-9642-AE01EA9D96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E-4EC0-AFC1-3FE2D6B452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E-4EC0-AFC1-3FE2D6B452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E-4EC0-AFC1-3FE2D6B452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E-4EC0-AFC1-3FE2D6B452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AE-4EC0-AFC1-3FE2D6B452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Лист4!$C$6:$C$10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AE-4EC0-AFC1-3FE2D6B452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7C-4C4F-B35B-AFBD79D162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7C-4C4F-B35B-AFBD79D162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7C-4C4F-B35B-AFBD79D162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7C-4C4F-B35B-AFBD79D162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7C-4C4F-B35B-AFBD79D162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Лист4!$D$6:$D$10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23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7C-4C4F-B35B-AFBD79D162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9-4A70-8F6E-98BDD959C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9-4A70-8F6E-98BDD959CC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9-4A70-8F6E-98BDD959CC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9-4A70-8F6E-98BDD959CC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9-4A70-8F6E-98BDD959CC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Лист6!$B$6:$B$10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Лист6!$C$6:$C$10</c:f>
              <c:numCache>
                <c:formatCode>General</c:formatCode>
                <c:ptCount val="5"/>
                <c:pt idx="0">
                  <c:v>8</c:v>
                </c:pt>
                <c:pt idx="1">
                  <c:v>21</c:v>
                </c:pt>
                <c:pt idx="2">
                  <c:v>19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A9-4A70-8F6E-98BDD959CC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2-45FD-AFB0-890BFF68E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2-45FD-AFB0-890BFF68E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72-45FD-AFB0-890BFF68EB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72-45FD-AFB0-890BFF68EB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72-45FD-AFB0-890BFF68E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Лист1!$D$6:$D$10</c:f>
              <c:numCache>
                <c:formatCode>General</c:formatCode>
                <c:ptCount val="5"/>
                <c:pt idx="0">
                  <c:v>18</c:v>
                </c:pt>
                <c:pt idx="1">
                  <c:v>52</c:v>
                </c:pt>
                <c:pt idx="2">
                  <c:v>64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2-45FD-AFB0-890BFF68EB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01-472C-B645-C059B73EF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01-472C-B645-C059B73EF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01-472C-B645-C059B73EF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01-472C-B645-C059B73EF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01-472C-B645-C059B73EF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Лист6!$B$6:$B$10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Лист6!$D$6:$D$10</c:f>
              <c:numCache>
                <c:formatCode>General</c:formatCode>
                <c:ptCount val="5"/>
                <c:pt idx="0">
                  <c:v>7</c:v>
                </c:pt>
                <c:pt idx="1">
                  <c:v>25</c:v>
                </c:pt>
                <c:pt idx="2">
                  <c:v>13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01-472C-B645-C059B73EFD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0-41FE-A8A7-7D6D606C1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0-41FE-A8A7-7D6D606C1B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0-41FE-A8A7-7D6D606C1B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80-41FE-A8A7-7D6D606C1B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80-41FE-A8A7-7D6D606C1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Лист10!$B$6:$B$10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Лист10!$C$6:$C$10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80-41FE-A8A7-7D6D606C1B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C-4AC6-87FA-45AAA427A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C-4AC6-87FA-45AAA427A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C-4AC6-87FA-45AAA427A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BC-4AC6-87FA-45AAA427AB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BC-4AC6-87FA-45AAA427AB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Лист10!$B$6:$B$10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Лист10!$D$6:$D$10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15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BC-4AC6-87FA-45AAA427AB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5B-4EB3-8E57-895E72F36F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5B-4EB3-8E57-895E72F36F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5B-4EB3-8E57-895E72F36F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5B-4EB3-8E57-895E72F36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5B-4EB3-8E57-895E72F36F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Лист12!$B$6:$B$10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Лист12!$C$6:$C$10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5B-4EB3-8E57-895E72F36F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3F-452B-BEF8-DB49AD7D4A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3F-452B-BEF8-DB49AD7D4A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3F-452B-BEF8-DB49AD7D4A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F-452B-BEF8-DB49AD7D4A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3F-452B-BEF8-DB49AD7D4A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Лист12!$B$6:$B$10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Лист12!$D$6:$D$10</c:f>
              <c:numCache>
                <c:formatCode>General</c:formatCode>
                <c:ptCount val="5"/>
                <c:pt idx="0">
                  <c:v>9</c:v>
                </c:pt>
                <c:pt idx="1">
                  <c:v>17</c:v>
                </c:pt>
                <c:pt idx="2">
                  <c:v>16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3F-452B-BEF8-DB49AD7D4A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A-4A4A-8B4F-A4B00E603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A-4A4A-8B4F-A4B00E603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A-4A4A-8B4F-A4B00E603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5A-4A4A-8B4F-A4B00E603D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5A-4A4A-8B4F-A4B00E603D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Лист2!$C$6:$C$10</c:f>
              <c:numCache>
                <c:formatCode>General</c:formatCode>
                <c:ptCount val="5"/>
                <c:pt idx="0">
                  <c:v>21</c:v>
                </c:pt>
                <c:pt idx="1">
                  <c:v>50</c:v>
                </c:pt>
                <c:pt idx="2">
                  <c:v>58</c:v>
                </c:pt>
                <c:pt idx="3">
                  <c:v>22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5A-4A4A-8B4F-A4B00E603D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8-475C-8F20-0DBCD6934A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8-475C-8F20-0DBCD6934A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D8-475C-8F20-0DBCD6934A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D8-475C-8F20-0DBCD6934A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D8-475C-8F20-0DBCD6934A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Лист2!$D$6:$D$10</c:f>
              <c:numCache>
                <c:formatCode>General</c:formatCode>
                <c:ptCount val="5"/>
                <c:pt idx="0">
                  <c:v>17</c:v>
                </c:pt>
                <c:pt idx="1">
                  <c:v>60</c:v>
                </c:pt>
                <c:pt idx="2">
                  <c:v>58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D8-475C-8F20-0DBCD6934A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2-4823-8958-2C703531B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2-4823-8958-2C703531B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2-4823-8958-2C703531B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2-4823-8958-2C703531BE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12-4823-8958-2C703531BE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Лист11!$B$6:$B$10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Лист11!$C$6:$C$10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40</c:v>
                </c:pt>
                <c:pt idx="3">
                  <c:v>35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12-4823-8958-2C703531BE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ED-42EC-85BC-1CAA43C893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ED-42EC-85BC-1CAA43C893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ED-42EC-85BC-1CAA43C893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ED-42EC-85BC-1CAA43C893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ED-42EC-85BC-1CAA43C893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Лист11!$B$6:$B$10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Лист11!$D$6:$D$10</c:f>
              <c:numCache>
                <c:formatCode>General</c:formatCode>
                <c:ptCount val="5"/>
                <c:pt idx="0">
                  <c:v>30</c:v>
                </c:pt>
                <c:pt idx="1">
                  <c:v>33</c:v>
                </c:pt>
                <c:pt idx="2">
                  <c:v>52</c:v>
                </c:pt>
                <c:pt idx="3">
                  <c:v>26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ED-42EC-85BC-1CAA43C893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DF-4CEE-9BFE-C95665668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DF-4CEE-9BFE-C956656687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DF-4CEE-9BFE-C956656687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DF-4CEE-9BFE-C956656687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DF-4CEE-9BFE-C956656687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Лист13!$B$6:$B$10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Лист13!$C$6:$C$10</c:f>
              <c:numCache>
                <c:formatCode>General</c:formatCode>
                <c:ptCount val="5"/>
                <c:pt idx="0">
                  <c:v>20</c:v>
                </c:pt>
                <c:pt idx="1">
                  <c:v>39</c:v>
                </c:pt>
                <c:pt idx="2">
                  <c:v>44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DF-4CEE-9BFE-C956656687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03-4084-A6DA-2A2CBC90D7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03-4084-A6DA-2A2CBC90D7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03-4084-A6DA-2A2CBC90D7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03-4084-A6DA-2A2CBC90D7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03-4084-A6DA-2A2CBC90D7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Лист13!$B$6:$B$10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согласен(-а)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Лист13!$D$6:$D$10</c:f>
              <c:numCache>
                <c:formatCode>General</c:formatCode>
                <c:ptCount val="5"/>
                <c:pt idx="0">
                  <c:v>20</c:v>
                </c:pt>
                <c:pt idx="1">
                  <c:v>49</c:v>
                </c:pt>
                <c:pt idx="2">
                  <c:v>53</c:v>
                </c:pt>
                <c:pt idx="3">
                  <c:v>21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03-4084-A6DA-2A2CBC90D7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B9-4ADB-AAF8-BDE92713E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B9-4ADB-AAF8-BDE92713E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B9-4ADB-AAF8-BDE92713E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B9-4ADB-AAF8-BDE92713E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B9-4ADB-AAF8-BDE92713E3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Лист3!$B$6:$B$10</c:f>
              <c:strCache>
                <c:ptCount val="5"/>
                <c:pt idx="0">
                  <c:v>Затрудняюсь ответить</c:v>
                </c:pt>
                <c:pt idx="1">
                  <c:v>Согласен(-а)</c:v>
                </c:pt>
                <c:pt idx="2">
                  <c:v>Скорее согласен(-а)</c:v>
                </c:pt>
                <c:pt idx="3">
                  <c:v>Скорее не согласен(а)</c:v>
                </c:pt>
                <c:pt idx="4">
                  <c:v>Не согласен(-а)</c:v>
                </c:pt>
              </c:strCache>
            </c:strRef>
          </c:cat>
          <c:val>
            <c:numRef>
              <c:f>Лист3!$C$6:$C$10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B9-4ADB-AAF8-BDE92713E3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358140</xdr:colOff>
      <xdr:row>15</xdr:row>
      <xdr:rowOff>144780</xdr:rowOff>
    </xdr:from>
    <xdr:to>
      <xdr:col>24</xdr:col>
      <xdr:colOff>53340</xdr:colOff>
      <xdr:row>32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12FAA0-35B7-4E16-F86E-ECF9155C0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327660</xdr:colOff>
      <xdr:row>32</xdr:row>
      <xdr:rowOff>99060</xdr:rowOff>
    </xdr:from>
    <xdr:to>
      <xdr:col>24</xdr:col>
      <xdr:colOff>22860</xdr:colOff>
      <xdr:row>48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0D3E0C-185D-4381-80F4-5B7A5FB98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16</xdr:row>
      <xdr:rowOff>0</xdr:rowOff>
    </xdr:from>
    <xdr:to>
      <xdr:col>24</xdr:col>
      <xdr:colOff>335280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699BDD-0459-490B-BB09-F69665177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121920</xdr:rowOff>
    </xdr:from>
    <xdr:to>
      <xdr:col>24</xdr:col>
      <xdr:colOff>304800</xdr:colOff>
      <xdr:row>49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4C2E5F-BA82-4C0A-A0FA-72CD61F80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16</xdr:row>
      <xdr:rowOff>0</xdr:rowOff>
    </xdr:from>
    <xdr:to>
      <xdr:col>24</xdr:col>
      <xdr:colOff>335280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0CB98E-84A8-47CF-A9B8-4E752607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121920</xdr:rowOff>
    </xdr:from>
    <xdr:to>
      <xdr:col>24</xdr:col>
      <xdr:colOff>304800</xdr:colOff>
      <xdr:row>49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F2FA00-E47B-44A5-A8E2-F8B25731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16</xdr:row>
      <xdr:rowOff>0</xdr:rowOff>
    </xdr:from>
    <xdr:to>
      <xdr:col>24</xdr:col>
      <xdr:colOff>335280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AA6245-B4CC-45B9-BC3E-04EEEC591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121920</xdr:rowOff>
    </xdr:from>
    <xdr:to>
      <xdr:col>24</xdr:col>
      <xdr:colOff>304800</xdr:colOff>
      <xdr:row>49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D6A6FF-E673-4BC6-AE0C-3D638BEA9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17</xdr:row>
      <xdr:rowOff>0</xdr:rowOff>
    </xdr:from>
    <xdr:to>
      <xdr:col>24</xdr:col>
      <xdr:colOff>335280</xdr:colOff>
      <xdr:row>33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ED2332-70BC-4B01-944D-6FA721B64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33</xdr:row>
      <xdr:rowOff>121920</xdr:rowOff>
    </xdr:from>
    <xdr:to>
      <xdr:col>24</xdr:col>
      <xdr:colOff>304800</xdr:colOff>
      <xdr:row>50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78C4C1-A6EB-465E-8226-B63BDA5C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17</xdr:row>
      <xdr:rowOff>0</xdr:rowOff>
    </xdr:from>
    <xdr:to>
      <xdr:col>24</xdr:col>
      <xdr:colOff>335280</xdr:colOff>
      <xdr:row>33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275142-4BBD-4FF3-A77A-B8764C492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33</xdr:row>
      <xdr:rowOff>121920</xdr:rowOff>
    </xdr:from>
    <xdr:to>
      <xdr:col>24</xdr:col>
      <xdr:colOff>304800</xdr:colOff>
      <xdr:row>50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4E4D82-F71E-44E3-AF96-885380D6F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17</xdr:row>
      <xdr:rowOff>0</xdr:rowOff>
    </xdr:from>
    <xdr:to>
      <xdr:col>24</xdr:col>
      <xdr:colOff>335280</xdr:colOff>
      <xdr:row>33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BDBC3B-1F15-41C1-BDB9-D9C3D07D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33</xdr:row>
      <xdr:rowOff>121920</xdr:rowOff>
    </xdr:from>
    <xdr:to>
      <xdr:col>24</xdr:col>
      <xdr:colOff>304800</xdr:colOff>
      <xdr:row>50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FAC57B-4335-4D39-909E-ACBC89903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16</xdr:row>
      <xdr:rowOff>0</xdr:rowOff>
    </xdr:from>
    <xdr:to>
      <xdr:col>24</xdr:col>
      <xdr:colOff>335280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593BE0-C780-45C9-9D4D-0021D8CD0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121920</xdr:rowOff>
    </xdr:from>
    <xdr:to>
      <xdr:col>24</xdr:col>
      <xdr:colOff>304800</xdr:colOff>
      <xdr:row>49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4F2271-B41A-4BB6-957E-ADDFED431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16</xdr:row>
      <xdr:rowOff>0</xdr:rowOff>
    </xdr:from>
    <xdr:to>
      <xdr:col>24</xdr:col>
      <xdr:colOff>335280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5BE2DA-25B8-40EE-846D-F63C080B2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121920</xdr:rowOff>
    </xdr:from>
    <xdr:to>
      <xdr:col>24</xdr:col>
      <xdr:colOff>304800</xdr:colOff>
      <xdr:row>49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BA5940-7D5E-4FD9-88E9-16B74DE72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16</xdr:row>
      <xdr:rowOff>0</xdr:rowOff>
    </xdr:from>
    <xdr:to>
      <xdr:col>24</xdr:col>
      <xdr:colOff>335280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2870BB-49EB-4BE1-959D-2BBE4EE40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121920</xdr:rowOff>
    </xdr:from>
    <xdr:to>
      <xdr:col>24</xdr:col>
      <xdr:colOff>304800</xdr:colOff>
      <xdr:row>49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27591D-9649-4FDC-BC81-CE55DDFCC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16</xdr:row>
      <xdr:rowOff>0</xdr:rowOff>
    </xdr:from>
    <xdr:to>
      <xdr:col>24</xdr:col>
      <xdr:colOff>335280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57A0E3-39CD-4DF0-BA1D-0FF3B3821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121920</xdr:rowOff>
    </xdr:from>
    <xdr:to>
      <xdr:col>24</xdr:col>
      <xdr:colOff>304800</xdr:colOff>
      <xdr:row>49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C36E09-2315-4737-888F-A5AC361A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16</xdr:row>
      <xdr:rowOff>0</xdr:rowOff>
    </xdr:from>
    <xdr:to>
      <xdr:col>24</xdr:col>
      <xdr:colOff>335280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17D2BD-75D0-46C6-A378-D1487867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121920</xdr:rowOff>
    </xdr:from>
    <xdr:to>
      <xdr:col>24</xdr:col>
      <xdr:colOff>304800</xdr:colOff>
      <xdr:row>49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DC469D-2BED-4CF4-87D6-27DEDA3D3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09"/>
  <sheetViews>
    <sheetView topLeftCell="AC1" workbookViewId="0">
      <pane ySplit="1" topLeftCell="A282" activePane="bottomLeft" state="frozen"/>
      <selection pane="bottomLeft" activeCell="AC1" sqref="AC1"/>
    </sheetView>
  </sheetViews>
  <sheetFormatPr defaultColWidth="12.6640625" defaultRowHeight="15.75" customHeight="1" x14ac:dyDescent="0.25"/>
  <cols>
    <col min="1" max="40" width="18.88671875" customWidth="1"/>
  </cols>
  <sheetData>
    <row r="1" spans="1:3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</row>
    <row r="2" spans="1:34" ht="13.2" x14ac:dyDescent="0.25">
      <c r="A2" s="2">
        <v>45058.645210509261</v>
      </c>
      <c r="B2" s="1" t="s">
        <v>24</v>
      </c>
      <c r="C2" s="1" t="s">
        <v>25</v>
      </c>
      <c r="D2" s="1" t="s">
        <v>26</v>
      </c>
      <c r="E2" s="1">
        <v>4</v>
      </c>
      <c r="F2" s="1" t="s">
        <v>27</v>
      </c>
      <c r="G2" s="1">
        <v>4</v>
      </c>
      <c r="H2" s="1">
        <v>3</v>
      </c>
      <c r="I2" s="1">
        <v>4</v>
      </c>
      <c r="J2" s="1">
        <v>4</v>
      </c>
      <c r="K2" s="1">
        <v>2</v>
      </c>
      <c r="L2" s="1">
        <v>5</v>
      </c>
      <c r="M2" s="1">
        <v>4</v>
      </c>
      <c r="N2" s="1">
        <v>2</v>
      </c>
      <c r="O2" s="1">
        <v>3</v>
      </c>
      <c r="P2" s="1">
        <v>2</v>
      </c>
      <c r="Q2" s="1">
        <v>1</v>
      </c>
      <c r="R2" s="1" t="s">
        <v>28</v>
      </c>
      <c r="S2" s="1" t="s">
        <v>29</v>
      </c>
      <c r="Y2" s="1" t="s">
        <v>30</v>
      </c>
      <c r="Z2" s="1" t="s">
        <v>31</v>
      </c>
      <c r="AA2" s="1" t="s">
        <v>31</v>
      </c>
      <c r="AB2" s="1" t="s">
        <v>31</v>
      </c>
      <c r="AC2" s="1" t="s">
        <v>31</v>
      </c>
    </row>
    <row r="3" spans="1:34" ht="13.2" x14ac:dyDescent="0.25">
      <c r="A3" s="2">
        <v>45058.646258229172</v>
      </c>
      <c r="B3" s="1" t="s">
        <v>24</v>
      </c>
      <c r="C3" s="1" t="s">
        <v>25</v>
      </c>
      <c r="D3" s="1" t="s">
        <v>26</v>
      </c>
      <c r="E3" s="1">
        <v>4</v>
      </c>
      <c r="F3" s="1" t="s">
        <v>27</v>
      </c>
      <c r="G3" s="1">
        <v>3</v>
      </c>
      <c r="H3" s="1">
        <v>3</v>
      </c>
      <c r="I3" s="1">
        <v>5</v>
      </c>
      <c r="J3" s="1">
        <v>5</v>
      </c>
      <c r="K3" s="1">
        <v>5</v>
      </c>
      <c r="L3" s="1">
        <v>4</v>
      </c>
      <c r="M3" s="1">
        <v>5</v>
      </c>
      <c r="N3" s="1">
        <v>1</v>
      </c>
      <c r="O3" s="1">
        <v>4</v>
      </c>
      <c r="P3" s="1">
        <v>1</v>
      </c>
      <c r="Q3" s="1">
        <v>1</v>
      </c>
      <c r="R3" s="1" t="s">
        <v>28</v>
      </c>
      <c r="S3" s="1" t="s">
        <v>32</v>
      </c>
      <c r="AD3" s="1" t="s">
        <v>33</v>
      </c>
      <c r="AE3" s="1" t="s">
        <v>31</v>
      </c>
      <c r="AF3" s="1" t="s">
        <v>34</v>
      </c>
      <c r="AG3" s="1" t="s">
        <v>34</v>
      </c>
      <c r="AH3" s="1" t="s">
        <v>35</v>
      </c>
    </row>
    <row r="4" spans="1:34" ht="13.2" x14ac:dyDescent="0.25">
      <c r="A4" s="2">
        <v>45058.646497824069</v>
      </c>
      <c r="B4" s="1" t="s">
        <v>24</v>
      </c>
      <c r="C4" s="1" t="s">
        <v>25</v>
      </c>
      <c r="D4" s="1" t="s">
        <v>36</v>
      </c>
      <c r="E4" s="1">
        <v>3</v>
      </c>
      <c r="F4" s="1" t="s">
        <v>27</v>
      </c>
      <c r="G4" s="1">
        <v>5</v>
      </c>
      <c r="H4" s="1">
        <v>4</v>
      </c>
      <c r="I4" s="1">
        <v>3</v>
      </c>
      <c r="J4" s="1">
        <v>4</v>
      </c>
      <c r="K4" s="1">
        <v>4</v>
      </c>
      <c r="L4" s="1">
        <v>5</v>
      </c>
      <c r="M4" s="1">
        <v>4</v>
      </c>
      <c r="N4" s="1">
        <v>1</v>
      </c>
      <c r="O4" s="1">
        <v>3</v>
      </c>
      <c r="P4" s="1">
        <v>3</v>
      </c>
      <c r="Q4" s="1">
        <v>1</v>
      </c>
      <c r="R4" s="1" t="s">
        <v>28</v>
      </c>
      <c r="S4" s="1" t="s">
        <v>29</v>
      </c>
      <c r="Y4" s="1" t="s">
        <v>37</v>
      </c>
      <c r="Z4" s="1" t="s">
        <v>31</v>
      </c>
      <c r="AA4" s="1" t="s">
        <v>31</v>
      </c>
      <c r="AB4" s="1" t="s">
        <v>34</v>
      </c>
      <c r="AC4" s="1" t="s">
        <v>31</v>
      </c>
    </row>
    <row r="5" spans="1:34" ht="13.2" x14ac:dyDescent="0.25">
      <c r="A5" s="2">
        <v>45058.648033784717</v>
      </c>
      <c r="B5" s="1" t="s">
        <v>24</v>
      </c>
      <c r="C5" s="1" t="s">
        <v>25</v>
      </c>
      <c r="D5" s="1" t="s">
        <v>36</v>
      </c>
      <c r="E5" s="1">
        <v>4</v>
      </c>
      <c r="F5" s="1" t="s">
        <v>27</v>
      </c>
      <c r="G5" s="1">
        <v>5</v>
      </c>
      <c r="H5" s="1">
        <v>5</v>
      </c>
      <c r="I5" s="1">
        <v>5</v>
      </c>
      <c r="J5" s="1">
        <v>4</v>
      </c>
      <c r="K5" s="1">
        <v>5</v>
      </c>
      <c r="L5" s="1">
        <v>5</v>
      </c>
      <c r="M5" s="1">
        <v>5</v>
      </c>
      <c r="N5" s="1">
        <v>3</v>
      </c>
      <c r="O5" s="1">
        <v>4</v>
      </c>
      <c r="P5" s="1">
        <v>2</v>
      </c>
      <c r="Q5" s="1">
        <v>1</v>
      </c>
      <c r="R5" s="1" t="s">
        <v>28</v>
      </c>
      <c r="S5" s="1" t="s">
        <v>29</v>
      </c>
      <c r="Y5" s="1" t="s">
        <v>30</v>
      </c>
      <c r="Z5" s="1" t="s">
        <v>34</v>
      </c>
      <c r="AA5" s="1" t="s">
        <v>31</v>
      </c>
      <c r="AB5" s="1" t="s">
        <v>31</v>
      </c>
      <c r="AC5" s="1" t="s">
        <v>31</v>
      </c>
    </row>
    <row r="6" spans="1:34" ht="13.2" x14ac:dyDescent="0.25">
      <c r="A6" s="2">
        <v>45058.648417118056</v>
      </c>
      <c r="B6" s="1" t="s">
        <v>24</v>
      </c>
      <c r="C6" s="1" t="s">
        <v>25</v>
      </c>
      <c r="D6" s="1" t="s">
        <v>26</v>
      </c>
      <c r="E6" s="1">
        <v>4</v>
      </c>
      <c r="F6" s="1" t="s">
        <v>27</v>
      </c>
      <c r="G6" s="1">
        <v>4</v>
      </c>
      <c r="H6" s="1">
        <v>4</v>
      </c>
      <c r="I6" s="1">
        <v>5</v>
      </c>
      <c r="J6" s="1">
        <v>4</v>
      </c>
      <c r="K6" s="1">
        <v>2</v>
      </c>
      <c r="L6" s="1">
        <v>5</v>
      </c>
      <c r="M6" s="1">
        <v>4</v>
      </c>
      <c r="N6" s="1">
        <v>2</v>
      </c>
      <c r="O6" s="1">
        <v>3</v>
      </c>
      <c r="P6" s="1">
        <v>2</v>
      </c>
      <c r="Q6" s="1">
        <v>1</v>
      </c>
      <c r="R6" s="1" t="s">
        <v>28</v>
      </c>
      <c r="S6" s="1" t="s">
        <v>38</v>
      </c>
      <c r="T6" s="1" t="s">
        <v>37</v>
      </c>
      <c r="U6" s="1" t="s">
        <v>39</v>
      </c>
      <c r="V6" s="7" t="s">
        <v>34</v>
      </c>
      <c r="W6" s="1" t="s">
        <v>34</v>
      </c>
      <c r="X6" s="1" t="s">
        <v>34</v>
      </c>
    </row>
    <row r="7" spans="1:34" ht="13.2" x14ac:dyDescent="0.25">
      <c r="A7" s="2">
        <v>45058.648430046298</v>
      </c>
      <c r="B7" s="1" t="s">
        <v>40</v>
      </c>
      <c r="C7" s="1" t="s">
        <v>25</v>
      </c>
      <c r="D7" s="1" t="s">
        <v>26</v>
      </c>
      <c r="E7" s="1">
        <v>5</v>
      </c>
      <c r="F7" s="1" t="s">
        <v>41</v>
      </c>
      <c r="G7" s="1">
        <v>4</v>
      </c>
      <c r="H7" s="1">
        <v>4</v>
      </c>
      <c r="I7" s="1">
        <v>5</v>
      </c>
      <c r="J7" s="1">
        <v>4</v>
      </c>
      <c r="K7" s="1">
        <v>3</v>
      </c>
      <c r="L7" s="1">
        <v>5</v>
      </c>
      <c r="M7" s="1">
        <v>2</v>
      </c>
      <c r="N7" s="1">
        <v>1</v>
      </c>
      <c r="O7" s="1">
        <v>2</v>
      </c>
      <c r="P7" s="1">
        <v>1</v>
      </c>
      <c r="Q7" s="1">
        <v>1</v>
      </c>
      <c r="R7" s="1" t="s">
        <v>28</v>
      </c>
      <c r="S7" s="1" t="s">
        <v>38</v>
      </c>
      <c r="T7" s="1" t="s">
        <v>42</v>
      </c>
      <c r="U7" s="1" t="s">
        <v>31</v>
      </c>
      <c r="V7" s="1" t="s">
        <v>31</v>
      </c>
      <c r="W7" s="1" t="s">
        <v>34</v>
      </c>
      <c r="X7" s="1" t="s">
        <v>34</v>
      </c>
    </row>
    <row r="8" spans="1:34" ht="13.2" x14ac:dyDescent="0.25">
      <c r="A8" s="2">
        <v>45058.649747303236</v>
      </c>
      <c r="B8" s="1" t="s">
        <v>40</v>
      </c>
      <c r="C8" s="1" t="s">
        <v>25</v>
      </c>
      <c r="D8" s="1" t="s">
        <v>26</v>
      </c>
      <c r="E8" s="1">
        <v>5</v>
      </c>
      <c r="F8" s="1" t="s">
        <v>41</v>
      </c>
      <c r="G8" s="1">
        <v>5</v>
      </c>
      <c r="H8" s="1">
        <v>5</v>
      </c>
      <c r="I8" s="1">
        <v>5</v>
      </c>
      <c r="J8" s="1">
        <v>3</v>
      </c>
      <c r="K8" s="1">
        <v>4</v>
      </c>
      <c r="L8" s="1">
        <v>5</v>
      </c>
      <c r="M8" s="1">
        <v>1</v>
      </c>
      <c r="N8" s="1">
        <v>1</v>
      </c>
      <c r="O8" s="1">
        <v>2</v>
      </c>
      <c r="P8" s="1">
        <v>1</v>
      </c>
      <c r="Q8" s="1">
        <v>1</v>
      </c>
      <c r="R8" s="1" t="s">
        <v>28</v>
      </c>
      <c r="S8" s="1" t="s">
        <v>29</v>
      </c>
      <c r="Y8" s="1" t="s">
        <v>33</v>
      </c>
      <c r="Z8" s="1" t="s">
        <v>31</v>
      </c>
      <c r="AA8" s="1" t="s">
        <v>34</v>
      </c>
      <c r="AB8" s="1" t="s">
        <v>31</v>
      </c>
      <c r="AC8" s="1" t="s">
        <v>43</v>
      </c>
    </row>
    <row r="9" spans="1:34" ht="13.2" x14ac:dyDescent="0.25">
      <c r="A9" s="2">
        <v>45058.650464930557</v>
      </c>
      <c r="B9" s="1" t="s">
        <v>40</v>
      </c>
      <c r="C9" s="1" t="s">
        <v>44</v>
      </c>
      <c r="D9" s="1" t="s">
        <v>45</v>
      </c>
      <c r="E9" s="1">
        <v>2</v>
      </c>
      <c r="F9" s="1" t="s">
        <v>46</v>
      </c>
      <c r="G9" s="1">
        <v>3</v>
      </c>
      <c r="H9" s="1">
        <v>4</v>
      </c>
      <c r="I9" s="1">
        <v>4</v>
      </c>
      <c r="J9" s="1">
        <v>3</v>
      </c>
      <c r="K9" s="1">
        <v>4</v>
      </c>
      <c r="L9" s="1">
        <v>5</v>
      </c>
      <c r="M9" s="1">
        <v>4</v>
      </c>
      <c r="N9" s="1">
        <v>5</v>
      </c>
      <c r="O9" s="1">
        <v>5</v>
      </c>
      <c r="P9" s="1">
        <v>4</v>
      </c>
      <c r="Q9" s="1">
        <v>1</v>
      </c>
      <c r="R9" s="1" t="s">
        <v>28</v>
      </c>
      <c r="S9" s="1" t="s">
        <v>32</v>
      </c>
      <c r="AD9" s="1" t="s">
        <v>39</v>
      </c>
      <c r="AE9" s="1" t="s">
        <v>39</v>
      </c>
      <c r="AF9" s="1" t="s">
        <v>35</v>
      </c>
      <c r="AG9" s="1" t="s">
        <v>39</v>
      </c>
      <c r="AH9" s="1" t="s">
        <v>34</v>
      </c>
    </row>
    <row r="10" spans="1:34" ht="13.2" x14ac:dyDescent="0.25">
      <c r="A10" s="2">
        <v>45058.651904236111</v>
      </c>
      <c r="B10" s="1" t="s">
        <v>24</v>
      </c>
      <c r="C10" s="1" t="s">
        <v>25</v>
      </c>
      <c r="D10" s="1" t="s">
        <v>26</v>
      </c>
      <c r="E10" s="1">
        <v>5</v>
      </c>
      <c r="F10" s="1" t="s">
        <v>41</v>
      </c>
      <c r="G10" s="1">
        <v>5</v>
      </c>
      <c r="H10" s="1">
        <v>5</v>
      </c>
      <c r="I10" s="1">
        <v>3</v>
      </c>
      <c r="J10" s="1">
        <v>2</v>
      </c>
      <c r="K10" s="1">
        <v>5</v>
      </c>
      <c r="L10" s="1">
        <v>5</v>
      </c>
      <c r="M10" s="1">
        <v>5</v>
      </c>
      <c r="N10" s="1">
        <v>4</v>
      </c>
      <c r="O10" s="1">
        <v>1</v>
      </c>
      <c r="P10" s="1">
        <v>1</v>
      </c>
      <c r="Q10" s="1">
        <v>1</v>
      </c>
      <c r="R10" s="1" t="s">
        <v>28</v>
      </c>
      <c r="S10" s="1" t="s">
        <v>32</v>
      </c>
      <c r="AD10" s="1" t="s">
        <v>30</v>
      </c>
      <c r="AE10" s="1" t="s">
        <v>31</v>
      </c>
      <c r="AF10" s="1" t="s">
        <v>31</v>
      </c>
      <c r="AG10" s="1" t="s">
        <v>31</v>
      </c>
      <c r="AH10" s="1" t="s">
        <v>31</v>
      </c>
    </row>
    <row r="11" spans="1:34" ht="13.2" x14ac:dyDescent="0.25">
      <c r="A11" s="2">
        <v>45058.651958680552</v>
      </c>
      <c r="B11" s="1" t="s">
        <v>40</v>
      </c>
      <c r="C11" s="1" t="s">
        <v>25</v>
      </c>
      <c r="D11" s="1" t="s">
        <v>26</v>
      </c>
      <c r="E11" s="1">
        <v>4</v>
      </c>
      <c r="F11" s="1" t="s">
        <v>27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3</v>
      </c>
      <c r="M11" s="1">
        <v>1</v>
      </c>
      <c r="N11" s="1">
        <v>1</v>
      </c>
      <c r="O11" s="1">
        <v>3</v>
      </c>
      <c r="P11" s="1">
        <v>3</v>
      </c>
      <c r="Q11" s="1">
        <v>1</v>
      </c>
      <c r="R11" s="1" t="s">
        <v>28</v>
      </c>
      <c r="S11" s="1" t="s">
        <v>29</v>
      </c>
      <c r="Y11" s="1" t="s">
        <v>30</v>
      </c>
      <c r="Z11" s="1" t="s">
        <v>31</v>
      </c>
      <c r="AA11" s="1" t="s">
        <v>31</v>
      </c>
      <c r="AB11" s="1" t="s">
        <v>31</v>
      </c>
      <c r="AC11" s="1" t="s">
        <v>31</v>
      </c>
    </row>
    <row r="12" spans="1:34" ht="13.2" x14ac:dyDescent="0.25">
      <c r="A12" s="2">
        <v>45058.652601921298</v>
      </c>
      <c r="B12" s="1" t="s">
        <v>40</v>
      </c>
      <c r="C12" s="1" t="s">
        <v>25</v>
      </c>
      <c r="D12" s="1" t="s">
        <v>36</v>
      </c>
      <c r="E12" s="1">
        <v>5</v>
      </c>
      <c r="F12" s="1" t="s">
        <v>27</v>
      </c>
      <c r="G12" s="1">
        <v>5</v>
      </c>
      <c r="H12" s="1">
        <v>5</v>
      </c>
      <c r="I12" s="1">
        <v>5</v>
      </c>
      <c r="J12" s="1">
        <v>2</v>
      </c>
      <c r="K12" s="1">
        <v>2</v>
      </c>
      <c r="L12" s="1">
        <v>5</v>
      </c>
      <c r="M12" s="1">
        <v>5</v>
      </c>
      <c r="N12" s="1">
        <v>2</v>
      </c>
      <c r="O12" s="1">
        <v>5</v>
      </c>
      <c r="P12" s="1">
        <v>5</v>
      </c>
      <c r="Q12" s="1">
        <v>1</v>
      </c>
      <c r="R12" s="1" t="s">
        <v>28</v>
      </c>
      <c r="S12" s="1" t="s">
        <v>38</v>
      </c>
      <c r="T12" s="1" t="s">
        <v>37</v>
      </c>
      <c r="U12" s="1" t="s">
        <v>31</v>
      </c>
      <c r="V12" s="1" t="s">
        <v>31</v>
      </c>
      <c r="W12" s="1" t="s">
        <v>31</v>
      </c>
      <c r="X12" s="1" t="s">
        <v>31</v>
      </c>
    </row>
    <row r="13" spans="1:34" ht="13.2" x14ac:dyDescent="0.25">
      <c r="A13" s="2">
        <v>45058.652624340277</v>
      </c>
      <c r="B13" s="1" t="s">
        <v>40</v>
      </c>
      <c r="C13" s="1" t="s">
        <v>25</v>
      </c>
      <c r="D13" s="1" t="s">
        <v>26</v>
      </c>
      <c r="E13" s="1">
        <v>2</v>
      </c>
      <c r="F13" s="1" t="s">
        <v>41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4</v>
      </c>
      <c r="M13" s="1">
        <v>2</v>
      </c>
      <c r="N13" s="1">
        <v>1</v>
      </c>
      <c r="O13" s="1">
        <v>5</v>
      </c>
      <c r="P13" s="1">
        <v>1</v>
      </c>
      <c r="Q13" s="1">
        <v>1</v>
      </c>
      <c r="R13" s="1" t="s">
        <v>28</v>
      </c>
      <c r="S13" s="1" t="s">
        <v>38</v>
      </c>
      <c r="T13" s="1" t="s">
        <v>39</v>
      </c>
      <c r="U13" s="1" t="s">
        <v>34</v>
      </c>
      <c r="V13" s="1" t="s">
        <v>34</v>
      </c>
      <c r="W13" s="1" t="s">
        <v>35</v>
      </c>
      <c r="X13" s="1" t="s">
        <v>43</v>
      </c>
    </row>
    <row r="14" spans="1:34" ht="13.2" x14ac:dyDescent="0.25">
      <c r="A14" s="2">
        <v>45058.654189166671</v>
      </c>
      <c r="B14" s="1" t="s">
        <v>40</v>
      </c>
      <c r="C14" s="1" t="s">
        <v>25</v>
      </c>
      <c r="D14" s="1" t="s">
        <v>26</v>
      </c>
      <c r="E14" s="1">
        <v>5</v>
      </c>
      <c r="F14" s="1" t="s">
        <v>41</v>
      </c>
      <c r="G14" s="1">
        <v>5</v>
      </c>
      <c r="H14" s="1">
        <v>5</v>
      </c>
      <c r="I14" s="1">
        <v>5</v>
      </c>
      <c r="J14" s="1">
        <v>2</v>
      </c>
      <c r="K14" s="1">
        <v>1</v>
      </c>
      <c r="L14" s="1">
        <v>5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 t="s">
        <v>47</v>
      </c>
      <c r="S14" s="1" t="s">
        <v>29</v>
      </c>
      <c r="Y14" s="1" t="s">
        <v>33</v>
      </c>
      <c r="Z14" s="1" t="s">
        <v>48</v>
      </c>
      <c r="AA14" s="1" t="s">
        <v>35</v>
      </c>
      <c r="AB14" s="1" t="s">
        <v>39</v>
      </c>
      <c r="AC14" s="1" t="s">
        <v>43</v>
      </c>
    </row>
    <row r="15" spans="1:34" ht="13.2" x14ac:dyDescent="0.25">
      <c r="A15" s="2">
        <v>45058.654835983798</v>
      </c>
      <c r="B15" s="1" t="s">
        <v>40</v>
      </c>
      <c r="C15" s="1" t="s">
        <v>25</v>
      </c>
      <c r="D15" s="1" t="s">
        <v>26</v>
      </c>
      <c r="E15" s="1">
        <v>2</v>
      </c>
      <c r="F15" s="1" t="s">
        <v>39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5</v>
      </c>
      <c r="M15" s="1">
        <v>4</v>
      </c>
      <c r="N15" s="1">
        <v>1</v>
      </c>
      <c r="O15" s="1">
        <v>5</v>
      </c>
      <c r="P15" s="1">
        <v>2</v>
      </c>
      <c r="Q15" s="1">
        <v>1</v>
      </c>
      <c r="R15" s="1" t="s">
        <v>28</v>
      </c>
      <c r="S15" s="1" t="s">
        <v>29</v>
      </c>
      <c r="Y15" s="1" t="s">
        <v>42</v>
      </c>
      <c r="Z15" s="1" t="s">
        <v>34</v>
      </c>
      <c r="AA15" s="1" t="s">
        <v>31</v>
      </c>
      <c r="AB15" s="1" t="s">
        <v>35</v>
      </c>
      <c r="AC15" s="1" t="s">
        <v>39</v>
      </c>
    </row>
    <row r="16" spans="1:34" ht="13.2" x14ac:dyDescent="0.25">
      <c r="A16" s="2">
        <v>45058.65506837963</v>
      </c>
      <c r="B16" s="1" t="s">
        <v>40</v>
      </c>
      <c r="C16" s="1" t="s">
        <v>25</v>
      </c>
      <c r="D16" s="1" t="s">
        <v>26</v>
      </c>
      <c r="E16" s="1">
        <v>1</v>
      </c>
      <c r="F16" s="1" t="s">
        <v>41</v>
      </c>
      <c r="G16" s="1">
        <v>2</v>
      </c>
      <c r="H16" s="1">
        <v>3</v>
      </c>
      <c r="I16" s="1">
        <v>4</v>
      </c>
      <c r="J16" s="1">
        <v>5</v>
      </c>
      <c r="K16" s="1">
        <v>4</v>
      </c>
      <c r="L16" s="1">
        <v>4</v>
      </c>
      <c r="M16" s="1">
        <v>5</v>
      </c>
      <c r="N16" s="1">
        <v>3</v>
      </c>
      <c r="O16" s="1">
        <v>4</v>
      </c>
      <c r="P16" s="1">
        <v>4</v>
      </c>
      <c r="Q16" s="1">
        <v>1</v>
      </c>
      <c r="R16" s="1" t="s">
        <v>28</v>
      </c>
      <c r="S16" s="1" t="s">
        <v>38</v>
      </c>
      <c r="T16" s="1" t="s">
        <v>30</v>
      </c>
      <c r="U16" s="1" t="s">
        <v>34</v>
      </c>
      <c r="V16" s="1" t="s">
        <v>34</v>
      </c>
      <c r="W16" s="1" t="s">
        <v>31</v>
      </c>
      <c r="X16" s="1" t="s">
        <v>31</v>
      </c>
    </row>
    <row r="17" spans="1:34" ht="13.2" x14ac:dyDescent="0.25">
      <c r="A17" s="2">
        <v>45058.655304745371</v>
      </c>
      <c r="B17" s="1" t="s">
        <v>24</v>
      </c>
      <c r="C17" s="1" t="s">
        <v>25</v>
      </c>
      <c r="D17" s="1" t="s">
        <v>26</v>
      </c>
      <c r="E17" s="1">
        <v>5</v>
      </c>
      <c r="F17" s="1" t="s">
        <v>41</v>
      </c>
      <c r="G17" s="1">
        <v>5</v>
      </c>
      <c r="H17" s="1">
        <v>4</v>
      </c>
      <c r="I17" s="1">
        <v>3</v>
      </c>
      <c r="J17" s="1">
        <v>2</v>
      </c>
      <c r="K17" s="1">
        <v>2</v>
      </c>
      <c r="L17" s="1">
        <v>5</v>
      </c>
      <c r="M17" s="1">
        <v>5</v>
      </c>
      <c r="N17" s="1">
        <v>2</v>
      </c>
      <c r="O17" s="1">
        <v>5</v>
      </c>
      <c r="P17" s="1">
        <v>5</v>
      </c>
      <c r="Q17" s="1">
        <v>2</v>
      </c>
      <c r="R17" s="1" t="s">
        <v>28</v>
      </c>
      <c r="S17" s="1" t="s">
        <v>38</v>
      </c>
      <c r="T17" s="1" t="s">
        <v>42</v>
      </c>
      <c r="U17" s="1" t="s">
        <v>39</v>
      </c>
      <c r="V17" s="1" t="s">
        <v>34</v>
      </c>
      <c r="W17" s="1" t="s">
        <v>39</v>
      </c>
      <c r="X17" s="1" t="s">
        <v>34</v>
      </c>
    </row>
    <row r="18" spans="1:34" ht="13.2" x14ac:dyDescent="0.25">
      <c r="A18" s="2">
        <v>45058.662669976853</v>
      </c>
      <c r="B18" s="1" t="s">
        <v>40</v>
      </c>
      <c r="C18" s="1" t="s">
        <v>25</v>
      </c>
      <c r="D18" s="1" t="s">
        <v>26</v>
      </c>
      <c r="E18" s="1">
        <v>3</v>
      </c>
      <c r="F18" s="1" t="s">
        <v>27</v>
      </c>
      <c r="G18" s="1">
        <v>3</v>
      </c>
      <c r="H18" s="1">
        <v>3</v>
      </c>
      <c r="I18" s="1">
        <v>4</v>
      </c>
      <c r="J18" s="1">
        <v>4</v>
      </c>
      <c r="K18" s="1">
        <v>3</v>
      </c>
      <c r="L18" s="1">
        <v>4</v>
      </c>
      <c r="M18" s="1">
        <v>2</v>
      </c>
      <c r="N18" s="1">
        <v>1</v>
      </c>
      <c r="O18" s="1">
        <v>4</v>
      </c>
      <c r="P18" s="1">
        <v>2</v>
      </c>
      <c r="Q18" s="1">
        <v>1</v>
      </c>
      <c r="R18" s="1" t="s">
        <v>28</v>
      </c>
      <c r="S18" s="1" t="s">
        <v>32</v>
      </c>
      <c r="AD18" s="1" t="s">
        <v>42</v>
      </c>
      <c r="AE18" s="1" t="s">
        <v>34</v>
      </c>
      <c r="AF18" s="1" t="s">
        <v>35</v>
      </c>
      <c r="AG18" s="1" t="s">
        <v>35</v>
      </c>
      <c r="AH18" s="1" t="s">
        <v>35</v>
      </c>
    </row>
    <row r="19" spans="1:34" ht="13.2" x14ac:dyDescent="0.25">
      <c r="A19" s="2">
        <v>45058.685387916667</v>
      </c>
      <c r="B19" s="1" t="s">
        <v>40</v>
      </c>
      <c r="C19" s="1" t="s">
        <v>25</v>
      </c>
      <c r="D19" s="1" t="s">
        <v>26</v>
      </c>
      <c r="E19" s="1">
        <v>5</v>
      </c>
      <c r="F19" s="1" t="s">
        <v>41</v>
      </c>
      <c r="G19" s="1">
        <v>5</v>
      </c>
      <c r="H19" s="1">
        <v>4</v>
      </c>
      <c r="I19" s="1">
        <v>2</v>
      </c>
      <c r="J19" s="1">
        <v>1</v>
      </c>
      <c r="K19" s="1">
        <v>1</v>
      </c>
      <c r="L19" s="1">
        <v>5</v>
      </c>
      <c r="M19" s="1">
        <v>3</v>
      </c>
      <c r="N19" s="1">
        <v>2</v>
      </c>
      <c r="O19" s="1">
        <v>4</v>
      </c>
      <c r="P19" s="1">
        <v>2</v>
      </c>
      <c r="Q19" s="1">
        <v>1</v>
      </c>
      <c r="R19" s="1" t="s">
        <v>28</v>
      </c>
      <c r="S19" s="1" t="s">
        <v>32</v>
      </c>
      <c r="AD19" s="1" t="s">
        <v>42</v>
      </c>
      <c r="AE19" s="1" t="s">
        <v>34</v>
      </c>
      <c r="AF19" s="1" t="s">
        <v>31</v>
      </c>
      <c r="AG19" s="1" t="s">
        <v>39</v>
      </c>
      <c r="AH19" s="1" t="s">
        <v>35</v>
      </c>
    </row>
    <row r="20" spans="1:34" ht="13.2" x14ac:dyDescent="0.25">
      <c r="A20" s="2">
        <v>45058.716559583336</v>
      </c>
      <c r="B20" s="1" t="s">
        <v>24</v>
      </c>
      <c r="C20" s="1" t="s">
        <v>25</v>
      </c>
      <c r="D20" s="1" t="s">
        <v>26</v>
      </c>
      <c r="E20" s="1">
        <v>5</v>
      </c>
      <c r="F20" s="1" t="s">
        <v>27</v>
      </c>
      <c r="G20" s="1">
        <v>5</v>
      </c>
      <c r="H20" s="1">
        <v>5</v>
      </c>
      <c r="I20" s="1">
        <v>4</v>
      </c>
      <c r="J20" s="1">
        <v>5</v>
      </c>
      <c r="K20" s="1">
        <v>3</v>
      </c>
      <c r="L20" s="1">
        <v>4</v>
      </c>
      <c r="M20" s="1">
        <v>5</v>
      </c>
      <c r="N20" s="1">
        <v>1</v>
      </c>
      <c r="O20" s="1">
        <v>2</v>
      </c>
      <c r="P20" s="1">
        <v>1</v>
      </c>
      <c r="Q20" s="1">
        <v>1</v>
      </c>
      <c r="R20" s="1" t="s">
        <v>28</v>
      </c>
      <c r="S20" s="1" t="s">
        <v>29</v>
      </c>
      <c r="Y20" s="1" t="s">
        <v>37</v>
      </c>
      <c r="Z20" s="1" t="s">
        <v>34</v>
      </c>
      <c r="AA20" s="1" t="s">
        <v>31</v>
      </c>
      <c r="AB20" s="1" t="s">
        <v>31</v>
      </c>
      <c r="AC20" s="1" t="s">
        <v>31</v>
      </c>
    </row>
    <row r="21" spans="1:34" ht="13.2" x14ac:dyDescent="0.25">
      <c r="A21" s="2">
        <v>45058.717258460645</v>
      </c>
      <c r="B21" s="1" t="s">
        <v>24</v>
      </c>
      <c r="C21" s="1" t="s">
        <v>25</v>
      </c>
      <c r="D21" s="1" t="s">
        <v>36</v>
      </c>
      <c r="E21" s="1">
        <v>5</v>
      </c>
      <c r="F21" s="1" t="s">
        <v>41</v>
      </c>
      <c r="G21" s="1">
        <v>5</v>
      </c>
      <c r="H21" s="1">
        <v>5</v>
      </c>
      <c r="I21" s="1">
        <v>4</v>
      </c>
      <c r="J21" s="1">
        <v>2</v>
      </c>
      <c r="K21" s="1">
        <v>2</v>
      </c>
      <c r="L21" s="1">
        <v>5</v>
      </c>
      <c r="M21" s="1">
        <v>5</v>
      </c>
      <c r="N21" s="1">
        <v>2</v>
      </c>
      <c r="O21" s="1">
        <v>4</v>
      </c>
      <c r="P21" s="1">
        <v>3</v>
      </c>
      <c r="Q21" s="1">
        <v>1</v>
      </c>
      <c r="R21" s="1" t="s">
        <v>28</v>
      </c>
      <c r="S21" s="1" t="s">
        <v>38</v>
      </c>
      <c r="T21" s="1" t="s">
        <v>37</v>
      </c>
      <c r="U21" s="1" t="s">
        <v>31</v>
      </c>
      <c r="V21" s="1" t="s">
        <v>31</v>
      </c>
      <c r="W21" s="1" t="s">
        <v>39</v>
      </c>
      <c r="X21" s="1" t="s">
        <v>31</v>
      </c>
    </row>
    <row r="22" spans="1:34" ht="13.2" x14ac:dyDescent="0.25">
      <c r="A22" s="2">
        <v>45058.717568518521</v>
      </c>
      <c r="B22" s="1" t="s">
        <v>24</v>
      </c>
      <c r="C22" s="1" t="s">
        <v>25</v>
      </c>
      <c r="D22" s="1" t="s">
        <v>26</v>
      </c>
      <c r="E22" s="1">
        <v>4</v>
      </c>
      <c r="F22" s="1" t="s">
        <v>27</v>
      </c>
      <c r="G22" s="1">
        <v>4</v>
      </c>
      <c r="H22" s="1">
        <v>3</v>
      </c>
      <c r="I22" s="1">
        <v>4</v>
      </c>
      <c r="J22" s="1">
        <v>2</v>
      </c>
      <c r="K22" s="1">
        <v>3</v>
      </c>
      <c r="L22" s="1">
        <v>5</v>
      </c>
      <c r="M22" s="1">
        <v>3</v>
      </c>
      <c r="N22" s="1">
        <v>1</v>
      </c>
      <c r="O22" s="1">
        <v>2</v>
      </c>
      <c r="P22" s="1">
        <v>1</v>
      </c>
      <c r="Q22" s="1">
        <v>1</v>
      </c>
      <c r="R22" s="1" t="s">
        <v>47</v>
      </c>
      <c r="S22" s="1" t="s">
        <v>32</v>
      </c>
      <c r="AD22" s="1" t="s">
        <v>42</v>
      </c>
      <c r="AE22" s="1" t="s">
        <v>39</v>
      </c>
      <c r="AF22" s="1" t="s">
        <v>34</v>
      </c>
      <c r="AG22" s="1" t="s">
        <v>35</v>
      </c>
      <c r="AH22" s="1" t="s">
        <v>43</v>
      </c>
    </row>
    <row r="23" spans="1:34" ht="13.2" x14ac:dyDescent="0.25">
      <c r="A23" s="2">
        <v>45058.721212488424</v>
      </c>
      <c r="B23" s="1" t="s">
        <v>40</v>
      </c>
      <c r="C23" s="1" t="s">
        <v>25</v>
      </c>
      <c r="D23" s="1" t="s">
        <v>26</v>
      </c>
      <c r="E23" s="1">
        <v>2</v>
      </c>
      <c r="F23" s="1" t="s">
        <v>39</v>
      </c>
      <c r="G23" s="1">
        <v>3</v>
      </c>
      <c r="H23" s="1">
        <v>3</v>
      </c>
      <c r="I23" s="1">
        <v>2</v>
      </c>
      <c r="J23" s="1">
        <v>2</v>
      </c>
      <c r="K23" s="1">
        <v>2</v>
      </c>
      <c r="L23" s="1">
        <v>4</v>
      </c>
      <c r="M23" s="1">
        <v>4</v>
      </c>
      <c r="N23" s="1">
        <v>1</v>
      </c>
      <c r="O23" s="1">
        <v>4</v>
      </c>
      <c r="P23" s="1">
        <v>2</v>
      </c>
      <c r="Q23" s="1">
        <v>2</v>
      </c>
      <c r="R23" s="1" t="s">
        <v>28</v>
      </c>
      <c r="S23" s="1" t="s">
        <v>38</v>
      </c>
      <c r="T23" s="1" t="s">
        <v>42</v>
      </c>
      <c r="U23" s="1" t="s">
        <v>48</v>
      </c>
      <c r="V23" s="1" t="s">
        <v>34</v>
      </c>
      <c r="W23" s="1" t="s">
        <v>35</v>
      </c>
      <c r="X23" s="1" t="s">
        <v>34</v>
      </c>
    </row>
    <row r="24" spans="1:34" ht="13.2" x14ac:dyDescent="0.25">
      <c r="A24" s="2">
        <v>45058.721849733796</v>
      </c>
      <c r="B24" s="1" t="s">
        <v>24</v>
      </c>
      <c r="C24" s="1" t="s">
        <v>25</v>
      </c>
      <c r="D24" s="1" t="s">
        <v>26</v>
      </c>
      <c r="E24" s="1">
        <v>5</v>
      </c>
      <c r="F24" s="1" t="s">
        <v>41</v>
      </c>
      <c r="G24" s="1">
        <v>5</v>
      </c>
      <c r="H24" s="1">
        <v>5</v>
      </c>
      <c r="I24" s="1">
        <v>4</v>
      </c>
      <c r="J24" s="1">
        <v>2</v>
      </c>
      <c r="K24" s="1">
        <v>2</v>
      </c>
      <c r="L24" s="1">
        <v>5</v>
      </c>
      <c r="M24" s="1">
        <v>4</v>
      </c>
      <c r="N24" s="1">
        <v>2</v>
      </c>
      <c r="O24" s="1">
        <v>4</v>
      </c>
      <c r="P24" s="1">
        <v>1</v>
      </c>
      <c r="Q24" s="1">
        <v>1</v>
      </c>
      <c r="R24" s="1" t="s">
        <v>28</v>
      </c>
      <c r="S24" s="1" t="s">
        <v>38</v>
      </c>
      <c r="T24" s="1" t="s">
        <v>39</v>
      </c>
      <c r="U24" s="1" t="s">
        <v>48</v>
      </c>
      <c r="V24" s="1" t="s">
        <v>34</v>
      </c>
      <c r="W24" s="1" t="s">
        <v>34</v>
      </c>
      <c r="X24" s="1" t="s">
        <v>34</v>
      </c>
    </row>
    <row r="25" spans="1:34" ht="13.2" x14ac:dyDescent="0.25">
      <c r="A25" s="2">
        <v>45058.723130162034</v>
      </c>
      <c r="B25" s="1" t="s">
        <v>24</v>
      </c>
      <c r="C25" s="1" t="s">
        <v>25</v>
      </c>
      <c r="D25" s="1" t="s">
        <v>36</v>
      </c>
      <c r="E25" s="1">
        <v>5</v>
      </c>
      <c r="F25" s="1" t="s">
        <v>41</v>
      </c>
      <c r="G25" s="1">
        <v>5</v>
      </c>
      <c r="H25" s="1">
        <v>5</v>
      </c>
      <c r="I25" s="1">
        <v>5</v>
      </c>
      <c r="J25" s="1">
        <v>3</v>
      </c>
      <c r="K25" s="1">
        <v>2</v>
      </c>
      <c r="L25" s="1">
        <v>5</v>
      </c>
      <c r="M25" s="1">
        <v>5</v>
      </c>
      <c r="N25" s="1">
        <v>4</v>
      </c>
      <c r="O25" s="1">
        <v>5</v>
      </c>
      <c r="P25" s="1">
        <v>3</v>
      </c>
      <c r="Q25" s="1">
        <v>3</v>
      </c>
      <c r="R25" s="1" t="s">
        <v>28</v>
      </c>
      <c r="S25" s="1" t="s">
        <v>38</v>
      </c>
      <c r="T25" s="1" t="s">
        <v>42</v>
      </c>
      <c r="U25" s="1" t="s">
        <v>48</v>
      </c>
      <c r="V25" s="1" t="s">
        <v>31</v>
      </c>
      <c r="W25" s="1" t="s">
        <v>34</v>
      </c>
      <c r="X25" s="1" t="s">
        <v>34</v>
      </c>
    </row>
    <row r="26" spans="1:34" ht="13.2" x14ac:dyDescent="0.25">
      <c r="A26" s="2">
        <v>45058.726866192126</v>
      </c>
      <c r="B26" s="1" t="s">
        <v>40</v>
      </c>
      <c r="C26" s="1" t="s">
        <v>44</v>
      </c>
      <c r="D26" s="1" t="s">
        <v>26</v>
      </c>
      <c r="E26" s="1">
        <v>5</v>
      </c>
      <c r="F26" s="1" t="s">
        <v>41</v>
      </c>
      <c r="G26" s="1">
        <v>5</v>
      </c>
      <c r="H26" s="1">
        <v>4</v>
      </c>
      <c r="I26" s="1">
        <v>3</v>
      </c>
      <c r="J26" s="1">
        <v>3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2</v>
      </c>
      <c r="Q26" s="1">
        <v>2</v>
      </c>
      <c r="R26" s="1" t="s">
        <v>47</v>
      </c>
      <c r="S26" s="1" t="s">
        <v>29</v>
      </c>
      <c r="Y26" s="1" t="s">
        <v>37</v>
      </c>
      <c r="Z26" s="1" t="s">
        <v>34</v>
      </c>
      <c r="AA26" s="1" t="s">
        <v>31</v>
      </c>
      <c r="AB26" s="1" t="s">
        <v>31</v>
      </c>
      <c r="AC26" s="1" t="s">
        <v>31</v>
      </c>
    </row>
    <row r="27" spans="1:34" ht="13.2" x14ac:dyDescent="0.25">
      <c r="A27" s="2">
        <v>45058.728191226852</v>
      </c>
      <c r="B27" s="1" t="s">
        <v>40</v>
      </c>
      <c r="C27" s="1" t="s">
        <v>44</v>
      </c>
      <c r="D27" s="1" t="s">
        <v>26</v>
      </c>
      <c r="E27" s="1">
        <v>2</v>
      </c>
      <c r="F27" s="1" t="s">
        <v>39</v>
      </c>
      <c r="G27" s="1">
        <v>4</v>
      </c>
      <c r="H27" s="1">
        <v>3</v>
      </c>
      <c r="I27" s="1">
        <v>3</v>
      </c>
      <c r="J27" s="1">
        <v>2</v>
      </c>
      <c r="K27" s="1">
        <v>2</v>
      </c>
      <c r="L27" s="1">
        <v>5</v>
      </c>
      <c r="M27" s="1">
        <v>4</v>
      </c>
      <c r="N27" s="1">
        <v>2</v>
      </c>
      <c r="O27" s="1">
        <v>3</v>
      </c>
      <c r="P27" s="1">
        <v>2</v>
      </c>
      <c r="Q27" s="1">
        <v>2</v>
      </c>
      <c r="R27" s="1" t="s">
        <v>47</v>
      </c>
      <c r="S27" s="1" t="s">
        <v>32</v>
      </c>
      <c r="AD27" s="1" t="s">
        <v>33</v>
      </c>
      <c r="AE27" s="1" t="s">
        <v>48</v>
      </c>
      <c r="AF27" s="1" t="s">
        <v>35</v>
      </c>
      <c r="AG27" s="1" t="s">
        <v>35</v>
      </c>
      <c r="AH27" s="1" t="s">
        <v>39</v>
      </c>
    </row>
    <row r="28" spans="1:34" ht="13.2" x14ac:dyDescent="0.25">
      <c r="A28" s="2">
        <v>45058.729536365739</v>
      </c>
      <c r="B28" s="1" t="s">
        <v>24</v>
      </c>
      <c r="C28" s="1" t="s">
        <v>25</v>
      </c>
      <c r="D28" s="1" t="s">
        <v>49</v>
      </c>
      <c r="E28" s="1">
        <v>4</v>
      </c>
      <c r="F28" s="1" t="s">
        <v>41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1</v>
      </c>
      <c r="N28" s="1">
        <v>2</v>
      </c>
      <c r="O28" s="1">
        <v>1</v>
      </c>
      <c r="P28" s="1">
        <v>2</v>
      </c>
      <c r="Q28" s="1">
        <v>2</v>
      </c>
      <c r="R28" s="1" t="s">
        <v>47</v>
      </c>
      <c r="S28" s="1" t="s">
        <v>29</v>
      </c>
      <c r="Y28" s="1" t="s">
        <v>39</v>
      </c>
      <c r="Z28" s="1" t="s">
        <v>31</v>
      </c>
      <c r="AA28" s="1" t="s">
        <v>31</v>
      </c>
      <c r="AB28" s="1" t="s">
        <v>34</v>
      </c>
      <c r="AC28" s="1" t="s">
        <v>39</v>
      </c>
    </row>
    <row r="29" spans="1:34" ht="13.2" x14ac:dyDescent="0.25">
      <c r="A29" s="2">
        <v>45058.754387106485</v>
      </c>
      <c r="B29" s="1" t="s">
        <v>40</v>
      </c>
      <c r="C29" s="1" t="s">
        <v>25</v>
      </c>
      <c r="D29" s="1" t="s">
        <v>26</v>
      </c>
      <c r="E29" s="1">
        <v>3</v>
      </c>
      <c r="F29" s="1" t="s">
        <v>39</v>
      </c>
      <c r="G29" s="1">
        <v>3</v>
      </c>
      <c r="H29" s="1">
        <v>4</v>
      </c>
      <c r="I29" s="1">
        <v>4</v>
      </c>
      <c r="J29" s="1">
        <v>4</v>
      </c>
      <c r="K29" s="1">
        <v>5</v>
      </c>
      <c r="L29" s="1">
        <v>5</v>
      </c>
      <c r="M29" s="1">
        <v>5</v>
      </c>
      <c r="N29" s="1">
        <v>2</v>
      </c>
      <c r="O29" s="1">
        <v>4</v>
      </c>
      <c r="P29" s="1">
        <v>3</v>
      </c>
      <c r="Q29" s="1">
        <v>1</v>
      </c>
      <c r="R29" s="1" t="s">
        <v>47</v>
      </c>
      <c r="S29" s="1" t="s">
        <v>29</v>
      </c>
      <c r="Y29" s="1" t="s">
        <v>39</v>
      </c>
      <c r="Z29" s="1" t="s">
        <v>39</v>
      </c>
      <c r="AA29" s="1" t="s">
        <v>31</v>
      </c>
      <c r="AB29" s="1" t="s">
        <v>35</v>
      </c>
      <c r="AC29" s="1" t="s">
        <v>35</v>
      </c>
    </row>
    <row r="30" spans="1:34" ht="13.2" x14ac:dyDescent="0.25">
      <c r="A30" s="2">
        <v>45058.765074687501</v>
      </c>
      <c r="B30" s="1" t="s">
        <v>24</v>
      </c>
      <c r="C30" s="1" t="s">
        <v>25</v>
      </c>
      <c r="D30" s="1" t="s">
        <v>36</v>
      </c>
      <c r="E30" s="1">
        <v>4</v>
      </c>
      <c r="F30" s="1" t="s">
        <v>41</v>
      </c>
      <c r="G30" s="1">
        <v>4</v>
      </c>
      <c r="H30" s="1">
        <v>4</v>
      </c>
      <c r="I30" s="1">
        <v>4</v>
      </c>
      <c r="J30" s="1">
        <v>3</v>
      </c>
      <c r="K30" s="1">
        <v>2</v>
      </c>
      <c r="L30" s="1">
        <v>5</v>
      </c>
      <c r="M30" s="1">
        <v>5</v>
      </c>
      <c r="N30" s="1">
        <v>2</v>
      </c>
      <c r="O30" s="1">
        <v>5</v>
      </c>
      <c r="P30" s="1">
        <v>4</v>
      </c>
      <c r="Q30" s="1">
        <v>2</v>
      </c>
      <c r="R30" s="1" t="s">
        <v>28</v>
      </c>
      <c r="S30" s="1" t="s">
        <v>29</v>
      </c>
      <c r="Y30" s="1" t="s">
        <v>42</v>
      </c>
      <c r="Z30" s="1" t="s">
        <v>34</v>
      </c>
      <c r="AA30" s="1" t="s">
        <v>34</v>
      </c>
      <c r="AB30" s="1" t="s">
        <v>35</v>
      </c>
      <c r="AC30" s="1" t="s">
        <v>39</v>
      </c>
    </row>
    <row r="31" spans="1:34" ht="13.2" x14ac:dyDescent="0.25">
      <c r="A31" s="2">
        <v>45058.766286342594</v>
      </c>
      <c r="B31" s="1" t="s">
        <v>24</v>
      </c>
      <c r="C31" s="1" t="s">
        <v>25</v>
      </c>
      <c r="D31" s="1" t="s">
        <v>36</v>
      </c>
      <c r="E31" s="1">
        <v>5</v>
      </c>
      <c r="F31" s="1" t="s">
        <v>27</v>
      </c>
      <c r="G31" s="1">
        <v>5</v>
      </c>
      <c r="H31" s="1">
        <v>5</v>
      </c>
      <c r="I31" s="1">
        <v>4</v>
      </c>
      <c r="J31" s="1">
        <v>4</v>
      </c>
      <c r="K31" s="1">
        <v>3</v>
      </c>
      <c r="L31" s="1">
        <v>5</v>
      </c>
      <c r="M31" s="1">
        <v>5</v>
      </c>
      <c r="N31" s="1">
        <v>2</v>
      </c>
      <c r="O31" s="1">
        <v>5</v>
      </c>
      <c r="P31" s="1">
        <v>2</v>
      </c>
      <c r="Q31" s="1">
        <v>1</v>
      </c>
      <c r="R31" s="1" t="s">
        <v>28</v>
      </c>
      <c r="S31" s="1" t="s">
        <v>38</v>
      </c>
      <c r="T31" s="1" t="s">
        <v>37</v>
      </c>
      <c r="U31" s="1" t="s">
        <v>31</v>
      </c>
      <c r="V31" s="1" t="s">
        <v>31</v>
      </c>
      <c r="W31" s="1" t="s">
        <v>31</v>
      </c>
      <c r="X31" s="1" t="s">
        <v>31</v>
      </c>
    </row>
    <row r="32" spans="1:34" ht="13.2" x14ac:dyDescent="0.25">
      <c r="A32" s="2">
        <v>45058.768780509257</v>
      </c>
      <c r="B32" s="1" t="s">
        <v>24</v>
      </c>
      <c r="C32" s="1" t="s">
        <v>25</v>
      </c>
      <c r="D32" s="1" t="s">
        <v>26</v>
      </c>
      <c r="E32" s="1">
        <v>5</v>
      </c>
      <c r="F32" s="1" t="s">
        <v>41</v>
      </c>
      <c r="G32" s="1">
        <v>5</v>
      </c>
      <c r="H32" s="1">
        <v>5</v>
      </c>
      <c r="I32" s="1">
        <v>5</v>
      </c>
      <c r="J32" s="1">
        <v>3</v>
      </c>
      <c r="K32" s="1">
        <v>2</v>
      </c>
      <c r="L32" s="1">
        <v>5</v>
      </c>
      <c r="M32" s="1">
        <v>5</v>
      </c>
      <c r="N32" s="1">
        <v>4</v>
      </c>
      <c r="O32" s="1">
        <v>4</v>
      </c>
      <c r="P32" s="1">
        <v>4</v>
      </c>
      <c r="Q32" s="1">
        <v>2</v>
      </c>
      <c r="R32" s="1" t="s">
        <v>47</v>
      </c>
      <c r="S32" s="1" t="s">
        <v>38</v>
      </c>
      <c r="T32" s="1" t="s">
        <v>42</v>
      </c>
      <c r="U32" s="1" t="s">
        <v>34</v>
      </c>
      <c r="V32" s="1" t="s">
        <v>34</v>
      </c>
      <c r="W32" s="1" t="s">
        <v>39</v>
      </c>
      <c r="X32" s="1" t="s">
        <v>34</v>
      </c>
    </row>
    <row r="33" spans="1:34" ht="13.2" x14ac:dyDescent="0.25">
      <c r="A33" s="2">
        <v>45058.784247835647</v>
      </c>
      <c r="B33" s="1" t="s">
        <v>24</v>
      </c>
      <c r="C33" s="1" t="s">
        <v>25</v>
      </c>
      <c r="D33" s="1" t="s">
        <v>36</v>
      </c>
      <c r="E33" s="1">
        <v>5</v>
      </c>
      <c r="F33" s="1" t="s">
        <v>27</v>
      </c>
      <c r="G33" s="1">
        <v>5</v>
      </c>
      <c r="H33" s="1">
        <v>4</v>
      </c>
      <c r="I33" s="1">
        <v>4</v>
      </c>
      <c r="J33" s="1">
        <v>4</v>
      </c>
      <c r="K33" s="1">
        <v>3</v>
      </c>
      <c r="L33" s="1">
        <v>5</v>
      </c>
      <c r="M33" s="1">
        <v>5</v>
      </c>
      <c r="N33" s="1">
        <v>2</v>
      </c>
      <c r="O33" s="1">
        <v>4</v>
      </c>
      <c r="P33" s="1">
        <v>3</v>
      </c>
      <c r="Q33" s="1">
        <v>2</v>
      </c>
      <c r="R33" s="1" t="s">
        <v>28</v>
      </c>
      <c r="S33" s="1" t="s">
        <v>38</v>
      </c>
      <c r="T33" s="1" t="s">
        <v>39</v>
      </c>
      <c r="U33" s="1" t="s">
        <v>34</v>
      </c>
      <c r="V33" s="1" t="s">
        <v>34</v>
      </c>
      <c r="W33" s="1" t="s">
        <v>39</v>
      </c>
      <c r="X33" s="1" t="s">
        <v>34</v>
      </c>
    </row>
    <row r="34" spans="1:34" ht="13.2" x14ac:dyDescent="0.25">
      <c r="A34" s="2">
        <v>45058.822989108798</v>
      </c>
      <c r="B34" s="1" t="s">
        <v>24</v>
      </c>
      <c r="C34" s="1" t="s">
        <v>25</v>
      </c>
      <c r="D34" s="1" t="s">
        <v>50</v>
      </c>
      <c r="E34" s="1">
        <v>5</v>
      </c>
      <c r="F34" s="1" t="s">
        <v>41</v>
      </c>
      <c r="G34" s="1">
        <v>5</v>
      </c>
      <c r="H34" s="1">
        <v>5</v>
      </c>
      <c r="I34" s="1">
        <v>2</v>
      </c>
      <c r="J34" s="1">
        <v>3</v>
      </c>
      <c r="K34" s="1">
        <v>2</v>
      </c>
      <c r="L34" s="1">
        <v>5</v>
      </c>
      <c r="M34" s="1">
        <v>3</v>
      </c>
      <c r="N34" s="1">
        <v>3</v>
      </c>
      <c r="O34" s="1">
        <v>4</v>
      </c>
      <c r="P34" s="1">
        <v>3</v>
      </c>
      <c r="Q34" s="1">
        <v>3</v>
      </c>
      <c r="R34" s="1" t="s">
        <v>28</v>
      </c>
      <c r="S34" s="1" t="s">
        <v>32</v>
      </c>
      <c r="AD34" s="1" t="s">
        <v>39</v>
      </c>
      <c r="AE34" s="1" t="s">
        <v>34</v>
      </c>
      <c r="AF34" s="1" t="s">
        <v>34</v>
      </c>
      <c r="AG34" s="1" t="s">
        <v>34</v>
      </c>
      <c r="AH34" s="1" t="s">
        <v>34</v>
      </c>
    </row>
    <row r="35" spans="1:34" ht="13.2" x14ac:dyDescent="0.25">
      <c r="A35" s="2">
        <v>45058.836723287037</v>
      </c>
      <c r="B35" s="1" t="s">
        <v>24</v>
      </c>
      <c r="C35" s="1" t="s">
        <v>25</v>
      </c>
      <c r="D35" s="1" t="s">
        <v>26</v>
      </c>
      <c r="E35" s="1">
        <v>4</v>
      </c>
      <c r="F35" s="1" t="s">
        <v>41</v>
      </c>
      <c r="G35" s="1">
        <v>5</v>
      </c>
      <c r="H35" s="1">
        <v>5</v>
      </c>
      <c r="I35" s="1">
        <v>3</v>
      </c>
      <c r="J35" s="1">
        <v>3</v>
      </c>
      <c r="K35" s="1">
        <v>4</v>
      </c>
      <c r="L35" s="1">
        <v>5</v>
      </c>
      <c r="M35" s="1">
        <v>4</v>
      </c>
      <c r="N35" s="1">
        <v>1</v>
      </c>
      <c r="O35" s="1">
        <v>4</v>
      </c>
      <c r="P35" s="1">
        <v>1</v>
      </c>
      <c r="Q35" s="1">
        <v>1</v>
      </c>
      <c r="R35" s="1" t="s">
        <v>28</v>
      </c>
      <c r="S35" s="1" t="s">
        <v>38</v>
      </c>
      <c r="T35" s="1" t="s">
        <v>33</v>
      </c>
      <c r="U35" s="1" t="s">
        <v>39</v>
      </c>
      <c r="V35" s="1" t="s">
        <v>34</v>
      </c>
      <c r="W35" s="1" t="s">
        <v>35</v>
      </c>
      <c r="X35" s="1" t="s">
        <v>31</v>
      </c>
    </row>
    <row r="36" spans="1:34" ht="13.2" x14ac:dyDescent="0.25">
      <c r="A36" s="2">
        <v>45058.843523055555</v>
      </c>
      <c r="B36" s="1" t="s">
        <v>24</v>
      </c>
      <c r="C36" s="1" t="s">
        <v>25</v>
      </c>
      <c r="D36" s="1" t="s">
        <v>26</v>
      </c>
      <c r="E36" s="1">
        <v>5</v>
      </c>
      <c r="F36" s="1" t="s">
        <v>27</v>
      </c>
      <c r="G36" s="1">
        <v>4</v>
      </c>
      <c r="H36" s="1">
        <v>4</v>
      </c>
      <c r="I36" s="1">
        <v>3</v>
      </c>
      <c r="J36" s="1">
        <v>2</v>
      </c>
      <c r="K36" s="1">
        <v>2</v>
      </c>
      <c r="L36" s="1">
        <v>5</v>
      </c>
      <c r="M36" s="1">
        <v>5</v>
      </c>
      <c r="N36" s="1">
        <v>3</v>
      </c>
      <c r="O36" s="1">
        <v>2</v>
      </c>
      <c r="P36" s="1">
        <v>2</v>
      </c>
      <c r="Q36" s="1">
        <v>1</v>
      </c>
      <c r="R36" s="1" t="s">
        <v>28</v>
      </c>
      <c r="S36" s="1" t="s">
        <v>29</v>
      </c>
      <c r="Y36" s="1" t="s">
        <v>37</v>
      </c>
      <c r="Z36" s="1" t="s">
        <v>34</v>
      </c>
      <c r="AA36" s="1" t="s">
        <v>39</v>
      </c>
      <c r="AB36" s="1" t="s">
        <v>34</v>
      </c>
      <c r="AC36" s="1" t="s">
        <v>34</v>
      </c>
    </row>
    <row r="37" spans="1:34" ht="13.2" x14ac:dyDescent="0.25">
      <c r="A37" s="2">
        <v>45058.862540138885</v>
      </c>
      <c r="B37" s="1" t="s">
        <v>24</v>
      </c>
      <c r="C37" s="1" t="s">
        <v>25</v>
      </c>
      <c r="D37" s="1" t="s">
        <v>26</v>
      </c>
      <c r="E37" s="1">
        <v>5</v>
      </c>
      <c r="F37" s="1" t="s">
        <v>41</v>
      </c>
      <c r="G37" s="1">
        <v>5</v>
      </c>
      <c r="H37" s="1">
        <v>5</v>
      </c>
      <c r="I37" s="1">
        <v>4</v>
      </c>
      <c r="J37" s="1">
        <v>4</v>
      </c>
      <c r="K37" s="1">
        <v>4</v>
      </c>
      <c r="L37" s="1">
        <v>5</v>
      </c>
      <c r="M37" s="1">
        <v>5</v>
      </c>
      <c r="N37" s="1">
        <v>3</v>
      </c>
      <c r="O37" s="1">
        <v>5</v>
      </c>
      <c r="P37" s="1">
        <v>4</v>
      </c>
      <c r="Q37" s="1">
        <v>2</v>
      </c>
      <c r="R37" s="1" t="s">
        <v>28</v>
      </c>
      <c r="S37" s="1" t="s">
        <v>38</v>
      </c>
      <c r="T37" s="1" t="s">
        <v>42</v>
      </c>
      <c r="U37" s="1" t="s">
        <v>48</v>
      </c>
      <c r="V37" s="1" t="s">
        <v>35</v>
      </c>
      <c r="W37" s="1" t="s">
        <v>39</v>
      </c>
      <c r="X37" s="1" t="s">
        <v>34</v>
      </c>
    </row>
    <row r="38" spans="1:34" ht="13.2" x14ac:dyDescent="0.25">
      <c r="A38" s="2">
        <v>45058.89268853009</v>
      </c>
      <c r="B38" s="1" t="s">
        <v>40</v>
      </c>
      <c r="C38" s="1" t="s">
        <v>25</v>
      </c>
      <c r="D38" s="1" t="s">
        <v>26</v>
      </c>
      <c r="E38" s="1">
        <v>4</v>
      </c>
      <c r="F38" s="1" t="s">
        <v>27</v>
      </c>
      <c r="G38" s="1">
        <v>4</v>
      </c>
      <c r="H38" s="1">
        <v>4</v>
      </c>
      <c r="I38" s="1">
        <v>3</v>
      </c>
      <c r="J38" s="1">
        <v>2</v>
      </c>
      <c r="K38" s="1">
        <v>3</v>
      </c>
      <c r="L38" s="1">
        <v>4</v>
      </c>
      <c r="M38" s="1">
        <v>4</v>
      </c>
      <c r="N38" s="1">
        <v>3</v>
      </c>
      <c r="O38" s="1">
        <v>3</v>
      </c>
      <c r="P38" s="1">
        <v>3</v>
      </c>
      <c r="Q38" s="1">
        <v>3</v>
      </c>
      <c r="R38" s="1" t="s">
        <v>28</v>
      </c>
      <c r="S38" s="1" t="s">
        <v>32</v>
      </c>
      <c r="AD38" s="1" t="s">
        <v>42</v>
      </c>
      <c r="AE38" s="1" t="s">
        <v>39</v>
      </c>
      <c r="AF38" s="1" t="s">
        <v>34</v>
      </c>
      <c r="AG38" s="1" t="s">
        <v>35</v>
      </c>
      <c r="AH38" s="1" t="s">
        <v>39</v>
      </c>
    </row>
    <row r="39" spans="1:34" ht="13.2" x14ac:dyDescent="0.25">
      <c r="A39" s="2">
        <v>45059.025549305559</v>
      </c>
      <c r="B39" s="1" t="s">
        <v>40</v>
      </c>
      <c r="C39" s="1" t="s">
        <v>25</v>
      </c>
      <c r="D39" s="1" t="s">
        <v>36</v>
      </c>
      <c r="E39" s="1">
        <v>2</v>
      </c>
      <c r="F39" s="1" t="s">
        <v>27</v>
      </c>
      <c r="G39" s="1">
        <v>5</v>
      </c>
      <c r="H39" s="1">
        <v>4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3</v>
      </c>
      <c r="O39" s="1">
        <v>5</v>
      </c>
      <c r="P39" s="1">
        <v>4</v>
      </c>
      <c r="Q39" s="1">
        <v>5</v>
      </c>
      <c r="R39" s="1" t="s">
        <v>28</v>
      </c>
      <c r="S39" s="1" t="s">
        <v>38</v>
      </c>
      <c r="T39" s="1" t="s">
        <v>30</v>
      </c>
      <c r="U39" s="1" t="s">
        <v>34</v>
      </c>
      <c r="V39" s="1" t="s">
        <v>34</v>
      </c>
      <c r="W39" s="1" t="s">
        <v>34</v>
      </c>
      <c r="X39" s="1" t="s">
        <v>34</v>
      </c>
    </row>
    <row r="40" spans="1:34" ht="13.2" x14ac:dyDescent="0.25">
      <c r="A40" s="2">
        <v>45059.561636886574</v>
      </c>
      <c r="B40" s="1" t="s">
        <v>24</v>
      </c>
      <c r="C40" s="1" t="s">
        <v>51</v>
      </c>
      <c r="D40" s="1" t="s">
        <v>26</v>
      </c>
      <c r="E40" s="1">
        <v>5</v>
      </c>
      <c r="F40" s="1" t="s">
        <v>41</v>
      </c>
      <c r="G40" s="1">
        <v>5</v>
      </c>
      <c r="H40" s="1">
        <v>3</v>
      </c>
      <c r="I40" s="1">
        <v>5</v>
      </c>
      <c r="J40" s="1">
        <v>3</v>
      </c>
      <c r="K40" s="1">
        <v>3</v>
      </c>
      <c r="L40" s="1">
        <v>5</v>
      </c>
      <c r="M40" s="1">
        <v>5</v>
      </c>
      <c r="N40" s="1">
        <v>4</v>
      </c>
      <c r="O40" s="1">
        <v>4</v>
      </c>
      <c r="P40" s="1">
        <v>2</v>
      </c>
      <c r="Q40" s="1">
        <v>5</v>
      </c>
      <c r="R40" s="1" t="s">
        <v>47</v>
      </c>
      <c r="S40" s="1" t="s">
        <v>38</v>
      </c>
      <c r="T40" s="1" t="s">
        <v>37</v>
      </c>
      <c r="U40" s="1" t="s">
        <v>39</v>
      </c>
      <c r="V40" s="1" t="s">
        <v>34</v>
      </c>
      <c r="W40" s="1" t="s">
        <v>39</v>
      </c>
      <c r="X40" s="1" t="s">
        <v>31</v>
      </c>
    </row>
    <row r="41" spans="1:34" ht="13.2" x14ac:dyDescent="0.25">
      <c r="A41" s="2">
        <v>45059.776329444445</v>
      </c>
      <c r="B41" s="1" t="s">
        <v>24</v>
      </c>
      <c r="C41" s="1" t="s">
        <v>25</v>
      </c>
      <c r="D41" s="1" t="s">
        <v>26</v>
      </c>
      <c r="E41" s="1">
        <v>5</v>
      </c>
      <c r="F41" s="1" t="s">
        <v>41</v>
      </c>
      <c r="G41" s="1">
        <v>5</v>
      </c>
      <c r="H41" s="1">
        <v>4</v>
      </c>
      <c r="I41" s="1">
        <v>4</v>
      </c>
      <c r="J41" s="1">
        <v>2</v>
      </c>
      <c r="K41" s="1">
        <v>1</v>
      </c>
      <c r="L41" s="1">
        <v>5</v>
      </c>
      <c r="M41" s="1">
        <v>5</v>
      </c>
      <c r="N41" s="1">
        <v>5</v>
      </c>
      <c r="O41" s="1">
        <v>3</v>
      </c>
      <c r="P41" s="1">
        <v>2</v>
      </c>
      <c r="Q41" s="1">
        <v>1</v>
      </c>
      <c r="R41" s="1" t="s">
        <v>28</v>
      </c>
      <c r="S41" s="1" t="s">
        <v>38</v>
      </c>
      <c r="T41" s="1" t="s">
        <v>30</v>
      </c>
      <c r="U41" s="1" t="s">
        <v>34</v>
      </c>
      <c r="V41" s="1" t="s">
        <v>31</v>
      </c>
      <c r="W41" s="1" t="s">
        <v>31</v>
      </c>
      <c r="X41" s="1" t="s">
        <v>31</v>
      </c>
    </row>
    <row r="42" spans="1:34" ht="13.2" x14ac:dyDescent="0.25">
      <c r="A42" s="2">
        <v>45059.878207291666</v>
      </c>
      <c r="B42" s="1" t="s">
        <v>24</v>
      </c>
      <c r="C42" s="1" t="s">
        <v>25</v>
      </c>
      <c r="D42" s="1" t="s">
        <v>26</v>
      </c>
      <c r="E42" s="1">
        <v>4</v>
      </c>
      <c r="F42" s="1" t="s">
        <v>27</v>
      </c>
      <c r="G42" s="1">
        <v>4</v>
      </c>
      <c r="H42" s="1">
        <v>5</v>
      </c>
      <c r="I42" s="1">
        <v>5</v>
      </c>
      <c r="J42" s="1">
        <v>2</v>
      </c>
      <c r="K42" s="1">
        <v>1</v>
      </c>
      <c r="L42" s="1">
        <v>5</v>
      </c>
      <c r="M42" s="1">
        <v>5</v>
      </c>
      <c r="N42" s="1">
        <v>3</v>
      </c>
      <c r="O42" s="1">
        <v>4</v>
      </c>
      <c r="P42" s="1">
        <v>1</v>
      </c>
      <c r="Q42" s="1">
        <v>1</v>
      </c>
      <c r="R42" s="1" t="s">
        <v>28</v>
      </c>
      <c r="S42" s="1" t="s">
        <v>38</v>
      </c>
      <c r="T42" s="1" t="s">
        <v>39</v>
      </c>
      <c r="U42" s="1" t="s">
        <v>34</v>
      </c>
      <c r="V42" s="1" t="s">
        <v>35</v>
      </c>
      <c r="W42" s="1" t="s">
        <v>34</v>
      </c>
      <c r="X42" s="1" t="s">
        <v>34</v>
      </c>
    </row>
    <row r="43" spans="1:34" ht="13.2" x14ac:dyDescent="0.25">
      <c r="A43" s="2">
        <v>45059.895888090279</v>
      </c>
      <c r="B43" s="1" t="s">
        <v>24</v>
      </c>
      <c r="C43" s="1" t="s">
        <v>25</v>
      </c>
      <c r="D43" s="1" t="s">
        <v>26</v>
      </c>
      <c r="E43" s="1">
        <v>5</v>
      </c>
      <c r="F43" s="1" t="s">
        <v>41</v>
      </c>
      <c r="G43" s="1">
        <v>4</v>
      </c>
      <c r="H43" s="1">
        <v>5</v>
      </c>
      <c r="I43" s="1">
        <v>4</v>
      </c>
      <c r="J43" s="1">
        <v>3</v>
      </c>
      <c r="K43" s="1">
        <v>3</v>
      </c>
      <c r="L43" s="1">
        <v>5</v>
      </c>
      <c r="M43" s="1">
        <v>5</v>
      </c>
      <c r="N43" s="1">
        <v>5</v>
      </c>
      <c r="O43" s="1">
        <v>5</v>
      </c>
      <c r="P43" s="1">
        <v>5</v>
      </c>
      <c r="Q43" s="1">
        <v>5</v>
      </c>
      <c r="R43" s="1" t="s">
        <v>28</v>
      </c>
      <c r="S43" s="1" t="s">
        <v>32</v>
      </c>
      <c r="AD43" s="1" t="s">
        <v>42</v>
      </c>
      <c r="AE43" s="1" t="s">
        <v>34</v>
      </c>
      <c r="AF43" s="1" t="s">
        <v>39</v>
      </c>
      <c r="AG43" s="1" t="s">
        <v>35</v>
      </c>
      <c r="AH43" s="1" t="s">
        <v>34</v>
      </c>
    </row>
    <row r="44" spans="1:34" ht="13.2" x14ac:dyDescent="0.25">
      <c r="A44" s="2">
        <v>45061.521959085643</v>
      </c>
      <c r="B44" s="1" t="s">
        <v>40</v>
      </c>
      <c r="C44" s="1" t="s">
        <v>25</v>
      </c>
      <c r="D44" s="1" t="s">
        <v>36</v>
      </c>
      <c r="E44" s="1">
        <v>4</v>
      </c>
      <c r="F44" s="1" t="s">
        <v>41</v>
      </c>
      <c r="G44" s="1">
        <v>4</v>
      </c>
      <c r="H44" s="1">
        <v>5</v>
      </c>
      <c r="I44" s="1">
        <v>2</v>
      </c>
      <c r="J44" s="1">
        <v>1</v>
      </c>
      <c r="K44" s="1">
        <v>1</v>
      </c>
      <c r="L44" s="1">
        <v>5</v>
      </c>
      <c r="M44" s="1">
        <v>4</v>
      </c>
      <c r="N44" s="1">
        <v>2</v>
      </c>
      <c r="O44" s="1">
        <v>5</v>
      </c>
      <c r="P44" s="1">
        <v>4</v>
      </c>
      <c r="Q44" s="1">
        <v>2</v>
      </c>
      <c r="R44" s="1" t="s">
        <v>28</v>
      </c>
      <c r="S44" s="1" t="s">
        <v>32</v>
      </c>
      <c r="AD44" s="1" t="s">
        <v>37</v>
      </c>
      <c r="AE44" s="1" t="s">
        <v>34</v>
      </c>
      <c r="AF44" s="1" t="s">
        <v>43</v>
      </c>
      <c r="AG44" s="1" t="s">
        <v>34</v>
      </c>
      <c r="AH44" s="1" t="s">
        <v>43</v>
      </c>
    </row>
    <row r="45" spans="1:34" ht="13.2" x14ac:dyDescent="0.25">
      <c r="A45" s="2">
        <v>45061.522623506942</v>
      </c>
      <c r="B45" s="1" t="s">
        <v>24</v>
      </c>
      <c r="C45" s="1" t="s">
        <v>25</v>
      </c>
      <c r="D45" s="1" t="s">
        <v>26</v>
      </c>
      <c r="E45" s="1">
        <v>5</v>
      </c>
      <c r="F45" s="1" t="s">
        <v>41</v>
      </c>
      <c r="G45" s="1">
        <v>5</v>
      </c>
      <c r="H45" s="1">
        <v>5</v>
      </c>
      <c r="I45" s="1">
        <v>3</v>
      </c>
      <c r="J45" s="1">
        <v>2</v>
      </c>
      <c r="K45" s="1">
        <v>2</v>
      </c>
      <c r="L45" s="1">
        <v>5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 t="s">
        <v>28</v>
      </c>
      <c r="S45" s="1" t="s">
        <v>38</v>
      </c>
      <c r="T45" s="1" t="s">
        <v>30</v>
      </c>
      <c r="U45" s="1" t="s">
        <v>31</v>
      </c>
      <c r="V45" s="1" t="s">
        <v>31</v>
      </c>
      <c r="W45" s="1" t="s">
        <v>31</v>
      </c>
      <c r="X45" s="1" t="s">
        <v>31</v>
      </c>
    </row>
    <row r="46" spans="1:34" ht="13.2" x14ac:dyDescent="0.25">
      <c r="A46" s="2">
        <v>45061.52329474537</v>
      </c>
      <c r="B46" s="1" t="s">
        <v>40</v>
      </c>
      <c r="C46" s="1" t="s">
        <v>25</v>
      </c>
      <c r="D46" s="1" t="s">
        <v>26</v>
      </c>
      <c r="E46" s="1">
        <v>2</v>
      </c>
      <c r="F46" s="1" t="s">
        <v>27</v>
      </c>
      <c r="G46" s="1">
        <v>4</v>
      </c>
      <c r="H46" s="1">
        <v>4</v>
      </c>
      <c r="I46" s="1">
        <v>2</v>
      </c>
      <c r="J46" s="1">
        <v>5</v>
      </c>
      <c r="K46" s="1">
        <v>2</v>
      </c>
      <c r="L46" s="1">
        <v>5</v>
      </c>
      <c r="M46" s="1">
        <v>5</v>
      </c>
      <c r="N46" s="1">
        <v>4</v>
      </c>
      <c r="O46" s="1">
        <v>4</v>
      </c>
      <c r="P46" s="1">
        <v>4</v>
      </c>
      <c r="Q46" s="1">
        <v>4</v>
      </c>
      <c r="R46" s="1" t="s">
        <v>28</v>
      </c>
      <c r="S46" s="1" t="s">
        <v>38</v>
      </c>
      <c r="T46" s="1" t="s">
        <v>33</v>
      </c>
      <c r="U46" s="1" t="s">
        <v>48</v>
      </c>
      <c r="V46" s="1" t="s">
        <v>35</v>
      </c>
      <c r="W46" s="1" t="s">
        <v>43</v>
      </c>
      <c r="X46" s="1" t="s">
        <v>43</v>
      </c>
    </row>
    <row r="47" spans="1:34" ht="13.2" x14ac:dyDescent="0.25">
      <c r="A47" s="2">
        <v>45061.524268368055</v>
      </c>
      <c r="B47" s="1" t="s">
        <v>40</v>
      </c>
      <c r="C47" s="1" t="s">
        <v>25</v>
      </c>
      <c r="D47" s="1" t="s">
        <v>26</v>
      </c>
      <c r="E47" s="1">
        <v>1</v>
      </c>
      <c r="F47" s="1" t="s">
        <v>27</v>
      </c>
      <c r="G47" s="1">
        <v>5</v>
      </c>
      <c r="H47" s="1">
        <v>5</v>
      </c>
      <c r="I47" s="1">
        <v>3</v>
      </c>
      <c r="J47" s="1">
        <v>2</v>
      </c>
      <c r="K47" s="1">
        <v>5</v>
      </c>
      <c r="L47" s="1">
        <v>5</v>
      </c>
      <c r="M47" s="1">
        <v>5</v>
      </c>
      <c r="N47" s="1">
        <v>3</v>
      </c>
      <c r="O47" s="1">
        <v>5</v>
      </c>
      <c r="P47" s="1">
        <v>5</v>
      </c>
      <c r="Q47" s="1">
        <v>5</v>
      </c>
      <c r="R47" s="1" t="s">
        <v>28</v>
      </c>
      <c r="S47" s="1" t="s">
        <v>32</v>
      </c>
      <c r="AD47" s="1" t="s">
        <v>39</v>
      </c>
      <c r="AE47" s="1" t="s">
        <v>34</v>
      </c>
      <c r="AF47" s="1" t="s">
        <v>31</v>
      </c>
      <c r="AG47" s="1" t="s">
        <v>35</v>
      </c>
      <c r="AH47" s="1" t="s">
        <v>34</v>
      </c>
    </row>
    <row r="48" spans="1:34" ht="13.2" x14ac:dyDescent="0.25">
      <c r="A48" s="2">
        <v>45061.53994696759</v>
      </c>
      <c r="B48" s="1" t="s">
        <v>40</v>
      </c>
      <c r="C48" s="1" t="s">
        <v>25</v>
      </c>
      <c r="D48" s="1" t="s">
        <v>26</v>
      </c>
      <c r="E48" s="1">
        <v>2</v>
      </c>
      <c r="F48" s="1" t="s">
        <v>41</v>
      </c>
      <c r="G48" s="1">
        <v>5</v>
      </c>
      <c r="H48" s="1">
        <v>4</v>
      </c>
      <c r="I48" s="1">
        <v>2</v>
      </c>
      <c r="J48" s="1">
        <v>2</v>
      </c>
      <c r="K48" s="1">
        <v>2</v>
      </c>
      <c r="L48" s="1">
        <v>5</v>
      </c>
      <c r="M48" s="1">
        <v>5</v>
      </c>
      <c r="N48" s="1">
        <v>1</v>
      </c>
      <c r="O48" s="1">
        <v>3</v>
      </c>
      <c r="P48" s="1">
        <v>1</v>
      </c>
      <c r="Q48" s="1">
        <v>1</v>
      </c>
      <c r="R48" s="1" t="s">
        <v>28</v>
      </c>
      <c r="S48" s="1" t="s">
        <v>32</v>
      </c>
      <c r="AD48" s="1" t="s">
        <v>30</v>
      </c>
      <c r="AE48" s="1" t="s">
        <v>31</v>
      </c>
      <c r="AF48" s="1" t="s">
        <v>31</v>
      </c>
      <c r="AG48" s="1" t="s">
        <v>31</v>
      </c>
      <c r="AH48" s="1" t="s">
        <v>31</v>
      </c>
    </row>
    <row r="49" spans="1:34" ht="13.2" x14ac:dyDescent="0.25">
      <c r="A49" s="2">
        <v>45061.556328773149</v>
      </c>
      <c r="B49" s="1" t="s">
        <v>24</v>
      </c>
      <c r="C49" s="1" t="s">
        <v>25</v>
      </c>
      <c r="D49" s="1" t="s">
        <v>26</v>
      </c>
      <c r="E49" s="1">
        <v>4</v>
      </c>
      <c r="F49" s="1" t="s">
        <v>41</v>
      </c>
      <c r="G49" s="1">
        <v>5</v>
      </c>
      <c r="H49" s="1">
        <v>4</v>
      </c>
      <c r="I49" s="1">
        <v>4</v>
      </c>
      <c r="J49" s="1">
        <v>2</v>
      </c>
      <c r="K49" s="1">
        <v>2</v>
      </c>
      <c r="L49" s="1">
        <v>5</v>
      </c>
      <c r="M49" s="1">
        <v>4</v>
      </c>
      <c r="N49" s="1">
        <v>4</v>
      </c>
      <c r="O49" s="1">
        <v>4</v>
      </c>
      <c r="P49" s="1">
        <v>2</v>
      </c>
      <c r="Q49" s="1">
        <v>2</v>
      </c>
      <c r="R49" s="1" t="s">
        <v>28</v>
      </c>
      <c r="S49" s="1" t="s">
        <v>32</v>
      </c>
      <c r="AD49" s="1" t="s">
        <v>37</v>
      </c>
      <c r="AE49" s="1" t="s">
        <v>31</v>
      </c>
      <c r="AF49" s="1" t="s">
        <v>31</v>
      </c>
      <c r="AG49" s="1" t="s">
        <v>31</v>
      </c>
      <c r="AH49" s="1" t="s">
        <v>31</v>
      </c>
    </row>
    <row r="50" spans="1:34" ht="13.2" x14ac:dyDescent="0.25">
      <c r="A50" s="2">
        <v>45061.562955740737</v>
      </c>
      <c r="B50" s="1" t="s">
        <v>40</v>
      </c>
      <c r="C50" s="1" t="s">
        <v>25</v>
      </c>
      <c r="D50" s="1" t="s">
        <v>26</v>
      </c>
      <c r="E50" s="1">
        <v>2</v>
      </c>
      <c r="F50" s="1" t="s">
        <v>41</v>
      </c>
      <c r="G50" s="1">
        <v>5</v>
      </c>
      <c r="H50" s="1">
        <v>4</v>
      </c>
      <c r="I50" s="1">
        <v>2</v>
      </c>
      <c r="J50" s="1">
        <v>2</v>
      </c>
      <c r="K50" s="1">
        <v>4</v>
      </c>
      <c r="L50" s="1">
        <v>5</v>
      </c>
      <c r="M50" s="1">
        <v>4</v>
      </c>
      <c r="N50" s="1">
        <v>4</v>
      </c>
      <c r="O50" s="1">
        <v>5</v>
      </c>
      <c r="P50" s="1">
        <v>3</v>
      </c>
      <c r="Q50" s="1">
        <v>2</v>
      </c>
      <c r="R50" s="1" t="s">
        <v>28</v>
      </c>
      <c r="S50" s="1" t="s">
        <v>29</v>
      </c>
      <c r="Y50" s="1" t="s">
        <v>42</v>
      </c>
      <c r="Z50" s="1" t="s">
        <v>48</v>
      </c>
      <c r="AA50" s="1" t="s">
        <v>34</v>
      </c>
      <c r="AB50" s="1" t="s">
        <v>43</v>
      </c>
      <c r="AC50" s="1" t="s">
        <v>35</v>
      </c>
    </row>
    <row r="51" spans="1:34" ht="13.2" x14ac:dyDescent="0.25">
      <c r="A51" s="2">
        <v>45061.563345115741</v>
      </c>
      <c r="B51" s="1" t="s">
        <v>24</v>
      </c>
      <c r="C51" s="1" t="s">
        <v>25</v>
      </c>
      <c r="D51" s="1" t="s">
        <v>26</v>
      </c>
      <c r="E51" s="1">
        <v>4</v>
      </c>
      <c r="F51" s="1" t="s">
        <v>41</v>
      </c>
      <c r="G51" s="1">
        <v>5</v>
      </c>
      <c r="H51" s="1">
        <v>4</v>
      </c>
      <c r="I51" s="1">
        <v>3</v>
      </c>
      <c r="J51" s="1">
        <v>2</v>
      </c>
      <c r="K51" s="1">
        <v>1</v>
      </c>
      <c r="L51" s="1">
        <v>5</v>
      </c>
      <c r="M51" s="1">
        <v>4</v>
      </c>
      <c r="N51" s="1">
        <v>2</v>
      </c>
      <c r="O51" s="1">
        <v>4</v>
      </c>
      <c r="P51" s="1">
        <v>2</v>
      </c>
      <c r="Q51" s="1">
        <v>1</v>
      </c>
      <c r="R51" s="1" t="s">
        <v>28</v>
      </c>
      <c r="S51" s="1" t="s">
        <v>38</v>
      </c>
      <c r="T51" s="1" t="s">
        <v>37</v>
      </c>
      <c r="U51" s="1" t="s">
        <v>34</v>
      </c>
      <c r="V51" s="1" t="s">
        <v>31</v>
      </c>
      <c r="W51" s="1" t="s">
        <v>31</v>
      </c>
      <c r="X51" s="1" t="s">
        <v>31</v>
      </c>
    </row>
    <row r="52" spans="1:34" ht="13.2" x14ac:dyDescent="0.25">
      <c r="A52" s="2">
        <v>45061.591149398148</v>
      </c>
      <c r="B52" s="1" t="s">
        <v>24</v>
      </c>
      <c r="C52" s="1" t="s">
        <v>25</v>
      </c>
      <c r="D52" s="1" t="s">
        <v>36</v>
      </c>
      <c r="E52" s="1">
        <v>4</v>
      </c>
      <c r="F52" s="1" t="s">
        <v>41</v>
      </c>
      <c r="G52" s="1">
        <v>4</v>
      </c>
      <c r="H52" s="1">
        <v>4</v>
      </c>
      <c r="I52" s="1">
        <v>2</v>
      </c>
      <c r="J52" s="1">
        <v>2</v>
      </c>
      <c r="K52" s="1">
        <v>2</v>
      </c>
      <c r="L52" s="1">
        <v>5</v>
      </c>
      <c r="M52" s="1">
        <v>5</v>
      </c>
      <c r="N52" s="1">
        <v>3</v>
      </c>
      <c r="O52" s="1">
        <v>3</v>
      </c>
      <c r="P52" s="1">
        <v>3</v>
      </c>
      <c r="Q52" s="1">
        <v>2</v>
      </c>
      <c r="R52" s="1" t="s">
        <v>47</v>
      </c>
      <c r="S52" s="1" t="s">
        <v>29</v>
      </c>
      <c r="Y52" s="1" t="s">
        <v>42</v>
      </c>
      <c r="Z52" s="1" t="s">
        <v>34</v>
      </c>
      <c r="AA52" s="1" t="s">
        <v>34</v>
      </c>
      <c r="AB52" s="1" t="s">
        <v>39</v>
      </c>
      <c r="AC52" s="1" t="s">
        <v>39</v>
      </c>
    </row>
    <row r="53" spans="1:34" ht="13.2" x14ac:dyDescent="0.25">
      <c r="A53" s="2">
        <v>45061.608821631948</v>
      </c>
      <c r="B53" s="1" t="s">
        <v>24</v>
      </c>
      <c r="C53" s="1" t="s">
        <v>25</v>
      </c>
      <c r="D53" s="1" t="s">
        <v>26</v>
      </c>
      <c r="E53" s="1">
        <v>4</v>
      </c>
      <c r="F53" s="1" t="s">
        <v>27</v>
      </c>
      <c r="G53" s="1">
        <v>5</v>
      </c>
      <c r="H53" s="1">
        <v>5</v>
      </c>
      <c r="I53" s="1">
        <v>3</v>
      </c>
      <c r="J53" s="1">
        <v>2</v>
      </c>
      <c r="K53" s="1">
        <v>3</v>
      </c>
      <c r="L53" s="1">
        <v>4</v>
      </c>
      <c r="M53" s="1">
        <v>4</v>
      </c>
      <c r="N53" s="1">
        <v>3</v>
      </c>
      <c r="O53" s="1">
        <v>3</v>
      </c>
      <c r="P53" s="1">
        <v>2</v>
      </c>
      <c r="Q53" s="1">
        <v>2</v>
      </c>
      <c r="R53" s="1" t="s">
        <v>28</v>
      </c>
      <c r="S53" s="1" t="s">
        <v>38</v>
      </c>
      <c r="T53" s="1" t="s">
        <v>42</v>
      </c>
      <c r="U53" s="1" t="s">
        <v>34</v>
      </c>
      <c r="V53" s="1" t="s">
        <v>39</v>
      </c>
      <c r="W53" s="1" t="s">
        <v>35</v>
      </c>
      <c r="X53" s="1" t="s">
        <v>39</v>
      </c>
    </row>
    <row r="54" spans="1:34" ht="13.2" x14ac:dyDescent="0.25">
      <c r="A54" s="2">
        <v>45061.615605937499</v>
      </c>
      <c r="B54" s="1" t="s">
        <v>24</v>
      </c>
      <c r="C54" s="1" t="s">
        <v>25</v>
      </c>
      <c r="D54" s="1" t="s">
        <v>26</v>
      </c>
      <c r="E54" s="1">
        <v>5</v>
      </c>
      <c r="F54" s="1" t="s">
        <v>41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>
        <v>5</v>
      </c>
      <c r="M54" s="1">
        <v>4</v>
      </c>
      <c r="N54" s="1">
        <v>2</v>
      </c>
      <c r="O54" s="1">
        <v>1</v>
      </c>
      <c r="P54" s="1">
        <v>1</v>
      </c>
      <c r="Q54" s="1">
        <v>1</v>
      </c>
      <c r="R54" s="1" t="s">
        <v>28</v>
      </c>
      <c r="S54" s="1" t="s">
        <v>29</v>
      </c>
      <c r="Y54" s="1" t="s">
        <v>30</v>
      </c>
      <c r="Z54" s="1" t="s">
        <v>31</v>
      </c>
      <c r="AA54" s="1" t="s">
        <v>34</v>
      </c>
      <c r="AB54" s="1" t="s">
        <v>31</v>
      </c>
      <c r="AC54" s="1" t="s">
        <v>34</v>
      </c>
    </row>
    <row r="55" spans="1:34" ht="13.2" x14ac:dyDescent="0.25">
      <c r="A55" s="2">
        <v>45061.621362974533</v>
      </c>
      <c r="B55" s="1" t="s">
        <v>24</v>
      </c>
      <c r="C55" s="1" t="s">
        <v>25</v>
      </c>
      <c r="D55" s="1" t="s">
        <v>26</v>
      </c>
      <c r="E55" s="1">
        <v>2</v>
      </c>
      <c r="F55" s="1" t="s">
        <v>46</v>
      </c>
      <c r="G55" s="1">
        <v>4</v>
      </c>
      <c r="H55" s="1">
        <v>1</v>
      </c>
      <c r="I55" s="1">
        <v>2</v>
      </c>
      <c r="J55" s="1">
        <v>5</v>
      </c>
      <c r="K55" s="1">
        <v>5</v>
      </c>
      <c r="L55" s="1">
        <v>5</v>
      </c>
      <c r="M55" s="1">
        <v>5</v>
      </c>
      <c r="N55" s="1">
        <v>1</v>
      </c>
      <c r="O55" s="1">
        <v>4</v>
      </c>
      <c r="P55" s="1">
        <v>4</v>
      </c>
      <c r="Q55" s="1">
        <v>1</v>
      </c>
      <c r="R55" s="1" t="s">
        <v>28</v>
      </c>
      <c r="S55" s="1" t="s">
        <v>29</v>
      </c>
      <c r="Y55" s="1" t="s">
        <v>33</v>
      </c>
      <c r="Z55" s="1" t="s">
        <v>31</v>
      </c>
      <c r="AA55" s="1" t="s">
        <v>31</v>
      </c>
      <c r="AB55" s="1" t="s">
        <v>43</v>
      </c>
      <c r="AC55" s="1" t="s">
        <v>34</v>
      </c>
    </row>
    <row r="56" spans="1:34" ht="13.2" x14ac:dyDescent="0.25">
      <c r="A56" s="2">
        <v>45061.623342210645</v>
      </c>
      <c r="B56" s="1" t="s">
        <v>24</v>
      </c>
      <c r="C56" s="1" t="s">
        <v>25</v>
      </c>
      <c r="D56" s="1" t="s">
        <v>26</v>
      </c>
      <c r="E56" s="1">
        <v>5</v>
      </c>
      <c r="F56" s="1" t="s">
        <v>41</v>
      </c>
      <c r="G56" s="1">
        <v>5</v>
      </c>
      <c r="H56" s="1">
        <v>5</v>
      </c>
      <c r="I56" s="1">
        <v>2</v>
      </c>
      <c r="J56" s="1">
        <v>3</v>
      </c>
      <c r="K56" s="1">
        <v>2</v>
      </c>
      <c r="L56" s="1">
        <v>5</v>
      </c>
      <c r="M56" s="1">
        <v>5</v>
      </c>
      <c r="N56" s="1">
        <v>4</v>
      </c>
      <c r="O56" s="1">
        <v>5</v>
      </c>
      <c r="P56" s="1">
        <v>5</v>
      </c>
      <c r="Q56" s="1">
        <v>4</v>
      </c>
      <c r="R56" s="1" t="s">
        <v>28</v>
      </c>
      <c r="S56" s="1" t="s">
        <v>38</v>
      </c>
      <c r="T56" s="1" t="s">
        <v>42</v>
      </c>
      <c r="U56" s="1" t="s">
        <v>48</v>
      </c>
      <c r="V56" s="1" t="s">
        <v>34</v>
      </c>
      <c r="W56" s="1" t="s">
        <v>35</v>
      </c>
      <c r="X56" s="1" t="s">
        <v>35</v>
      </c>
    </row>
    <row r="57" spans="1:34" ht="13.2" x14ac:dyDescent="0.25">
      <c r="A57" s="2">
        <v>45061.664450428245</v>
      </c>
      <c r="B57" s="1" t="s">
        <v>24</v>
      </c>
      <c r="C57" s="1" t="s">
        <v>25</v>
      </c>
      <c r="D57" s="1" t="s">
        <v>36</v>
      </c>
      <c r="E57" s="1">
        <v>5</v>
      </c>
      <c r="F57" s="1" t="s">
        <v>41</v>
      </c>
      <c r="G57" s="1">
        <v>5</v>
      </c>
      <c r="H57" s="1">
        <v>4</v>
      </c>
      <c r="I57" s="1">
        <v>4</v>
      </c>
      <c r="J57" s="1">
        <v>2</v>
      </c>
      <c r="K57" s="1">
        <v>1</v>
      </c>
      <c r="L57" s="1">
        <v>5</v>
      </c>
      <c r="M57" s="1">
        <v>5</v>
      </c>
      <c r="N57" s="1">
        <v>2</v>
      </c>
      <c r="O57" s="1">
        <v>4</v>
      </c>
      <c r="P57" s="1">
        <v>3</v>
      </c>
      <c r="Q57" s="1">
        <v>2</v>
      </c>
      <c r="R57" s="1" t="s">
        <v>28</v>
      </c>
      <c r="S57" s="1" t="s">
        <v>38</v>
      </c>
      <c r="T57" s="1" t="s">
        <v>30</v>
      </c>
      <c r="U57" s="1" t="s">
        <v>34</v>
      </c>
      <c r="V57" s="1" t="s">
        <v>31</v>
      </c>
      <c r="W57" s="1" t="s">
        <v>34</v>
      </c>
      <c r="X57" s="1" t="s">
        <v>31</v>
      </c>
    </row>
    <row r="58" spans="1:34" ht="13.2" x14ac:dyDescent="0.25">
      <c r="A58" s="2">
        <v>45061.714450798609</v>
      </c>
      <c r="B58" s="1" t="s">
        <v>24</v>
      </c>
      <c r="C58" s="1" t="s">
        <v>25</v>
      </c>
      <c r="D58" s="1" t="s">
        <v>36</v>
      </c>
      <c r="E58" s="1">
        <v>4</v>
      </c>
      <c r="F58" s="1" t="s">
        <v>27</v>
      </c>
      <c r="G58" s="1">
        <v>4</v>
      </c>
      <c r="H58" s="1">
        <v>4</v>
      </c>
      <c r="I58" s="1">
        <v>2</v>
      </c>
      <c r="J58" s="1">
        <v>1</v>
      </c>
      <c r="K58" s="1">
        <v>1</v>
      </c>
      <c r="L58" s="1">
        <v>5</v>
      </c>
      <c r="M58" s="1">
        <v>5</v>
      </c>
      <c r="N58" s="1">
        <v>2</v>
      </c>
      <c r="O58" s="1">
        <v>4</v>
      </c>
      <c r="P58" s="1">
        <v>1</v>
      </c>
      <c r="Q58" s="1">
        <v>1</v>
      </c>
      <c r="R58" s="1" t="s">
        <v>28</v>
      </c>
      <c r="S58" s="1" t="s">
        <v>29</v>
      </c>
      <c r="Y58" s="1" t="s">
        <v>39</v>
      </c>
      <c r="Z58" s="1" t="s">
        <v>34</v>
      </c>
      <c r="AA58" s="1" t="s">
        <v>35</v>
      </c>
      <c r="AB58" s="1" t="s">
        <v>39</v>
      </c>
      <c r="AC58" s="1" t="s">
        <v>39</v>
      </c>
    </row>
    <row r="59" spans="1:34" ht="13.2" x14ac:dyDescent="0.25">
      <c r="A59" s="2">
        <v>45061.752330694449</v>
      </c>
      <c r="B59" s="1" t="s">
        <v>24</v>
      </c>
      <c r="C59" s="1" t="s">
        <v>25</v>
      </c>
      <c r="D59" s="1" t="s">
        <v>26</v>
      </c>
      <c r="E59" s="1">
        <v>4</v>
      </c>
      <c r="F59" s="1" t="s">
        <v>41</v>
      </c>
      <c r="G59" s="1">
        <v>5</v>
      </c>
      <c r="H59" s="1">
        <v>4</v>
      </c>
      <c r="I59" s="1">
        <v>3</v>
      </c>
      <c r="J59" s="1">
        <v>1</v>
      </c>
      <c r="K59" s="1">
        <v>1</v>
      </c>
      <c r="L59" s="1">
        <v>5</v>
      </c>
      <c r="M59" s="1">
        <v>4</v>
      </c>
      <c r="N59" s="1">
        <v>1</v>
      </c>
      <c r="O59" s="1">
        <v>5</v>
      </c>
      <c r="P59" s="1">
        <v>4</v>
      </c>
      <c r="Q59" s="1">
        <v>1</v>
      </c>
      <c r="R59" s="1" t="s">
        <v>28</v>
      </c>
      <c r="S59" s="1" t="s">
        <v>29</v>
      </c>
      <c r="Y59" s="1" t="s">
        <v>37</v>
      </c>
      <c r="Z59" s="1" t="s">
        <v>31</v>
      </c>
      <c r="AA59" s="1" t="s">
        <v>34</v>
      </c>
      <c r="AB59" s="1" t="s">
        <v>39</v>
      </c>
      <c r="AC59" s="1" t="s">
        <v>31</v>
      </c>
    </row>
    <row r="60" spans="1:34" ht="13.2" x14ac:dyDescent="0.25">
      <c r="A60" s="2">
        <v>45061.795453449071</v>
      </c>
      <c r="B60" s="1" t="s">
        <v>24</v>
      </c>
      <c r="C60" s="1" t="s">
        <v>51</v>
      </c>
      <c r="D60" s="1" t="s">
        <v>26</v>
      </c>
      <c r="E60" s="1">
        <v>4</v>
      </c>
      <c r="F60" s="1" t="s">
        <v>27</v>
      </c>
      <c r="G60" s="1">
        <v>4</v>
      </c>
      <c r="H60" s="1">
        <v>2</v>
      </c>
      <c r="I60" s="1">
        <v>5</v>
      </c>
      <c r="J60" s="1">
        <v>3</v>
      </c>
      <c r="K60" s="1">
        <v>1</v>
      </c>
      <c r="L60" s="1">
        <v>5</v>
      </c>
      <c r="M60" s="1">
        <v>3</v>
      </c>
      <c r="N60" s="1">
        <v>2</v>
      </c>
      <c r="O60" s="1">
        <v>2</v>
      </c>
      <c r="P60" s="1">
        <v>2</v>
      </c>
      <c r="Q60" s="1">
        <v>2</v>
      </c>
      <c r="R60" s="1" t="s">
        <v>47</v>
      </c>
      <c r="S60" s="1" t="s">
        <v>38</v>
      </c>
      <c r="T60" s="1" t="s">
        <v>39</v>
      </c>
      <c r="U60" s="1" t="s">
        <v>43</v>
      </c>
      <c r="V60" s="1" t="s">
        <v>35</v>
      </c>
      <c r="W60" s="1" t="s">
        <v>39</v>
      </c>
      <c r="X60" s="1" t="s">
        <v>34</v>
      </c>
    </row>
    <row r="61" spans="1:34" ht="13.2" x14ac:dyDescent="0.25">
      <c r="A61" s="2">
        <v>45061.802546481485</v>
      </c>
      <c r="B61" s="1" t="s">
        <v>24</v>
      </c>
      <c r="C61" s="1" t="s">
        <v>25</v>
      </c>
      <c r="D61" s="1" t="s">
        <v>36</v>
      </c>
      <c r="E61" s="1">
        <v>5</v>
      </c>
      <c r="F61" s="1" t="s">
        <v>41</v>
      </c>
      <c r="G61" s="1">
        <v>5</v>
      </c>
      <c r="H61" s="1">
        <v>5</v>
      </c>
      <c r="I61" s="1">
        <v>1</v>
      </c>
      <c r="J61" s="1">
        <v>1</v>
      </c>
      <c r="K61" s="1">
        <v>1</v>
      </c>
      <c r="L61" s="1">
        <v>5</v>
      </c>
      <c r="M61" s="1">
        <v>5</v>
      </c>
      <c r="N61" s="1">
        <v>5</v>
      </c>
      <c r="O61" s="1">
        <v>5</v>
      </c>
      <c r="P61" s="1">
        <v>5</v>
      </c>
      <c r="Q61" s="1">
        <v>3</v>
      </c>
      <c r="R61" s="1" t="s">
        <v>28</v>
      </c>
      <c r="S61" s="1" t="s">
        <v>29</v>
      </c>
      <c r="Y61" s="1" t="s">
        <v>30</v>
      </c>
      <c r="Z61" s="1" t="s">
        <v>31</v>
      </c>
      <c r="AA61" s="1" t="s">
        <v>31</v>
      </c>
      <c r="AB61" s="1" t="s">
        <v>31</v>
      </c>
      <c r="AC61" s="1" t="s">
        <v>31</v>
      </c>
    </row>
    <row r="62" spans="1:34" ht="13.2" x14ac:dyDescent="0.25">
      <c r="A62" s="2">
        <v>45061.83935292824</v>
      </c>
      <c r="B62" s="1" t="s">
        <v>40</v>
      </c>
      <c r="C62" s="1" t="s">
        <v>51</v>
      </c>
      <c r="D62" s="1" t="s">
        <v>26</v>
      </c>
      <c r="E62" s="1">
        <v>2</v>
      </c>
      <c r="F62" s="1" t="s">
        <v>27</v>
      </c>
      <c r="G62" s="1">
        <v>4</v>
      </c>
      <c r="H62" s="1">
        <v>2</v>
      </c>
      <c r="I62" s="1">
        <v>4</v>
      </c>
      <c r="J62" s="1">
        <v>4</v>
      </c>
      <c r="K62" s="1">
        <v>2</v>
      </c>
      <c r="L62" s="1">
        <v>5</v>
      </c>
      <c r="M62" s="1">
        <v>2</v>
      </c>
      <c r="N62" s="1">
        <v>1</v>
      </c>
      <c r="O62" s="1">
        <v>5</v>
      </c>
      <c r="P62" s="1">
        <v>4</v>
      </c>
      <c r="Q62" s="1">
        <v>2</v>
      </c>
      <c r="R62" s="1" t="s">
        <v>47</v>
      </c>
      <c r="S62" s="1" t="s">
        <v>38</v>
      </c>
      <c r="T62" s="1" t="s">
        <v>42</v>
      </c>
      <c r="U62" s="1" t="s">
        <v>34</v>
      </c>
      <c r="V62" s="1" t="s">
        <v>31</v>
      </c>
      <c r="W62" s="1" t="s">
        <v>34</v>
      </c>
      <c r="X62" s="1" t="s">
        <v>34</v>
      </c>
    </row>
    <row r="63" spans="1:34" ht="13.2" x14ac:dyDescent="0.25">
      <c r="A63" s="2">
        <v>45061.83963884259</v>
      </c>
      <c r="B63" s="1" t="s">
        <v>40</v>
      </c>
      <c r="C63" s="1" t="s">
        <v>51</v>
      </c>
      <c r="D63" s="1" t="s">
        <v>52</v>
      </c>
      <c r="E63" s="1">
        <v>2</v>
      </c>
      <c r="F63" s="1" t="s">
        <v>27</v>
      </c>
      <c r="G63" s="1">
        <v>1</v>
      </c>
      <c r="H63" s="1">
        <v>3</v>
      </c>
      <c r="I63" s="1">
        <v>5</v>
      </c>
      <c r="J63" s="1">
        <v>5</v>
      </c>
      <c r="K63" s="1">
        <v>4</v>
      </c>
      <c r="L63" s="1">
        <v>5</v>
      </c>
      <c r="M63" s="1">
        <v>5</v>
      </c>
      <c r="N63" s="1">
        <v>4</v>
      </c>
      <c r="O63" s="1">
        <v>4</v>
      </c>
      <c r="P63" s="1">
        <v>3</v>
      </c>
      <c r="Q63" s="1">
        <v>3</v>
      </c>
      <c r="R63" s="1" t="s">
        <v>28</v>
      </c>
      <c r="S63" s="1" t="s">
        <v>32</v>
      </c>
      <c r="AD63" s="1" t="s">
        <v>33</v>
      </c>
      <c r="AE63" s="1" t="s">
        <v>43</v>
      </c>
      <c r="AF63" s="1" t="s">
        <v>39</v>
      </c>
      <c r="AG63" s="1" t="s">
        <v>43</v>
      </c>
      <c r="AH63" s="1" t="s">
        <v>43</v>
      </c>
    </row>
    <row r="64" spans="1:34" ht="13.2" x14ac:dyDescent="0.25">
      <c r="A64" s="2">
        <v>45061.839658217592</v>
      </c>
      <c r="B64" s="1" t="s">
        <v>40</v>
      </c>
      <c r="C64" s="1" t="s">
        <v>51</v>
      </c>
      <c r="D64" s="1" t="s">
        <v>26</v>
      </c>
      <c r="E64" s="1">
        <v>5</v>
      </c>
      <c r="F64" s="1" t="s">
        <v>41</v>
      </c>
      <c r="G64" s="1">
        <v>3</v>
      </c>
      <c r="H64" s="1">
        <v>3</v>
      </c>
      <c r="I64" s="1">
        <v>4</v>
      </c>
      <c r="J64" s="1">
        <v>4</v>
      </c>
      <c r="K64" s="1">
        <v>3</v>
      </c>
      <c r="L64" s="1">
        <v>5</v>
      </c>
      <c r="M64" s="1">
        <v>4</v>
      </c>
      <c r="N64" s="1">
        <v>3</v>
      </c>
      <c r="O64" s="1">
        <v>4</v>
      </c>
      <c r="P64" s="1">
        <v>3</v>
      </c>
      <c r="Q64" s="1">
        <v>3</v>
      </c>
      <c r="R64" s="1" t="s">
        <v>47</v>
      </c>
      <c r="S64" s="1" t="s">
        <v>38</v>
      </c>
      <c r="T64" s="1" t="s">
        <v>37</v>
      </c>
      <c r="U64" s="1" t="s">
        <v>34</v>
      </c>
      <c r="V64" s="1" t="s">
        <v>34</v>
      </c>
      <c r="W64" s="1" t="s">
        <v>34</v>
      </c>
      <c r="X64" s="1" t="s">
        <v>34</v>
      </c>
    </row>
    <row r="65" spans="1:34" ht="13.2" x14ac:dyDescent="0.25">
      <c r="A65" s="2">
        <v>45061.840903634264</v>
      </c>
      <c r="B65" s="1" t="s">
        <v>40</v>
      </c>
      <c r="C65" s="1" t="s">
        <v>51</v>
      </c>
      <c r="D65" s="1" t="s">
        <v>53</v>
      </c>
      <c r="E65" s="1">
        <v>5</v>
      </c>
      <c r="F65" s="1" t="s">
        <v>41</v>
      </c>
      <c r="G65" s="1">
        <v>4</v>
      </c>
      <c r="H65" s="1">
        <v>4</v>
      </c>
      <c r="I65" s="1">
        <v>4</v>
      </c>
      <c r="J65" s="1">
        <v>2</v>
      </c>
      <c r="K65" s="1">
        <v>2</v>
      </c>
      <c r="L65" s="1">
        <v>5</v>
      </c>
      <c r="M65" s="1">
        <v>5</v>
      </c>
      <c r="N65" s="1">
        <v>3</v>
      </c>
      <c r="O65" s="1">
        <v>5</v>
      </c>
      <c r="P65" s="1">
        <v>3</v>
      </c>
      <c r="Q65" s="1">
        <v>1</v>
      </c>
      <c r="R65" s="1" t="s">
        <v>28</v>
      </c>
      <c r="S65" s="1" t="s">
        <v>38</v>
      </c>
      <c r="T65" s="1" t="s">
        <v>37</v>
      </c>
      <c r="U65" s="1" t="s">
        <v>34</v>
      </c>
      <c r="V65" s="1" t="s">
        <v>34</v>
      </c>
      <c r="W65" s="1" t="s">
        <v>39</v>
      </c>
      <c r="X65" s="1" t="s">
        <v>34</v>
      </c>
    </row>
    <row r="66" spans="1:34" ht="13.2" x14ac:dyDescent="0.25">
      <c r="A66" s="2">
        <v>45061.84248334491</v>
      </c>
      <c r="B66" s="1" t="s">
        <v>40</v>
      </c>
      <c r="C66" s="1" t="s">
        <v>51</v>
      </c>
      <c r="D66" s="1" t="s">
        <v>36</v>
      </c>
      <c r="E66" s="1">
        <v>4</v>
      </c>
      <c r="F66" s="1" t="s">
        <v>41</v>
      </c>
      <c r="G66" s="1">
        <v>5</v>
      </c>
      <c r="H66" s="1">
        <v>5</v>
      </c>
      <c r="I66" s="1">
        <v>4</v>
      </c>
      <c r="J66" s="1">
        <v>4</v>
      </c>
      <c r="K66" s="1">
        <v>4</v>
      </c>
      <c r="L66" s="1">
        <v>5</v>
      </c>
      <c r="M66" s="1">
        <v>4</v>
      </c>
      <c r="N66" s="1">
        <v>2</v>
      </c>
      <c r="O66" s="1">
        <v>4</v>
      </c>
      <c r="P66" s="1">
        <v>4</v>
      </c>
      <c r="Q66" s="1">
        <v>3</v>
      </c>
      <c r="R66" s="1" t="s">
        <v>28</v>
      </c>
      <c r="S66" s="1" t="s">
        <v>38</v>
      </c>
      <c r="T66" s="1" t="s">
        <v>42</v>
      </c>
      <c r="U66" s="1" t="s">
        <v>39</v>
      </c>
      <c r="V66" s="1" t="s">
        <v>39</v>
      </c>
      <c r="W66" s="1" t="s">
        <v>39</v>
      </c>
      <c r="X66" s="1" t="s">
        <v>39</v>
      </c>
    </row>
    <row r="67" spans="1:34" ht="13.2" x14ac:dyDescent="0.25">
      <c r="A67" s="2">
        <v>45061.843129016204</v>
      </c>
      <c r="B67" s="1" t="s">
        <v>40</v>
      </c>
      <c r="C67" s="1" t="s">
        <v>51</v>
      </c>
      <c r="D67" s="1" t="s">
        <v>54</v>
      </c>
      <c r="E67" s="1">
        <v>5</v>
      </c>
      <c r="F67" s="1" t="s">
        <v>41</v>
      </c>
      <c r="G67" s="1">
        <v>5</v>
      </c>
      <c r="H67" s="1">
        <v>5</v>
      </c>
      <c r="I67" s="1">
        <v>2</v>
      </c>
      <c r="J67" s="1">
        <v>2</v>
      </c>
      <c r="K67" s="1">
        <v>1</v>
      </c>
      <c r="L67" s="1">
        <v>5</v>
      </c>
      <c r="M67" s="1">
        <v>5</v>
      </c>
      <c r="N67" s="1">
        <v>4</v>
      </c>
      <c r="O67" s="1">
        <v>5</v>
      </c>
      <c r="P67" s="1">
        <v>5</v>
      </c>
      <c r="Q67" s="1">
        <v>1</v>
      </c>
      <c r="R67" s="1" t="s">
        <v>28</v>
      </c>
      <c r="S67" s="1" t="s">
        <v>38</v>
      </c>
      <c r="T67" s="1" t="s">
        <v>42</v>
      </c>
      <c r="U67" s="1" t="s">
        <v>39</v>
      </c>
      <c r="V67" s="1" t="s">
        <v>31</v>
      </c>
      <c r="W67" s="1" t="s">
        <v>39</v>
      </c>
      <c r="X67" s="1" t="s">
        <v>34</v>
      </c>
    </row>
    <row r="68" spans="1:34" ht="13.2" x14ac:dyDescent="0.25">
      <c r="A68" s="2">
        <v>45061.84388266204</v>
      </c>
      <c r="B68" s="1" t="s">
        <v>40</v>
      </c>
      <c r="C68" s="1" t="s">
        <v>51</v>
      </c>
      <c r="D68" s="1" t="s">
        <v>55</v>
      </c>
      <c r="E68" s="1">
        <v>2</v>
      </c>
      <c r="F68" s="1" t="s">
        <v>27</v>
      </c>
      <c r="G68" s="1">
        <v>4</v>
      </c>
      <c r="H68" s="1">
        <v>5</v>
      </c>
      <c r="I68" s="1">
        <v>5</v>
      </c>
      <c r="J68" s="1">
        <v>2</v>
      </c>
      <c r="K68" s="1">
        <v>2</v>
      </c>
      <c r="L68" s="1">
        <v>5</v>
      </c>
      <c r="M68" s="1">
        <v>4</v>
      </c>
      <c r="N68" s="1">
        <v>1</v>
      </c>
      <c r="O68" s="1">
        <v>3</v>
      </c>
      <c r="P68" s="1">
        <v>1</v>
      </c>
      <c r="Q68" s="1">
        <v>1</v>
      </c>
      <c r="R68" s="1" t="s">
        <v>28</v>
      </c>
      <c r="S68" s="1" t="s">
        <v>38</v>
      </c>
      <c r="T68" s="1" t="s">
        <v>39</v>
      </c>
      <c r="U68" s="1" t="s">
        <v>39</v>
      </c>
      <c r="V68" s="1" t="s">
        <v>34</v>
      </c>
      <c r="W68" s="1" t="s">
        <v>34</v>
      </c>
      <c r="X68" s="1" t="s">
        <v>39</v>
      </c>
    </row>
    <row r="69" spans="1:34" ht="13.2" x14ac:dyDescent="0.25">
      <c r="A69" s="2">
        <v>45061.844560613426</v>
      </c>
      <c r="B69" s="1" t="s">
        <v>24</v>
      </c>
      <c r="C69" s="1" t="s">
        <v>25</v>
      </c>
      <c r="D69" s="1" t="s">
        <v>26</v>
      </c>
      <c r="E69" s="1">
        <v>5</v>
      </c>
      <c r="F69" s="1" t="s">
        <v>41</v>
      </c>
      <c r="G69" s="1">
        <v>3</v>
      </c>
      <c r="H69" s="1">
        <v>3</v>
      </c>
      <c r="I69" s="1">
        <v>1</v>
      </c>
      <c r="J69" s="1">
        <v>1</v>
      </c>
      <c r="K69" s="1">
        <v>1</v>
      </c>
      <c r="L69" s="1">
        <v>3</v>
      </c>
      <c r="M69" s="1">
        <v>3</v>
      </c>
      <c r="N69" s="1">
        <v>2</v>
      </c>
      <c r="O69" s="1">
        <v>3</v>
      </c>
      <c r="P69" s="1">
        <v>2</v>
      </c>
      <c r="Q69" s="1">
        <v>1</v>
      </c>
      <c r="R69" s="1" t="s">
        <v>28</v>
      </c>
      <c r="S69" s="1" t="s">
        <v>29</v>
      </c>
      <c r="Y69" s="1" t="s">
        <v>37</v>
      </c>
      <c r="Z69" s="1" t="s">
        <v>31</v>
      </c>
      <c r="AA69" s="1" t="s">
        <v>31</v>
      </c>
      <c r="AB69" s="1" t="s">
        <v>31</v>
      </c>
      <c r="AC69" s="1" t="s">
        <v>31</v>
      </c>
    </row>
    <row r="70" spans="1:34" ht="13.2" x14ac:dyDescent="0.25">
      <c r="A70" s="2">
        <v>45061.850849131944</v>
      </c>
      <c r="B70" s="1" t="s">
        <v>40</v>
      </c>
      <c r="C70" s="1" t="s">
        <v>25</v>
      </c>
      <c r="D70" s="1" t="s">
        <v>26</v>
      </c>
      <c r="E70" s="1">
        <v>3</v>
      </c>
      <c r="F70" s="1" t="s">
        <v>27</v>
      </c>
      <c r="G70" s="1">
        <v>5</v>
      </c>
      <c r="H70" s="1">
        <v>4</v>
      </c>
      <c r="I70" s="1">
        <v>2</v>
      </c>
      <c r="J70" s="1">
        <v>3</v>
      </c>
      <c r="K70" s="1">
        <v>2</v>
      </c>
      <c r="L70" s="1">
        <v>5</v>
      </c>
      <c r="M70" s="1">
        <v>3</v>
      </c>
      <c r="N70" s="1">
        <v>1</v>
      </c>
      <c r="O70" s="1">
        <v>3</v>
      </c>
      <c r="P70" s="1">
        <v>2</v>
      </c>
      <c r="Q70" s="1">
        <v>1</v>
      </c>
      <c r="R70" s="1" t="s">
        <v>28</v>
      </c>
      <c r="S70" s="1" t="s">
        <v>29</v>
      </c>
      <c r="Y70" s="1" t="s">
        <v>30</v>
      </c>
      <c r="Z70" s="1" t="s">
        <v>31</v>
      </c>
      <c r="AA70" s="1" t="s">
        <v>31</v>
      </c>
      <c r="AB70" s="1" t="s">
        <v>31</v>
      </c>
      <c r="AC70" s="1" t="s">
        <v>31</v>
      </c>
    </row>
    <row r="71" spans="1:34" ht="13.2" x14ac:dyDescent="0.25">
      <c r="A71" s="2">
        <v>45061.857840682875</v>
      </c>
      <c r="B71" s="1" t="s">
        <v>40</v>
      </c>
      <c r="C71" s="1" t="s">
        <v>25</v>
      </c>
      <c r="D71" s="1" t="s">
        <v>36</v>
      </c>
      <c r="E71" s="1">
        <v>2</v>
      </c>
      <c r="F71" s="1" t="s">
        <v>27</v>
      </c>
      <c r="G71" s="1">
        <v>3</v>
      </c>
      <c r="H71" s="1">
        <v>2</v>
      </c>
      <c r="I71" s="1">
        <v>4</v>
      </c>
      <c r="J71" s="1">
        <v>4</v>
      </c>
      <c r="K71" s="1">
        <v>3</v>
      </c>
      <c r="L71" s="1">
        <v>1</v>
      </c>
      <c r="M71" s="1">
        <v>2</v>
      </c>
      <c r="N71" s="1">
        <v>1</v>
      </c>
      <c r="O71" s="1">
        <v>4</v>
      </c>
      <c r="P71" s="1">
        <v>1</v>
      </c>
      <c r="Q71" s="1">
        <v>1</v>
      </c>
      <c r="R71" s="1" t="s">
        <v>28</v>
      </c>
      <c r="S71" s="1" t="s">
        <v>32</v>
      </c>
      <c r="AD71" s="1" t="s">
        <v>39</v>
      </c>
      <c r="AE71" s="1" t="s">
        <v>34</v>
      </c>
      <c r="AF71" s="1" t="s">
        <v>34</v>
      </c>
      <c r="AG71" s="1" t="s">
        <v>39</v>
      </c>
      <c r="AH71" s="1" t="s">
        <v>39</v>
      </c>
    </row>
    <row r="72" spans="1:34" ht="13.2" x14ac:dyDescent="0.25">
      <c r="A72" s="2">
        <v>45061.86618430556</v>
      </c>
      <c r="B72" s="1" t="s">
        <v>40</v>
      </c>
      <c r="C72" s="1" t="s">
        <v>51</v>
      </c>
      <c r="D72" s="1" t="s">
        <v>26</v>
      </c>
      <c r="E72" s="1">
        <v>4</v>
      </c>
      <c r="F72" s="1" t="s">
        <v>41</v>
      </c>
      <c r="G72" s="1">
        <v>5</v>
      </c>
      <c r="H72" s="1">
        <v>5</v>
      </c>
      <c r="I72" s="1">
        <v>3</v>
      </c>
      <c r="J72" s="1">
        <v>3</v>
      </c>
      <c r="K72" s="1">
        <v>1</v>
      </c>
      <c r="L72" s="1">
        <v>5</v>
      </c>
      <c r="M72" s="1">
        <v>5</v>
      </c>
      <c r="N72" s="1">
        <v>4</v>
      </c>
      <c r="O72" s="1">
        <v>5</v>
      </c>
      <c r="P72" s="1">
        <v>4</v>
      </c>
      <c r="Q72" s="1">
        <v>2</v>
      </c>
      <c r="R72" s="1" t="s">
        <v>28</v>
      </c>
      <c r="S72" s="1" t="s">
        <v>38</v>
      </c>
      <c r="T72" s="1" t="s">
        <v>37</v>
      </c>
      <c r="U72" s="1" t="s">
        <v>39</v>
      </c>
      <c r="V72" s="1" t="s">
        <v>34</v>
      </c>
      <c r="W72" s="1" t="s">
        <v>34</v>
      </c>
      <c r="X72" s="1" t="s">
        <v>31</v>
      </c>
    </row>
    <row r="73" spans="1:34" ht="13.2" x14ac:dyDescent="0.25">
      <c r="A73" s="2">
        <v>45061.87855415509</v>
      </c>
      <c r="B73" s="1" t="s">
        <v>40</v>
      </c>
      <c r="C73" s="1" t="s">
        <v>44</v>
      </c>
      <c r="D73" s="1" t="s">
        <v>26</v>
      </c>
      <c r="E73" s="1">
        <v>1</v>
      </c>
      <c r="F73" s="1" t="s">
        <v>27</v>
      </c>
      <c r="G73" s="1">
        <v>5</v>
      </c>
      <c r="H73" s="1">
        <v>1</v>
      </c>
      <c r="I73" s="1">
        <v>5</v>
      </c>
      <c r="J73" s="1">
        <v>1</v>
      </c>
      <c r="K73" s="1">
        <v>1</v>
      </c>
      <c r="L73" s="1">
        <v>5</v>
      </c>
      <c r="M73" s="1">
        <v>4</v>
      </c>
      <c r="N73" s="1">
        <v>1</v>
      </c>
      <c r="O73" s="1">
        <v>5</v>
      </c>
      <c r="P73" s="1">
        <v>5</v>
      </c>
      <c r="Q73" s="1">
        <v>5</v>
      </c>
      <c r="R73" s="1" t="s">
        <v>28</v>
      </c>
      <c r="S73" s="1" t="s">
        <v>32</v>
      </c>
      <c r="AD73" s="1" t="s">
        <v>33</v>
      </c>
      <c r="AE73" s="1" t="s">
        <v>34</v>
      </c>
      <c r="AF73" s="1" t="s">
        <v>34</v>
      </c>
      <c r="AG73" s="1" t="s">
        <v>34</v>
      </c>
      <c r="AH73" s="1" t="s">
        <v>34</v>
      </c>
    </row>
    <row r="74" spans="1:34" ht="13.2" x14ac:dyDescent="0.25">
      <c r="A74" s="2">
        <v>45061.884490972225</v>
      </c>
      <c r="B74" s="1" t="s">
        <v>40</v>
      </c>
      <c r="C74" s="1" t="s">
        <v>44</v>
      </c>
      <c r="D74" s="1" t="s">
        <v>56</v>
      </c>
      <c r="E74" s="1">
        <v>4</v>
      </c>
      <c r="F74" s="1" t="s">
        <v>41</v>
      </c>
      <c r="G74" s="1">
        <v>5</v>
      </c>
      <c r="H74" s="1">
        <v>5</v>
      </c>
      <c r="I74" s="1">
        <v>1</v>
      </c>
      <c r="J74" s="1">
        <v>1</v>
      </c>
      <c r="K74" s="1">
        <v>1</v>
      </c>
      <c r="L74" s="1">
        <v>5</v>
      </c>
      <c r="M74" s="1">
        <v>5</v>
      </c>
      <c r="N74" s="1">
        <v>4</v>
      </c>
      <c r="O74" s="1">
        <v>5</v>
      </c>
      <c r="P74" s="1">
        <v>5</v>
      </c>
      <c r="Q74" s="1">
        <v>4</v>
      </c>
      <c r="R74" s="1" t="s">
        <v>28</v>
      </c>
      <c r="S74" s="1" t="s">
        <v>29</v>
      </c>
      <c r="Y74" s="1" t="s">
        <v>42</v>
      </c>
      <c r="Z74" s="1" t="s">
        <v>31</v>
      </c>
      <c r="AA74" s="1" t="s">
        <v>34</v>
      </c>
      <c r="AB74" s="1" t="s">
        <v>31</v>
      </c>
      <c r="AC74" s="1" t="s">
        <v>34</v>
      </c>
    </row>
    <row r="75" spans="1:34" ht="13.2" x14ac:dyDescent="0.25">
      <c r="A75" s="2">
        <v>45061.900275370368</v>
      </c>
      <c r="B75" s="1" t="s">
        <v>40</v>
      </c>
      <c r="C75" s="1" t="s">
        <v>44</v>
      </c>
      <c r="D75" s="1" t="s">
        <v>26</v>
      </c>
      <c r="E75" s="1">
        <v>5</v>
      </c>
      <c r="F75" s="1" t="s">
        <v>41</v>
      </c>
      <c r="G75" s="1">
        <v>5</v>
      </c>
      <c r="H75" s="1">
        <v>5</v>
      </c>
      <c r="I75" s="1">
        <v>5</v>
      </c>
      <c r="J75" s="1">
        <v>3</v>
      </c>
      <c r="K75" s="1">
        <v>3</v>
      </c>
      <c r="L75" s="1">
        <v>5</v>
      </c>
      <c r="M75" s="1">
        <v>3</v>
      </c>
      <c r="N75" s="1">
        <v>1</v>
      </c>
      <c r="O75" s="1">
        <v>5</v>
      </c>
      <c r="P75" s="1">
        <v>5</v>
      </c>
      <c r="Q75" s="1">
        <v>1</v>
      </c>
      <c r="R75" s="1" t="s">
        <v>28</v>
      </c>
      <c r="S75" s="1" t="s">
        <v>38</v>
      </c>
      <c r="T75" s="1" t="s">
        <v>42</v>
      </c>
      <c r="U75" s="1" t="s">
        <v>39</v>
      </c>
      <c r="V75" s="1" t="s">
        <v>39</v>
      </c>
      <c r="W75" s="1" t="s">
        <v>35</v>
      </c>
      <c r="X75" s="1" t="s">
        <v>34</v>
      </c>
    </row>
    <row r="76" spans="1:34" ht="13.2" x14ac:dyDescent="0.25">
      <c r="A76" s="2">
        <v>45061.913255925931</v>
      </c>
      <c r="B76" s="1" t="s">
        <v>40</v>
      </c>
      <c r="C76" s="1" t="s">
        <v>51</v>
      </c>
      <c r="D76" s="1" t="s">
        <v>26</v>
      </c>
      <c r="E76" s="1">
        <v>4</v>
      </c>
      <c r="F76" s="1" t="s">
        <v>27</v>
      </c>
      <c r="G76" s="1">
        <v>5</v>
      </c>
      <c r="H76" s="1">
        <v>4</v>
      </c>
      <c r="I76" s="1">
        <v>4</v>
      </c>
      <c r="J76" s="1">
        <v>2</v>
      </c>
      <c r="K76" s="1">
        <v>3</v>
      </c>
      <c r="L76" s="1">
        <v>5</v>
      </c>
      <c r="M76" s="1">
        <v>4</v>
      </c>
      <c r="N76" s="1">
        <v>2</v>
      </c>
      <c r="O76" s="1">
        <v>2</v>
      </c>
      <c r="P76" s="1">
        <v>3</v>
      </c>
      <c r="Q76" s="1">
        <v>1</v>
      </c>
      <c r="R76" s="1" t="s">
        <v>28</v>
      </c>
      <c r="S76" s="1" t="s">
        <v>38</v>
      </c>
      <c r="T76" s="1" t="s">
        <v>42</v>
      </c>
      <c r="U76" s="1" t="s">
        <v>48</v>
      </c>
      <c r="V76" s="1" t="s">
        <v>39</v>
      </c>
      <c r="W76" s="1" t="s">
        <v>35</v>
      </c>
      <c r="X76" s="1" t="s">
        <v>35</v>
      </c>
    </row>
    <row r="77" spans="1:34" ht="13.2" x14ac:dyDescent="0.25">
      <c r="A77" s="2">
        <v>45061.940563657408</v>
      </c>
      <c r="B77" s="1" t="s">
        <v>40</v>
      </c>
      <c r="C77" s="1" t="s">
        <v>51</v>
      </c>
      <c r="D77" s="1" t="s">
        <v>26</v>
      </c>
      <c r="E77" s="1">
        <v>2</v>
      </c>
      <c r="F77" s="1" t="s">
        <v>27</v>
      </c>
      <c r="G77" s="1">
        <v>4</v>
      </c>
      <c r="H77" s="1">
        <v>2</v>
      </c>
      <c r="I77" s="1">
        <v>5</v>
      </c>
      <c r="J77" s="1">
        <v>4</v>
      </c>
      <c r="K77" s="1">
        <v>3</v>
      </c>
      <c r="L77" s="1">
        <v>5</v>
      </c>
      <c r="M77" s="1">
        <v>5</v>
      </c>
      <c r="N77" s="1">
        <v>4</v>
      </c>
      <c r="O77" s="1">
        <v>4</v>
      </c>
      <c r="P77" s="1">
        <v>4</v>
      </c>
      <c r="Q77" s="1">
        <v>2</v>
      </c>
      <c r="R77" s="1" t="s">
        <v>47</v>
      </c>
      <c r="S77" s="1" t="s">
        <v>38</v>
      </c>
      <c r="T77" s="1" t="s">
        <v>42</v>
      </c>
      <c r="U77" s="1" t="s">
        <v>48</v>
      </c>
      <c r="V77" s="1" t="s">
        <v>39</v>
      </c>
      <c r="W77" s="1" t="s">
        <v>43</v>
      </c>
      <c r="X77" s="1" t="s">
        <v>35</v>
      </c>
    </row>
    <row r="78" spans="1:34" ht="13.2" x14ac:dyDescent="0.25">
      <c r="A78" s="2">
        <v>45061.973012314818</v>
      </c>
      <c r="B78" s="1" t="s">
        <v>24</v>
      </c>
      <c r="C78" s="1" t="s">
        <v>51</v>
      </c>
      <c r="D78" s="1" t="s">
        <v>26</v>
      </c>
      <c r="E78" s="1">
        <v>5</v>
      </c>
      <c r="F78" s="1" t="s">
        <v>41</v>
      </c>
      <c r="G78" s="1">
        <v>5</v>
      </c>
      <c r="H78" s="1">
        <v>5</v>
      </c>
      <c r="I78" s="1">
        <v>4</v>
      </c>
      <c r="J78" s="1">
        <v>4</v>
      </c>
      <c r="K78" s="1">
        <v>1</v>
      </c>
      <c r="L78" s="1">
        <v>5</v>
      </c>
      <c r="M78" s="1">
        <v>4</v>
      </c>
      <c r="N78" s="1">
        <v>1</v>
      </c>
      <c r="O78" s="1">
        <v>4</v>
      </c>
      <c r="P78" s="1">
        <v>4</v>
      </c>
      <c r="Q78" s="1">
        <v>3</v>
      </c>
      <c r="R78" s="1" t="s">
        <v>47</v>
      </c>
      <c r="S78" s="1" t="s">
        <v>38</v>
      </c>
      <c r="T78" s="1" t="s">
        <v>33</v>
      </c>
      <c r="U78" s="1" t="s">
        <v>34</v>
      </c>
      <c r="V78" s="1" t="s">
        <v>34</v>
      </c>
      <c r="W78" s="1" t="s">
        <v>34</v>
      </c>
      <c r="X78" s="1" t="s">
        <v>34</v>
      </c>
    </row>
    <row r="79" spans="1:34" ht="13.2" x14ac:dyDescent="0.25">
      <c r="A79" s="2">
        <v>45061.977013275464</v>
      </c>
      <c r="B79" s="1" t="s">
        <v>24</v>
      </c>
      <c r="C79" s="1" t="s">
        <v>44</v>
      </c>
      <c r="D79" s="1" t="s">
        <v>26</v>
      </c>
      <c r="E79" s="1">
        <v>5</v>
      </c>
      <c r="F79" s="1" t="s">
        <v>41</v>
      </c>
      <c r="G79" s="1">
        <v>5</v>
      </c>
      <c r="H79" s="1">
        <v>4</v>
      </c>
      <c r="I79" s="1">
        <v>3</v>
      </c>
      <c r="J79" s="1">
        <v>3</v>
      </c>
      <c r="K79" s="1">
        <v>2</v>
      </c>
      <c r="L79" s="1">
        <v>5</v>
      </c>
      <c r="M79" s="1">
        <v>5</v>
      </c>
      <c r="N79" s="1">
        <v>3</v>
      </c>
      <c r="O79" s="1">
        <v>5</v>
      </c>
      <c r="P79" s="1">
        <v>4</v>
      </c>
      <c r="Q79" s="1">
        <v>3</v>
      </c>
      <c r="R79" s="1" t="s">
        <v>28</v>
      </c>
      <c r="S79" s="1" t="s">
        <v>38</v>
      </c>
      <c r="T79" s="1" t="s">
        <v>42</v>
      </c>
      <c r="U79" s="1" t="s">
        <v>39</v>
      </c>
      <c r="V79" s="1" t="s">
        <v>35</v>
      </c>
      <c r="W79" s="1" t="s">
        <v>35</v>
      </c>
      <c r="X79" s="1" t="s">
        <v>39</v>
      </c>
    </row>
    <row r="80" spans="1:34" ht="13.2" x14ac:dyDescent="0.25">
      <c r="A80" s="2">
        <v>45062.002404999999</v>
      </c>
      <c r="B80" s="1" t="s">
        <v>40</v>
      </c>
      <c r="C80" s="1" t="s">
        <v>51</v>
      </c>
      <c r="D80" s="1" t="s">
        <v>26</v>
      </c>
      <c r="E80" s="1">
        <v>4</v>
      </c>
      <c r="F80" s="1" t="s">
        <v>41</v>
      </c>
      <c r="G80" s="1">
        <v>5</v>
      </c>
      <c r="H80" s="1">
        <v>4</v>
      </c>
      <c r="I80" s="1">
        <v>5</v>
      </c>
      <c r="J80" s="1">
        <v>4</v>
      </c>
      <c r="K80" s="1">
        <v>4</v>
      </c>
      <c r="L80" s="1">
        <v>5</v>
      </c>
      <c r="M80" s="1">
        <v>4</v>
      </c>
      <c r="N80" s="1">
        <v>1</v>
      </c>
      <c r="O80" s="1">
        <v>5</v>
      </c>
      <c r="P80" s="1">
        <v>1</v>
      </c>
      <c r="Q80" s="1">
        <v>1</v>
      </c>
      <c r="R80" s="1" t="s">
        <v>47</v>
      </c>
      <c r="S80" s="1" t="s">
        <v>32</v>
      </c>
      <c r="AD80" s="1" t="s">
        <v>33</v>
      </c>
      <c r="AE80" s="1" t="s">
        <v>31</v>
      </c>
      <c r="AF80" s="1" t="s">
        <v>31</v>
      </c>
      <c r="AG80" s="1" t="s">
        <v>39</v>
      </c>
      <c r="AH80" s="1" t="s">
        <v>31</v>
      </c>
    </row>
    <row r="81" spans="1:34" ht="13.2" x14ac:dyDescent="0.25">
      <c r="A81" s="2">
        <v>45062.014815127317</v>
      </c>
      <c r="B81" s="1" t="s">
        <v>24</v>
      </c>
      <c r="C81" s="1" t="s">
        <v>44</v>
      </c>
      <c r="D81" s="1" t="s">
        <v>36</v>
      </c>
      <c r="E81" s="1">
        <v>5</v>
      </c>
      <c r="F81" s="1" t="s">
        <v>41</v>
      </c>
      <c r="G81" s="1">
        <v>5</v>
      </c>
      <c r="H81" s="1">
        <v>5</v>
      </c>
      <c r="I81" s="1">
        <v>2</v>
      </c>
      <c r="J81" s="1">
        <v>2</v>
      </c>
      <c r="K81" s="1">
        <v>1</v>
      </c>
      <c r="L81" s="1">
        <v>5</v>
      </c>
      <c r="M81" s="1">
        <v>5</v>
      </c>
      <c r="N81" s="1">
        <v>4</v>
      </c>
      <c r="O81" s="1">
        <v>4</v>
      </c>
      <c r="P81" s="1">
        <v>2</v>
      </c>
      <c r="Q81" s="1">
        <v>2</v>
      </c>
      <c r="R81" s="1" t="s">
        <v>47</v>
      </c>
      <c r="S81" s="1" t="s">
        <v>38</v>
      </c>
      <c r="T81" s="1" t="s">
        <v>33</v>
      </c>
      <c r="U81" s="1" t="s">
        <v>31</v>
      </c>
      <c r="V81" s="1" t="s">
        <v>31</v>
      </c>
      <c r="W81" s="1" t="s">
        <v>43</v>
      </c>
      <c r="X81" s="1" t="s">
        <v>43</v>
      </c>
    </row>
    <row r="82" spans="1:34" ht="13.2" x14ac:dyDescent="0.25">
      <c r="A82" s="2">
        <v>45062.460346423613</v>
      </c>
      <c r="B82" s="1" t="s">
        <v>24</v>
      </c>
      <c r="C82" s="1" t="s">
        <v>51</v>
      </c>
      <c r="D82" s="1" t="s">
        <v>26</v>
      </c>
      <c r="E82" s="1">
        <v>5</v>
      </c>
      <c r="F82" s="1" t="s">
        <v>41</v>
      </c>
      <c r="G82" s="1">
        <v>5</v>
      </c>
      <c r="H82" s="1">
        <v>4</v>
      </c>
      <c r="I82" s="1">
        <v>4</v>
      </c>
      <c r="J82" s="1">
        <v>4</v>
      </c>
      <c r="K82" s="1">
        <v>2</v>
      </c>
      <c r="L82" s="1">
        <v>5</v>
      </c>
      <c r="M82" s="1">
        <v>5</v>
      </c>
      <c r="N82" s="1">
        <v>4</v>
      </c>
      <c r="O82" s="1">
        <v>5</v>
      </c>
      <c r="P82" s="1">
        <v>4</v>
      </c>
      <c r="Q82" s="1">
        <v>4</v>
      </c>
      <c r="R82" s="1" t="s">
        <v>47</v>
      </c>
      <c r="S82" s="1" t="s">
        <v>38</v>
      </c>
      <c r="T82" s="1" t="s">
        <v>42</v>
      </c>
      <c r="U82" s="1" t="s">
        <v>48</v>
      </c>
      <c r="V82" s="1" t="s">
        <v>31</v>
      </c>
      <c r="W82" s="1" t="s">
        <v>34</v>
      </c>
      <c r="X82" s="1" t="s">
        <v>34</v>
      </c>
    </row>
    <row r="83" spans="1:34" ht="13.2" x14ac:dyDescent="0.25">
      <c r="A83" s="2">
        <v>45062.82563979167</v>
      </c>
      <c r="B83" s="1" t="s">
        <v>24</v>
      </c>
      <c r="C83" s="1" t="s">
        <v>44</v>
      </c>
      <c r="D83" s="1" t="s">
        <v>26</v>
      </c>
      <c r="E83" s="1">
        <v>4</v>
      </c>
      <c r="F83" s="1" t="s">
        <v>41</v>
      </c>
      <c r="G83" s="1">
        <v>5</v>
      </c>
      <c r="H83" s="1">
        <v>5</v>
      </c>
      <c r="I83" s="1">
        <v>3</v>
      </c>
      <c r="J83" s="1">
        <v>3</v>
      </c>
      <c r="K83" s="1">
        <v>3</v>
      </c>
      <c r="L83" s="1">
        <v>5</v>
      </c>
      <c r="M83" s="1">
        <v>5</v>
      </c>
      <c r="N83" s="1">
        <v>4</v>
      </c>
      <c r="O83" s="1">
        <v>5</v>
      </c>
      <c r="P83" s="1">
        <v>3</v>
      </c>
      <c r="Q83" s="1">
        <v>2</v>
      </c>
      <c r="R83" s="1" t="s">
        <v>28</v>
      </c>
      <c r="S83" s="1" t="s">
        <v>32</v>
      </c>
      <c r="AD83" s="1" t="s">
        <v>37</v>
      </c>
      <c r="AE83" s="1" t="s">
        <v>31</v>
      </c>
      <c r="AF83" s="1" t="s">
        <v>31</v>
      </c>
      <c r="AG83" s="1" t="s">
        <v>34</v>
      </c>
      <c r="AH83" s="1" t="s">
        <v>34</v>
      </c>
    </row>
    <row r="84" spans="1:34" ht="13.2" x14ac:dyDescent="0.25">
      <c r="A84" s="2">
        <v>45062.831134108797</v>
      </c>
      <c r="B84" s="1" t="s">
        <v>24</v>
      </c>
      <c r="C84" s="1" t="s">
        <v>44</v>
      </c>
      <c r="D84" s="1" t="s">
        <v>26</v>
      </c>
      <c r="E84" s="1">
        <v>5</v>
      </c>
      <c r="F84" s="1" t="s">
        <v>41</v>
      </c>
      <c r="G84" s="1">
        <v>5</v>
      </c>
      <c r="H84" s="1">
        <v>3</v>
      </c>
      <c r="I84" s="1">
        <v>4</v>
      </c>
      <c r="J84" s="1">
        <v>3</v>
      </c>
      <c r="K84" s="1">
        <v>2</v>
      </c>
      <c r="L84" s="1">
        <v>5</v>
      </c>
      <c r="M84" s="1">
        <v>5</v>
      </c>
      <c r="N84" s="1">
        <v>2</v>
      </c>
      <c r="O84" s="1">
        <v>4</v>
      </c>
      <c r="P84" s="1">
        <v>3</v>
      </c>
      <c r="Q84" s="1">
        <v>3</v>
      </c>
      <c r="R84" s="1" t="s">
        <v>28</v>
      </c>
      <c r="S84" s="1" t="s">
        <v>38</v>
      </c>
      <c r="T84" s="1" t="s">
        <v>30</v>
      </c>
      <c r="U84" s="1" t="s">
        <v>31</v>
      </c>
      <c r="V84" s="1" t="s">
        <v>31</v>
      </c>
      <c r="W84" s="1" t="s">
        <v>31</v>
      </c>
      <c r="X84" s="1" t="s">
        <v>31</v>
      </c>
    </row>
    <row r="85" spans="1:34" ht="13.2" x14ac:dyDescent="0.25">
      <c r="A85" s="2">
        <v>45062.937803067129</v>
      </c>
      <c r="B85" s="1" t="s">
        <v>40</v>
      </c>
      <c r="C85" s="1" t="s">
        <v>44</v>
      </c>
      <c r="D85" s="1" t="s">
        <v>36</v>
      </c>
      <c r="E85" s="1">
        <v>4</v>
      </c>
      <c r="F85" s="1" t="s">
        <v>27</v>
      </c>
      <c r="G85" s="1">
        <v>5</v>
      </c>
      <c r="H85" s="1">
        <v>3</v>
      </c>
      <c r="I85" s="1">
        <v>4</v>
      </c>
      <c r="J85" s="1">
        <v>3</v>
      </c>
      <c r="K85" s="1">
        <v>3</v>
      </c>
      <c r="L85" s="1">
        <v>5</v>
      </c>
      <c r="M85" s="1">
        <v>5</v>
      </c>
      <c r="N85" s="1">
        <v>2</v>
      </c>
      <c r="O85" s="1">
        <v>4</v>
      </c>
      <c r="P85" s="1">
        <v>2</v>
      </c>
      <c r="Q85" s="1">
        <v>2</v>
      </c>
      <c r="R85" s="1" t="s">
        <v>28</v>
      </c>
      <c r="S85" s="1" t="s">
        <v>32</v>
      </c>
      <c r="AD85" s="1" t="s">
        <v>42</v>
      </c>
      <c r="AE85" s="1" t="s">
        <v>48</v>
      </c>
      <c r="AF85" s="1" t="s">
        <v>35</v>
      </c>
      <c r="AG85" s="1" t="s">
        <v>43</v>
      </c>
      <c r="AH85" s="1" t="s">
        <v>43</v>
      </c>
    </row>
    <row r="86" spans="1:34" ht="13.2" x14ac:dyDescent="0.25">
      <c r="A86" s="2">
        <v>45062.939270324074</v>
      </c>
      <c r="B86" s="1" t="s">
        <v>40</v>
      </c>
      <c r="C86" s="1" t="s">
        <v>25</v>
      </c>
      <c r="D86" s="1" t="s">
        <v>36</v>
      </c>
      <c r="E86" s="1">
        <v>4</v>
      </c>
      <c r="F86" s="1" t="s">
        <v>41</v>
      </c>
      <c r="G86" s="1">
        <v>4</v>
      </c>
      <c r="H86" s="1">
        <v>2</v>
      </c>
      <c r="I86" s="1">
        <v>4</v>
      </c>
      <c r="J86" s="1">
        <v>3</v>
      </c>
      <c r="K86" s="1">
        <v>4</v>
      </c>
      <c r="L86" s="1">
        <v>5</v>
      </c>
      <c r="M86" s="1">
        <v>4</v>
      </c>
      <c r="N86" s="1">
        <v>1</v>
      </c>
      <c r="O86" s="1">
        <v>2</v>
      </c>
      <c r="P86" s="1">
        <v>2</v>
      </c>
      <c r="Q86" s="1">
        <v>1</v>
      </c>
      <c r="R86" s="1" t="s">
        <v>28</v>
      </c>
      <c r="S86" s="1" t="s">
        <v>29</v>
      </c>
      <c r="Y86" s="1" t="s">
        <v>37</v>
      </c>
      <c r="Z86" s="1" t="s">
        <v>39</v>
      </c>
      <c r="AA86" s="1" t="s">
        <v>31</v>
      </c>
      <c r="AB86" s="1" t="s">
        <v>39</v>
      </c>
      <c r="AC86" s="1" t="s">
        <v>34</v>
      </c>
    </row>
    <row r="87" spans="1:34" ht="13.2" x14ac:dyDescent="0.25">
      <c r="A87" s="2">
        <v>45062.954365277779</v>
      </c>
      <c r="B87" s="1" t="s">
        <v>40</v>
      </c>
      <c r="C87" s="1" t="s">
        <v>51</v>
      </c>
      <c r="D87" s="1" t="s">
        <v>57</v>
      </c>
      <c r="E87" s="1">
        <v>4</v>
      </c>
      <c r="F87" s="1" t="s">
        <v>27</v>
      </c>
      <c r="G87" s="1">
        <v>3</v>
      </c>
      <c r="H87" s="1">
        <v>3</v>
      </c>
      <c r="I87" s="1">
        <v>4</v>
      </c>
      <c r="J87" s="1">
        <v>5</v>
      </c>
      <c r="K87" s="1">
        <v>4</v>
      </c>
      <c r="L87" s="1">
        <v>5</v>
      </c>
      <c r="M87" s="1">
        <v>5</v>
      </c>
      <c r="N87" s="1">
        <v>2</v>
      </c>
      <c r="O87" s="1">
        <v>4</v>
      </c>
      <c r="P87" s="1">
        <v>3</v>
      </c>
      <c r="Q87" s="1">
        <v>1</v>
      </c>
      <c r="R87" s="1" t="s">
        <v>28</v>
      </c>
      <c r="S87" s="1" t="s">
        <v>32</v>
      </c>
      <c r="AD87" s="1" t="s">
        <v>33</v>
      </c>
      <c r="AE87" s="1" t="s">
        <v>43</v>
      </c>
      <c r="AF87" s="1" t="s">
        <v>39</v>
      </c>
      <c r="AG87" s="1" t="s">
        <v>43</v>
      </c>
      <c r="AH87" s="1" t="s">
        <v>43</v>
      </c>
    </row>
    <row r="88" spans="1:34" ht="13.2" x14ac:dyDescent="0.25">
      <c r="A88" s="2">
        <v>45063.342696180553</v>
      </c>
      <c r="B88" s="1" t="s">
        <v>24</v>
      </c>
      <c r="C88" s="1" t="s">
        <v>25</v>
      </c>
      <c r="D88" s="1" t="s">
        <v>36</v>
      </c>
      <c r="E88" s="1">
        <v>5</v>
      </c>
      <c r="F88" s="1" t="s">
        <v>41</v>
      </c>
      <c r="G88" s="1">
        <v>3</v>
      </c>
      <c r="H88" s="1">
        <v>3</v>
      </c>
      <c r="I88" s="1">
        <v>3</v>
      </c>
      <c r="J88" s="1">
        <v>2</v>
      </c>
      <c r="K88" s="1">
        <v>1</v>
      </c>
      <c r="L88" s="1">
        <v>3</v>
      </c>
      <c r="M88" s="1">
        <v>3</v>
      </c>
      <c r="N88" s="1">
        <v>1</v>
      </c>
      <c r="O88" s="1">
        <v>3</v>
      </c>
      <c r="P88" s="1">
        <v>3</v>
      </c>
      <c r="Q88" s="1">
        <v>2</v>
      </c>
      <c r="R88" s="1" t="s">
        <v>28</v>
      </c>
      <c r="S88" s="1" t="s">
        <v>32</v>
      </c>
      <c r="AD88" s="1" t="s">
        <v>39</v>
      </c>
      <c r="AE88" s="1" t="s">
        <v>39</v>
      </c>
      <c r="AF88" s="1" t="s">
        <v>39</v>
      </c>
      <c r="AG88" s="1" t="s">
        <v>39</v>
      </c>
      <c r="AH88" s="1" t="s">
        <v>39</v>
      </c>
    </row>
    <row r="89" spans="1:34" ht="13.2" x14ac:dyDescent="0.25">
      <c r="A89" s="2">
        <v>45063.417508865736</v>
      </c>
      <c r="B89" s="1" t="s">
        <v>24</v>
      </c>
      <c r="C89" s="1" t="s">
        <v>25</v>
      </c>
      <c r="D89" s="1" t="s">
        <v>26</v>
      </c>
      <c r="E89" s="1">
        <v>4</v>
      </c>
      <c r="F89" s="1" t="s">
        <v>41</v>
      </c>
      <c r="G89" s="1">
        <v>4</v>
      </c>
      <c r="H89" s="1">
        <v>5</v>
      </c>
      <c r="I89" s="1">
        <v>2</v>
      </c>
      <c r="J89" s="1">
        <v>2</v>
      </c>
      <c r="K89" s="1">
        <v>1</v>
      </c>
      <c r="L89" s="1">
        <v>5</v>
      </c>
      <c r="M89" s="1">
        <v>5</v>
      </c>
      <c r="N89" s="1">
        <v>4</v>
      </c>
      <c r="O89" s="1">
        <v>4</v>
      </c>
      <c r="P89" s="1">
        <v>2</v>
      </c>
      <c r="Q89" s="1">
        <v>3</v>
      </c>
      <c r="R89" s="1" t="s">
        <v>28</v>
      </c>
      <c r="S89" s="1" t="s">
        <v>32</v>
      </c>
      <c r="AD89" s="1" t="s">
        <v>37</v>
      </c>
      <c r="AE89" s="1" t="s">
        <v>34</v>
      </c>
      <c r="AF89" s="1" t="s">
        <v>31</v>
      </c>
      <c r="AG89" s="1" t="s">
        <v>34</v>
      </c>
      <c r="AH89" s="1" t="s">
        <v>34</v>
      </c>
    </row>
    <row r="90" spans="1:34" ht="13.2" x14ac:dyDescent="0.25">
      <c r="A90" s="2">
        <v>45063.792601261579</v>
      </c>
      <c r="B90" s="1" t="s">
        <v>40</v>
      </c>
      <c r="C90" s="1" t="s">
        <v>25</v>
      </c>
      <c r="D90" s="1" t="s">
        <v>36</v>
      </c>
      <c r="E90" s="1">
        <v>3</v>
      </c>
      <c r="F90" s="1" t="s">
        <v>39</v>
      </c>
      <c r="G90" s="1">
        <v>2</v>
      </c>
      <c r="H90" s="1">
        <v>3</v>
      </c>
      <c r="I90" s="1">
        <v>4</v>
      </c>
      <c r="J90" s="1">
        <v>3</v>
      </c>
      <c r="K90" s="1">
        <v>2</v>
      </c>
      <c r="L90" s="1">
        <v>4</v>
      </c>
      <c r="M90" s="1">
        <v>4</v>
      </c>
      <c r="N90" s="1">
        <v>1</v>
      </c>
      <c r="O90" s="1">
        <v>4</v>
      </c>
      <c r="P90" s="1">
        <v>2</v>
      </c>
      <c r="Q90" s="1">
        <v>1</v>
      </c>
      <c r="R90" s="1" t="s">
        <v>28</v>
      </c>
      <c r="S90" s="1" t="s">
        <v>29</v>
      </c>
      <c r="Y90" s="1" t="s">
        <v>37</v>
      </c>
      <c r="Z90" s="1" t="s">
        <v>39</v>
      </c>
      <c r="AA90" s="1" t="s">
        <v>31</v>
      </c>
      <c r="AB90" s="1" t="s">
        <v>39</v>
      </c>
      <c r="AC90" s="1" t="s">
        <v>34</v>
      </c>
    </row>
    <row r="91" spans="1:34" ht="13.2" x14ac:dyDescent="0.25">
      <c r="A91" s="2">
        <v>45063.860677534722</v>
      </c>
      <c r="B91" s="1" t="s">
        <v>24</v>
      </c>
      <c r="C91" s="1" t="s">
        <v>25</v>
      </c>
      <c r="D91" s="1" t="s">
        <v>36</v>
      </c>
      <c r="E91" s="1">
        <v>4</v>
      </c>
      <c r="F91" s="1" t="s">
        <v>27</v>
      </c>
      <c r="G91" s="1">
        <v>5</v>
      </c>
      <c r="H91" s="1">
        <v>4</v>
      </c>
      <c r="I91" s="1">
        <v>4</v>
      </c>
      <c r="J91" s="1">
        <v>2</v>
      </c>
      <c r="K91" s="1">
        <v>2</v>
      </c>
      <c r="L91" s="1">
        <v>2</v>
      </c>
      <c r="M91" s="1">
        <v>1</v>
      </c>
      <c r="N91" s="1">
        <v>1</v>
      </c>
      <c r="O91" s="1">
        <v>2</v>
      </c>
      <c r="P91" s="1">
        <v>5</v>
      </c>
      <c r="Q91" s="1">
        <v>5</v>
      </c>
      <c r="R91" s="1" t="s">
        <v>47</v>
      </c>
      <c r="S91" s="1" t="s">
        <v>38</v>
      </c>
      <c r="T91" s="1" t="s">
        <v>42</v>
      </c>
      <c r="U91" s="1" t="s">
        <v>39</v>
      </c>
      <c r="V91" s="1" t="s">
        <v>35</v>
      </c>
      <c r="W91" s="1" t="s">
        <v>35</v>
      </c>
      <c r="X91" s="1" t="s">
        <v>35</v>
      </c>
    </row>
    <row r="92" spans="1:34" ht="13.2" x14ac:dyDescent="0.25">
      <c r="A92" s="2">
        <v>45064.348201527777</v>
      </c>
      <c r="B92" s="1" t="s">
        <v>40</v>
      </c>
      <c r="C92" s="1" t="s">
        <v>51</v>
      </c>
      <c r="D92" s="1" t="s">
        <v>26</v>
      </c>
      <c r="E92" s="1">
        <v>5</v>
      </c>
      <c r="F92" s="1" t="s">
        <v>41</v>
      </c>
      <c r="G92" s="1">
        <v>1</v>
      </c>
      <c r="H92" s="1">
        <v>1</v>
      </c>
      <c r="I92" s="1">
        <v>3</v>
      </c>
      <c r="J92" s="1">
        <v>3</v>
      </c>
      <c r="K92" s="1">
        <v>3</v>
      </c>
      <c r="L92" s="1">
        <v>5</v>
      </c>
      <c r="M92" s="1">
        <v>5</v>
      </c>
      <c r="N92" s="1">
        <v>3</v>
      </c>
      <c r="O92" s="1">
        <v>5</v>
      </c>
      <c r="P92" s="1">
        <v>5</v>
      </c>
      <c r="Q92" s="1">
        <v>3</v>
      </c>
      <c r="R92" s="1" t="s">
        <v>47</v>
      </c>
      <c r="S92" s="1" t="s">
        <v>29</v>
      </c>
      <c r="Y92" s="1" t="s">
        <v>39</v>
      </c>
      <c r="Z92" s="1" t="s">
        <v>39</v>
      </c>
      <c r="AA92" s="1" t="s">
        <v>31</v>
      </c>
      <c r="AB92" s="1" t="s">
        <v>34</v>
      </c>
      <c r="AC92" s="1" t="s">
        <v>34</v>
      </c>
    </row>
    <row r="93" spans="1:34" ht="13.2" x14ac:dyDescent="0.25">
      <c r="A93" s="2">
        <v>45064.649770613425</v>
      </c>
      <c r="B93" s="1" t="s">
        <v>40</v>
      </c>
      <c r="C93" s="1" t="s">
        <v>44</v>
      </c>
      <c r="D93" s="1" t="s">
        <v>58</v>
      </c>
      <c r="E93" s="1">
        <v>5</v>
      </c>
      <c r="F93" s="1" t="s">
        <v>41</v>
      </c>
      <c r="G93" s="1">
        <v>4</v>
      </c>
      <c r="H93" s="1">
        <v>4</v>
      </c>
      <c r="I93" s="1">
        <v>2</v>
      </c>
      <c r="J93" s="1">
        <v>4</v>
      </c>
      <c r="K93" s="1">
        <v>2</v>
      </c>
      <c r="L93" s="1">
        <v>5</v>
      </c>
      <c r="M93" s="1">
        <v>4</v>
      </c>
      <c r="N93" s="1">
        <v>3</v>
      </c>
      <c r="O93" s="1">
        <v>4</v>
      </c>
      <c r="P93" s="1">
        <v>3</v>
      </c>
      <c r="Q93" s="1">
        <v>2</v>
      </c>
      <c r="R93" s="1" t="s">
        <v>28</v>
      </c>
      <c r="S93" s="1" t="s">
        <v>32</v>
      </c>
      <c r="AD93" s="1" t="s">
        <v>42</v>
      </c>
      <c r="AE93" s="1" t="s">
        <v>39</v>
      </c>
      <c r="AF93" s="1" t="s">
        <v>34</v>
      </c>
      <c r="AG93" s="1" t="s">
        <v>43</v>
      </c>
      <c r="AH93" s="1" t="s">
        <v>43</v>
      </c>
    </row>
    <row r="94" spans="1:34" ht="13.2" x14ac:dyDescent="0.25">
      <c r="A94" s="2">
        <v>45064.656733923606</v>
      </c>
      <c r="B94" s="1" t="s">
        <v>40</v>
      </c>
      <c r="C94" s="1" t="s">
        <v>25</v>
      </c>
      <c r="D94" s="1" t="s">
        <v>36</v>
      </c>
      <c r="E94" s="1">
        <v>5</v>
      </c>
      <c r="F94" s="1" t="s">
        <v>41</v>
      </c>
      <c r="G94" s="1">
        <v>5</v>
      </c>
      <c r="H94" s="1">
        <v>4</v>
      </c>
      <c r="I94" s="1">
        <v>4</v>
      </c>
      <c r="J94" s="1">
        <v>4</v>
      </c>
      <c r="K94" s="1">
        <v>3</v>
      </c>
      <c r="L94" s="1">
        <v>5</v>
      </c>
      <c r="M94" s="1">
        <v>4</v>
      </c>
      <c r="N94" s="1">
        <v>4</v>
      </c>
      <c r="O94" s="1">
        <v>4</v>
      </c>
      <c r="P94" s="1">
        <v>2</v>
      </c>
      <c r="Q94" s="1">
        <v>1</v>
      </c>
      <c r="R94" s="1" t="s">
        <v>28</v>
      </c>
      <c r="S94" s="1" t="s">
        <v>29</v>
      </c>
      <c r="Y94" s="1" t="s">
        <v>30</v>
      </c>
      <c r="Z94" s="1" t="s">
        <v>31</v>
      </c>
      <c r="AA94" s="1" t="s">
        <v>34</v>
      </c>
      <c r="AB94" s="1" t="s">
        <v>34</v>
      </c>
      <c r="AC94" s="1" t="s">
        <v>34</v>
      </c>
    </row>
    <row r="95" spans="1:34" ht="13.2" x14ac:dyDescent="0.25">
      <c r="A95" s="2">
        <v>45064.661948854162</v>
      </c>
      <c r="B95" s="1" t="s">
        <v>24</v>
      </c>
      <c r="C95" s="1" t="s">
        <v>44</v>
      </c>
      <c r="D95" s="1" t="s">
        <v>26</v>
      </c>
      <c r="E95" s="1">
        <v>5</v>
      </c>
      <c r="F95" s="1" t="s">
        <v>41</v>
      </c>
      <c r="G95" s="1">
        <v>5</v>
      </c>
      <c r="H95" s="1">
        <v>5</v>
      </c>
      <c r="I95" s="1">
        <v>5</v>
      </c>
      <c r="J95" s="1">
        <v>3</v>
      </c>
      <c r="K95" s="1">
        <v>2</v>
      </c>
      <c r="L95" s="1">
        <v>5</v>
      </c>
      <c r="M95" s="1">
        <v>4</v>
      </c>
      <c r="N95" s="1">
        <v>5</v>
      </c>
      <c r="O95" s="1">
        <v>4</v>
      </c>
      <c r="P95" s="1">
        <v>3</v>
      </c>
      <c r="Q95" s="1">
        <v>3</v>
      </c>
      <c r="R95" s="1" t="s">
        <v>47</v>
      </c>
      <c r="S95" s="1" t="s">
        <v>32</v>
      </c>
      <c r="AD95" s="1" t="s">
        <v>37</v>
      </c>
      <c r="AE95" s="1" t="s">
        <v>34</v>
      </c>
      <c r="AF95" s="1" t="s">
        <v>34</v>
      </c>
      <c r="AG95" s="1" t="s">
        <v>34</v>
      </c>
      <c r="AH95" s="1" t="s">
        <v>34</v>
      </c>
    </row>
    <row r="96" spans="1:34" ht="13.2" x14ac:dyDescent="0.25">
      <c r="A96" s="2">
        <v>45064.664301585653</v>
      </c>
      <c r="B96" s="1" t="s">
        <v>40</v>
      </c>
      <c r="C96" s="1" t="s">
        <v>44</v>
      </c>
      <c r="D96" s="1" t="s">
        <v>26</v>
      </c>
      <c r="E96" s="1">
        <v>4</v>
      </c>
      <c r="F96" s="1" t="s">
        <v>27</v>
      </c>
      <c r="G96" s="1">
        <v>5</v>
      </c>
      <c r="H96" s="1">
        <v>4</v>
      </c>
      <c r="I96" s="1">
        <v>2</v>
      </c>
      <c r="J96" s="1">
        <v>2</v>
      </c>
      <c r="K96" s="1">
        <v>2</v>
      </c>
      <c r="L96" s="1">
        <v>5</v>
      </c>
      <c r="M96" s="1">
        <v>5</v>
      </c>
      <c r="N96" s="1">
        <v>3</v>
      </c>
      <c r="O96" s="1">
        <v>4</v>
      </c>
      <c r="P96" s="1">
        <v>4</v>
      </c>
      <c r="Q96" s="1">
        <v>2</v>
      </c>
      <c r="R96" s="1" t="s">
        <v>47</v>
      </c>
      <c r="S96" s="1" t="s">
        <v>32</v>
      </c>
      <c r="AD96" s="1" t="s">
        <v>37</v>
      </c>
      <c r="AE96" s="1" t="s">
        <v>34</v>
      </c>
      <c r="AF96" s="1" t="s">
        <v>34</v>
      </c>
      <c r="AG96" s="1" t="s">
        <v>34</v>
      </c>
      <c r="AH96" s="1" t="s">
        <v>34</v>
      </c>
    </row>
    <row r="97" spans="1:34" ht="13.2" x14ac:dyDescent="0.25">
      <c r="A97" s="2">
        <v>45064.67140107639</v>
      </c>
      <c r="B97" s="1" t="s">
        <v>24</v>
      </c>
      <c r="C97" s="1" t="s">
        <v>44</v>
      </c>
      <c r="D97" s="1" t="s">
        <v>26</v>
      </c>
      <c r="E97" s="1">
        <v>4</v>
      </c>
      <c r="F97" s="1" t="s">
        <v>41</v>
      </c>
      <c r="G97" s="1">
        <v>4</v>
      </c>
      <c r="H97" s="1">
        <v>4</v>
      </c>
      <c r="I97" s="1">
        <v>3</v>
      </c>
      <c r="J97" s="1">
        <v>2</v>
      </c>
      <c r="K97" s="1">
        <v>2</v>
      </c>
      <c r="L97" s="1">
        <v>4</v>
      </c>
      <c r="M97" s="1">
        <v>4</v>
      </c>
      <c r="N97" s="1">
        <v>3</v>
      </c>
      <c r="O97" s="1">
        <v>4</v>
      </c>
      <c r="P97" s="1">
        <v>4</v>
      </c>
      <c r="Q97" s="1">
        <v>2</v>
      </c>
      <c r="R97" s="1" t="s">
        <v>28</v>
      </c>
      <c r="S97" s="1" t="s">
        <v>29</v>
      </c>
      <c r="Y97" s="1" t="s">
        <v>42</v>
      </c>
      <c r="Z97" s="1" t="s">
        <v>34</v>
      </c>
      <c r="AA97" s="1" t="s">
        <v>39</v>
      </c>
      <c r="AB97" s="1" t="s">
        <v>39</v>
      </c>
      <c r="AC97" s="1" t="s">
        <v>35</v>
      </c>
    </row>
    <row r="98" spans="1:34" ht="13.2" x14ac:dyDescent="0.25">
      <c r="A98" s="2">
        <v>45064.673004675926</v>
      </c>
      <c r="B98" s="1" t="s">
        <v>40</v>
      </c>
      <c r="C98" s="1" t="s">
        <v>44</v>
      </c>
      <c r="D98" s="1" t="s">
        <v>36</v>
      </c>
      <c r="E98" s="1">
        <v>4</v>
      </c>
      <c r="F98" s="1" t="s">
        <v>41</v>
      </c>
      <c r="G98" s="1">
        <v>5</v>
      </c>
      <c r="H98" s="1">
        <v>4</v>
      </c>
      <c r="I98" s="1">
        <v>1</v>
      </c>
      <c r="J98" s="1">
        <v>2</v>
      </c>
      <c r="K98" s="1">
        <v>1</v>
      </c>
      <c r="L98" s="1">
        <v>5</v>
      </c>
      <c r="M98" s="1">
        <v>5</v>
      </c>
      <c r="N98" s="1">
        <v>2</v>
      </c>
      <c r="O98" s="1">
        <v>5</v>
      </c>
      <c r="P98" s="1">
        <v>5</v>
      </c>
      <c r="Q98" s="1">
        <v>1</v>
      </c>
      <c r="R98" s="1" t="s">
        <v>28</v>
      </c>
      <c r="S98" s="1" t="s">
        <v>32</v>
      </c>
      <c r="AD98" s="1" t="s">
        <v>37</v>
      </c>
      <c r="AE98" s="1" t="s">
        <v>34</v>
      </c>
      <c r="AF98" s="1" t="s">
        <v>34</v>
      </c>
      <c r="AG98" s="1" t="s">
        <v>31</v>
      </c>
      <c r="AH98" s="1" t="s">
        <v>34</v>
      </c>
    </row>
    <row r="99" spans="1:34" ht="13.2" x14ac:dyDescent="0.25">
      <c r="A99" s="2">
        <v>45064.673245775462</v>
      </c>
      <c r="B99" s="1" t="s">
        <v>40</v>
      </c>
      <c r="C99" s="1" t="s">
        <v>44</v>
      </c>
      <c r="D99" s="1" t="s">
        <v>58</v>
      </c>
      <c r="E99" s="1">
        <v>4</v>
      </c>
      <c r="F99" s="1" t="s">
        <v>27</v>
      </c>
      <c r="G99" s="1">
        <v>4</v>
      </c>
      <c r="H99" s="1">
        <v>5</v>
      </c>
      <c r="I99" s="1">
        <v>2</v>
      </c>
      <c r="J99" s="1">
        <v>1</v>
      </c>
      <c r="K99" s="1">
        <v>1</v>
      </c>
      <c r="L99" s="1">
        <v>5</v>
      </c>
      <c r="M99" s="1">
        <v>4</v>
      </c>
      <c r="N99" s="1">
        <v>1</v>
      </c>
      <c r="O99" s="1">
        <v>3</v>
      </c>
      <c r="P99" s="1">
        <v>2</v>
      </c>
      <c r="Q99" s="1">
        <v>1</v>
      </c>
      <c r="R99" s="1" t="s">
        <v>47</v>
      </c>
      <c r="S99" s="1" t="s">
        <v>32</v>
      </c>
      <c r="AD99" s="1" t="s">
        <v>33</v>
      </c>
      <c r="AE99" s="1" t="s">
        <v>39</v>
      </c>
      <c r="AF99" s="1" t="s">
        <v>35</v>
      </c>
      <c r="AG99" s="1" t="s">
        <v>43</v>
      </c>
      <c r="AH99" s="1" t="s">
        <v>35</v>
      </c>
    </row>
    <row r="100" spans="1:34" ht="13.2" x14ac:dyDescent="0.25">
      <c r="A100" s="2">
        <v>45064.675774189818</v>
      </c>
      <c r="B100" s="1" t="s">
        <v>24</v>
      </c>
      <c r="C100" s="1" t="s">
        <v>44</v>
      </c>
      <c r="D100" s="1" t="s">
        <v>50</v>
      </c>
      <c r="E100" s="1">
        <v>4</v>
      </c>
      <c r="F100" s="1" t="s">
        <v>27</v>
      </c>
      <c r="G100" s="1">
        <v>5</v>
      </c>
      <c r="H100" s="1">
        <v>3</v>
      </c>
      <c r="I100" s="1">
        <v>3</v>
      </c>
      <c r="J100" s="1">
        <v>2</v>
      </c>
      <c r="K100" s="1">
        <v>3</v>
      </c>
      <c r="L100" s="1">
        <v>5</v>
      </c>
      <c r="M100" s="1">
        <v>4</v>
      </c>
      <c r="N100" s="1">
        <v>3</v>
      </c>
      <c r="O100" s="1">
        <v>3</v>
      </c>
      <c r="P100" s="1">
        <v>1</v>
      </c>
      <c r="Q100" s="1">
        <v>1</v>
      </c>
      <c r="R100" s="1" t="s">
        <v>47</v>
      </c>
      <c r="S100" s="1" t="s">
        <v>32</v>
      </c>
      <c r="AD100" s="1" t="s">
        <v>33</v>
      </c>
      <c r="AE100" s="1" t="s">
        <v>48</v>
      </c>
      <c r="AF100" s="1" t="s">
        <v>34</v>
      </c>
      <c r="AG100" s="1" t="s">
        <v>43</v>
      </c>
      <c r="AH100" s="1" t="s">
        <v>35</v>
      </c>
    </row>
    <row r="101" spans="1:34" ht="13.2" x14ac:dyDescent="0.25">
      <c r="A101" s="2">
        <v>45064.683830752314</v>
      </c>
      <c r="B101" s="1" t="s">
        <v>24</v>
      </c>
      <c r="C101" s="1" t="s">
        <v>25</v>
      </c>
      <c r="D101" s="1" t="s">
        <v>36</v>
      </c>
      <c r="E101" s="1">
        <v>4</v>
      </c>
      <c r="F101" s="1" t="s">
        <v>27</v>
      </c>
      <c r="G101" s="1">
        <v>4</v>
      </c>
      <c r="H101" s="1">
        <v>4</v>
      </c>
      <c r="I101" s="1">
        <v>2</v>
      </c>
      <c r="J101" s="1">
        <v>2</v>
      </c>
      <c r="K101" s="1">
        <v>2</v>
      </c>
      <c r="L101" s="1">
        <v>5</v>
      </c>
      <c r="M101" s="1">
        <v>4</v>
      </c>
      <c r="N101" s="1">
        <v>2</v>
      </c>
      <c r="O101" s="1">
        <v>5</v>
      </c>
      <c r="P101" s="1">
        <v>5</v>
      </c>
      <c r="Q101" s="1">
        <v>2</v>
      </c>
      <c r="R101" s="1" t="s">
        <v>47</v>
      </c>
      <c r="S101" s="1" t="s">
        <v>32</v>
      </c>
      <c r="AD101" s="1" t="s">
        <v>39</v>
      </c>
      <c r="AE101" s="1" t="s">
        <v>39</v>
      </c>
      <c r="AF101" s="1" t="s">
        <v>39</v>
      </c>
      <c r="AG101" s="1" t="s">
        <v>34</v>
      </c>
      <c r="AH101" s="1" t="s">
        <v>31</v>
      </c>
    </row>
    <row r="102" spans="1:34" ht="13.2" x14ac:dyDescent="0.25">
      <c r="A102" s="2">
        <v>45064.684402847226</v>
      </c>
      <c r="B102" s="1" t="s">
        <v>24</v>
      </c>
      <c r="C102" s="1" t="s">
        <v>44</v>
      </c>
      <c r="D102" s="1" t="s">
        <v>59</v>
      </c>
      <c r="E102" s="1">
        <v>1</v>
      </c>
      <c r="F102" s="1" t="s">
        <v>60</v>
      </c>
      <c r="G102" s="1">
        <v>1</v>
      </c>
      <c r="H102" s="1">
        <v>1</v>
      </c>
      <c r="I102" s="1">
        <v>5</v>
      </c>
      <c r="J102" s="1">
        <v>5</v>
      </c>
      <c r="K102" s="1">
        <v>3</v>
      </c>
      <c r="L102" s="1">
        <v>4</v>
      </c>
      <c r="M102" s="1">
        <v>4</v>
      </c>
      <c r="N102" s="1">
        <v>2</v>
      </c>
      <c r="O102" s="1">
        <v>3</v>
      </c>
      <c r="P102" s="1">
        <v>3</v>
      </c>
      <c r="Q102" s="1">
        <v>3</v>
      </c>
      <c r="R102" s="1" t="s">
        <v>47</v>
      </c>
      <c r="S102" s="1" t="s">
        <v>29</v>
      </c>
      <c r="Y102" s="1" t="s">
        <v>39</v>
      </c>
      <c r="Z102" s="1" t="s">
        <v>43</v>
      </c>
      <c r="AA102" s="1" t="s">
        <v>43</v>
      </c>
      <c r="AB102" s="1" t="s">
        <v>43</v>
      </c>
      <c r="AC102" s="1" t="s">
        <v>39</v>
      </c>
    </row>
    <row r="103" spans="1:34" ht="13.2" x14ac:dyDescent="0.25">
      <c r="A103" s="2">
        <v>45064.684890763892</v>
      </c>
      <c r="B103" s="1" t="s">
        <v>40</v>
      </c>
      <c r="C103" s="1" t="s">
        <v>44</v>
      </c>
      <c r="D103" s="1" t="s">
        <v>36</v>
      </c>
      <c r="E103" s="1">
        <v>4</v>
      </c>
      <c r="F103" s="1" t="s">
        <v>41</v>
      </c>
      <c r="G103" s="1">
        <v>5</v>
      </c>
      <c r="H103" s="1">
        <v>5</v>
      </c>
      <c r="I103" s="1">
        <v>5</v>
      </c>
      <c r="J103" s="1">
        <v>5</v>
      </c>
      <c r="K103" s="1">
        <v>3</v>
      </c>
      <c r="L103" s="1">
        <v>4</v>
      </c>
      <c r="M103" s="1">
        <v>4</v>
      </c>
      <c r="N103" s="1">
        <v>2</v>
      </c>
      <c r="O103" s="1">
        <v>4</v>
      </c>
      <c r="P103" s="1">
        <v>4</v>
      </c>
      <c r="Q103" s="1">
        <v>1</v>
      </c>
      <c r="R103" s="1" t="s">
        <v>28</v>
      </c>
      <c r="S103" s="1" t="s">
        <v>32</v>
      </c>
      <c r="AD103" s="1" t="s">
        <v>33</v>
      </c>
      <c r="AE103" s="1" t="s">
        <v>48</v>
      </c>
      <c r="AF103" s="1" t="s">
        <v>31</v>
      </c>
      <c r="AG103" s="1" t="s">
        <v>34</v>
      </c>
      <c r="AH103" s="1" t="s">
        <v>43</v>
      </c>
    </row>
    <row r="104" spans="1:34" ht="13.2" x14ac:dyDescent="0.25">
      <c r="A104" s="2">
        <v>45064.688665844908</v>
      </c>
      <c r="B104" s="1" t="s">
        <v>24</v>
      </c>
      <c r="C104" s="1" t="s">
        <v>51</v>
      </c>
      <c r="D104" s="1" t="s">
        <v>61</v>
      </c>
      <c r="E104" s="1">
        <v>5</v>
      </c>
      <c r="F104" s="1" t="s">
        <v>41</v>
      </c>
      <c r="G104" s="1">
        <v>5</v>
      </c>
      <c r="H104" s="1">
        <v>5</v>
      </c>
      <c r="I104" s="1">
        <v>4</v>
      </c>
      <c r="J104" s="1">
        <v>2</v>
      </c>
      <c r="K104" s="1">
        <v>3</v>
      </c>
      <c r="L104" s="1">
        <v>5</v>
      </c>
      <c r="M104" s="1">
        <v>5</v>
      </c>
      <c r="N104" s="1">
        <v>2</v>
      </c>
      <c r="O104" s="1">
        <v>5</v>
      </c>
      <c r="P104" s="1">
        <v>4</v>
      </c>
      <c r="Q104" s="1">
        <v>2</v>
      </c>
      <c r="R104" s="1" t="s">
        <v>28</v>
      </c>
      <c r="S104" s="1" t="s">
        <v>38</v>
      </c>
      <c r="T104" s="1" t="s">
        <v>37</v>
      </c>
      <c r="U104" s="1" t="s">
        <v>34</v>
      </c>
      <c r="V104" s="1" t="s">
        <v>35</v>
      </c>
      <c r="W104" s="1" t="s">
        <v>39</v>
      </c>
      <c r="X104" s="1" t="s">
        <v>31</v>
      </c>
    </row>
    <row r="105" spans="1:34" ht="13.2" x14ac:dyDescent="0.25">
      <c r="A105" s="2">
        <v>45064.690001747687</v>
      </c>
      <c r="B105" s="1" t="s">
        <v>24</v>
      </c>
      <c r="C105" s="1" t="s">
        <v>44</v>
      </c>
      <c r="D105" s="1" t="s">
        <v>62</v>
      </c>
      <c r="E105" s="1">
        <v>5</v>
      </c>
      <c r="F105" s="1" t="s">
        <v>41</v>
      </c>
      <c r="G105" s="1">
        <v>5</v>
      </c>
      <c r="H105" s="1">
        <v>4</v>
      </c>
      <c r="I105" s="1">
        <v>2</v>
      </c>
      <c r="J105" s="1">
        <v>1</v>
      </c>
      <c r="K105" s="1">
        <v>1</v>
      </c>
      <c r="L105" s="1">
        <v>5</v>
      </c>
      <c r="M105" s="1">
        <v>3</v>
      </c>
      <c r="N105" s="1">
        <v>1</v>
      </c>
      <c r="O105" s="1">
        <v>3</v>
      </c>
      <c r="P105" s="1">
        <v>3</v>
      </c>
      <c r="Q105" s="1">
        <v>1</v>
      </c>
      <c r="R105" s="1" t="s">
        <v>47</v>
      </c>
      <c r="S105" s="1" t="s">
        <v>38</v>
      </c>
      <c r="T105" s="1" t="s">
        <v>39</v>
      </c>
      <c r="U105" s="1" t="s">
        <v>39</v>
      </c>
      <c r="V105" s="1" t="s">
        <v>34</v>
      </c>
      <c r="W105" s="1" t="s">
        <v>34</v>
      </c>
      <c r="X105" s="1" t="s">
        <v>34</v>
      </c>
    </row>
    <row r="106" spans="1:34" ht="13.2" x14ac:dyDescent="0.25">
      <c r="A106" s="2">
        <v>45064.693737650465</v>
      </c>
      <c r="B106" s="1" t="s">
        <v>40</v>
      </c>
      <c r="C106" s="1" t="s">
        <v>44</v>
      </c>
      <c r="D106" s="1" t="s">
        <v>61</v>
      </c>
      <c r="E106" s="1">
        <v>5</v>
      </c>
      <c r="F106" s="1" t="s">
        <v>41</v>
      </c>
      <c r="G106" s="1">
        <v>5</v>
      </c>
      <c r="H106" s="1">
        <v>5</v>
      </c>
      <c r="I106" s="1">
        <v>5</v>
      </c>
      <c r="J106" s="1">
        <v>2</v>
      </c>
      <c r="K106" s="1">
        <v>1</v>
      </c>
      <c r="L106" s="1">
        <v>5</v>
      </c>
      <c r="M106" s="1">
        <v>5</v>
      </c>
      <c r="N106" s="1">
        <v>4</v>
      </c>
      <c r="O106" s="1">
        <v>5</v>
      </c>
      <c r="P106" s="1">
        <v>3</v>
      </c>
      <c r="Q106" s="1">
        <v>5</v>
      </c>
      <c r="R106" s="1" t="s">
        <v>28</v>
      </c>
      <c r="S106" s="1" t="s">
        <v>32</v>
      </c>
      <c r="AD106" s="1" t="s">
        <v>37</v>
      </c>
      <c r="AE106" s="1" t="s">
        <v>31</v>
      </c>
      <c r="AF106" s="1" t="s">
        <v>31</v>
      </c>
      <c r="AG106" s="1" t="s">
        <v>34</v>
      </c>
      <c r="AH106" s="1" t="s">
        <v>31</v>
      </c>
    </row>
    <row r="107" spans="1:34" ht="13.2" x14ac:dyDescent="0.25">
      <c r="A107" s="2">
        <v>45064.70428283565</v>
      </c>
      <c r="B107" s="1" t="s">
        <v>24</v>
      </c>
      <c r="C107" s="1" t="s">
        <v>44</v>
      </c>
      <c r="D107" s="1" t="s">
        <v>63</v>
      </c>
      <c r="E107" s="1">
        <v>2</v>
      </c>
      <c r="F107" s="1" t="s">
        <v>39</v>
      </c>
      <c r="G107" s="1">
        <v>4</v>
      </c>
      <c r="H107" s="1">
        <v>3</v>
      </c>
      <c r="I107" s="1">
        <v>4</v>
      </c>
      <c r="J107" s="1">
        <v>4</v>
      </c>
      <c r="K107" s="1">
        <v>4</v>
      </c>
      <c r="L107" s="1">
        <v>5</v>
      </c>
      <c r="M107" s="1">
        <v>4</v>
      </c>
      <c r="N107" s="1">
        <v>1</v>
      </c>
      <c r="O107" s="1">
        <v>1</v>
      </c>
      <c r="P107" s="1">
        <v>1</v>
      </c>
      <c r="Q107" s="1">
        <v>2</v>
      </c>
      <c r="R107" s="1" t="s">
        <v>47</v>
      </c>
      <c r="S107" s="1" t="s">
        <v>29</v>
      </c>
      <c r="Y107" s="1" t="s">
        <v>42</v>
      </c>
      <c r="Z107" s="1" t="s">
        <v>39</v>
      </c>
      <c r="AA107" s="1" t="s">
        <v>39</v>
      </c>
      <c r="AB107" s="1" t="s">
        <v>39</v>
      </c>
      <c r="AC107" s="1" t="s">
        <v>35</v>
      </c>
    </row>
    <row r="108" spans="1:34" ht="13.2" x14ac:dyDescent="0.25">
      <c r="A108" s="2">
        <v>45064.706831388889</v>
      </c>
      <c r="B108" s="1" t="s">
        <v>40</v>
      </c>
      <c r="C108" s="1" t="s">
        <v>44</v>
      </c>
      <c r="D108" s="1" t="s">
        <v>64</v>
      </c>
      <c r="E108" s="1">
        <v>4</v>
      </c>
      <c r="F108" s="1" t="s">
        <v>41</v>
      </c>
      <c r="G108" s="1">
        <v>5</v>
      </c>
      <c r="H108" s="1">
        <v>4</v>
      </c>
      <c r="I108" s="1">
        <v>1</v>
      </c>
      <c r="J108" s="1">
        <v>1</v>
      </c>
      <c r="K108" s="1">
        <v>1</v>
      </c>
      <c r="L108" s="1">
        <v>5</v>
      </c>
      <c r="M108" s="1">
        <v>5</v>
      </c>
      <c r="N108" s="1">
        <v>4</v>
      </c>
      <c r="O108" s="1">
        <v>5</v>
      </c>
      <c r="P108" s="1">
        <v>5</v>
      </c>
      <c r="Q108" s="1">
        <v>4</v>
      </c>
      <c r="R108" s="1" t="s">
        <v>47</v>
      </c>
      <c r="S108" s="1" t="s">
        <v>29</v>
      </c>
      <c r="Y108" s="1" t="s">
        <v>42</v>
      </c>
      <c r="Z108" s="1" t="s">
        <v>31</v>
      </c>
      <c r="AA108" s="1" t="s">
        <v>31</v>
      </c>
      <c r="AB108" s="1" t="s">
        <v>31</v>
      </c>
      <c r="AC108" s="1" t="s">
        <v>31</v>
      </c>
    </row>
    <row r="109" spans="1:34" ht="13.2" x14ac:dyDescent="0.25">
      <c r="A109" s="2">
        <v>45064.711533298614</v>
      </c>
      <c r="B109" s="1" t="s">
        <v>40</v>
      </c>
      <c r="C109" s="1" t="s">
        <v>44</v>
      </c>
      <c r="D109" s="1" t="s">
        <v>63</v>
      </c>
      <c r="E109" s="1">
        <v>2</v>
      </c>
      <c r="F109" s="1" t="s">
        <v>27</v>
      </c>
      <c r="G109" s="1">
        <v>5</v>
      </c>
      <c r="H109" s="1">
        <v>3</v>
      </c>
      <c r="I109" s="1">
        <v>4</v>
      </c>
      <c r="J109" s="1">
        <v>4</v>
      </c>
      <c r="K109" s="1">
        <v>2</v>
      </c>
      <c r="L109" s="1">
        <v>5</v>
      </c>
      <c r="M109" s="1">
        <v>4</v>
      </c>
      <c r="N109" s="1">
        <v>2</v>
      </c>
      <c r="O109" s="1">
        <v>4</v>
      </c>
      <c r="P109" s="1">
        <v>3</v>
      </c>
      <c r="Q109" s="1">
        <v>2</v>
      </c>
      <c r="R109" s="1" t="s">
        <v>47</v>
      </c>
      <c r="S109" s="1" t="s">
        <v>32</v>
      </c>
      <c r="AD109" s="1" t="s">
        <v>39</v>
      </c>
      <c r="AE109" s="1" t="s">
        <v>39</v>
      </c>
      <c r="AF109" s="1" t="s">
        <v>39</v>
      </c>
      <c r="AG109" s="1" t="s">
        <v>39</v>
      </c>
      <c r="AH109" s="1" t="s">
        <v>39</v>
      </c>
    </row>
    <row r="110" spans="1:34" ht="13.2" x14ac:dyDescent="0.25">
      <c r="A110" s="2">
        <v>45064.714587175928</v>
      </c>
      <c r="B110" s="1" t="s">
        <v>24</v>
      </c>
      <c r="C110" s="1" t="s">
        <v>44</v>
      </c>
      <c r="D110" s="1" t="s">
        <v>64</v>
      </c>
      <c r="E110" s="1">
        <v>4</v>
      </c>
      <c r="F110" s="1" t="s">
        <v>41</v>
      </c>
      <c r="G110" s="1">
        <v>4</v>
      </c>
      <c r="H110" s="1">
        <v>4</v>
      </c>
      <c r="I110" s="1">
        <v>2</v>
      </c>
      <c r="J110" s="1">
        <v>2</v>
      </c>
      <c r="K110" s="1">
        <v>2</v>
      </c>
      <c r="L110" s="1">
        <v>4</v>
      </c>
      <c r="M110" s="1">
        <v>4</v>
      </c>
      <c r="N110" s="1">
        <v>3</v>
      </c>
      <c r="O110" s="1">
        <v>4</v>
      </c>
      <c r="P110" s="1">
        <v>3</v>
      </c>
      <c r="Q110" s="1">
        <v>3</v>
      </c>
      <c r="R110" s="1" t="s">
        <v>47</v>
      </c>
      <c r="S110" s="1" t="s">
        <v>32</v>
      </c>
      <c r="AD110" s="1" t="s">
        <v>39</v>
      </c>
      <c r="AE110" s="1" t="s">
        <v>34</v>
      </c>
      <c r="AF110" s="1" t="s">
        <v>34</v>
      </c>
      <c r="AG110" s="1" t="s">
        <v>39</v>
      </c>
      <c r="AH110" s="1" t="s">
        <v>34</v>
      </c>
    </row>
    <row r="111" spans="1:34" ht="13.2" x14ac:dyDescent="0.25">
      <c r="A111" s="2">
        <v>45064.715040312498</v>
      </c>
      <c r="B111" s="1" t="s">
        <v>24</v>
      </c>
      <c r="C111" s="1" t="s">
        <v>44</v>
      </c>
      <c r="D111" s="1" t="s">
        <v>65</v>
      </c>
      <c r="E111" s="1">
        <v>5</v>
      </c>
      <c r="F111" s="1" t="s">
        <v>41</v>
      </c>
      <c r="G111" s="1">
        <v>5</v>
      </c>
      <c r="H111" s="1">
        <v>4</v>
      </c>
      <c r="I111" s="1">
        <v>1</v>
      </c>
      <c r="J111" s="1">
        <v>2</v>
      </c>
      <c r="K111" s="1">
        <v>1</v>
      </c>
      <c r="L111" s="1">
        <v>5</v>
      </c>
      <c r="M111" s="1">
        <v>5</v>
      </c>
      <c r="N111" s="1">
        <v>4</v>
      </c>
      <c r="O111" s="1">
        <v>4</v>
      </c>
      <c r="P111" s="1">
        <v>4</v>
      </c>
      <c r="Q111" s="1">
        <v>2</v>
      </c>
      <c r="R111" s="1" t="s">
        <v>28</v>
      </c>
      <c r="S111" s="1" t="s">
        <v>29</v>
      </c>
      <c r="Y111" s="1" t="s">
        <v>37</v>
      </c>
      <c r="Z111" s="1" t="s">
        <v>34</v>
      </c>
      <c r="AA111" s="1" t="s">
        <v>31</v>
      </c>
      <c r="AB111" s="1" t="s">
        <v>34</v>
      </c>
      <c r="AC111" s="1" t="s">
        <v>31</v>
      </c>
    </row>
    <row r="112" spans="1:34" ht="13.2" x14ac:dyDescent="0.25">
      <c r="A112" s="2">
        <v>45064.720258217596</v>
      </c>
      <c r="B112" s="1" t="s">
        <v>24</v>
      </c>
      <c r="C112" s="1" t="s">
        <v>44</v>
      </c>
      <c r="D112" s="1" t="s">
        <v>26</v>
      </c>
      <c r="E112" s="1">
        <v>5</v>
      </c>
      <c r="F112" s="1" t="s">
        <v>41</v>
      </c>
      <c r="G112" s="1">
        <v>5</v>
      </c>
      <c r="H112" s="1">
        <v>5</v>
      </c>
      <c r="I112" s="1">
        <v>3</v>
      </c>
      <c r="J112" s="1">
        <v>5</v>
      </c>
      <c r="K112" s="1">
        <v>3</v>
      </c>
      <c r="L112" s="1">
        <v>5</v>
      </c>
      <c r="M112" s="1">
        <v>5</v>
      </c>
      <c r="N112" s="1">
        <v>4</v>
      </c>
      <c r="O112" s="1">
        <v>5</v>
      </c>
      <c r="P112" s="1">
        <v>5</v>
      </c>
      <c r="Q112" s="1">
        <v>4</v>
      </c>
      <c r="R112" s="1" t="s">
        <v>47</v>
      </c>
      <c r="S112" s="1" t="s">
        <v>32</v>
      </c>
      <c r="AD112" s="1" t="s">
        <v>39</v>
      </c>
      <c r="AE112" s="1" t="s">
        <v>34</v>
      </c>
      <c r="AF112" s="1" t="s">
        <v>34</v>
      </c>
      <c r="AG112" s="1" t="s">
        <v>34</v>
      </c>
      <c r="AH112" s="1" t="s">
        <v>39</v>
      </c>
    </row>
    <row r="113" spans="1:34" ht="13.2" x14ac:dyDescent="0.25">
      <c r="A113" s="2">
        <v>45064.72368855324</v>
      </c>
      <c r="B113" s="1" t="s">
        <v>24</v>
      </c>
      <c r="C113" s="1" t="s">
        <v>44</v>
      </c>
      <c r="D113" s="1" t="s">
        <v>66</v>
      </c>
      <c r="E113" s="1">
        <v>1</v>
      </c>
      <c r="F113" s="1" t="s">
        <v>41</v>
      </c>
      <c r="G113" s="1">
        <v>4</v>
      </c>
      <c r="H113" s="1">
        <v>2</v>
      </c>
      <c r="I113" s="1">
        <v>4</v>
      </c>
      <c r="J113" s="1">
        <v>2</v>
      </c>
      <c r="K113" s="1">
        <v>4</v>
      </c>
      <c r="L113" s="1">
        <v>4</v>
      </c>
      <c r="M113" s="1">
        <v>4</v>
      </c>
      <c r="N113" s="1">
        <v>2</v>
      </c>
      <c r="O113" s="1">
        <v>2</v>
      </c>
      <c r="P113" s="1">
        <v>2</v>
      </c>
      <c r="Q113" s="1">
        <v>1</v>
      </c>
      <c r="R113" s="1" t="s">
        <v>28</v>
      </c>
      <c r="S113" s="1" t="s">
        <v>32</v>
      </c>
      <c r="AD113" s="1" t="s">
        <v>42</v>
      </c>
      <c r="AE113" s="1" t="s">
        <v>39</v>
      </c>
      <c r="AF113" s="1" t="s">
        <v>31</v>
      </c>
      <c r="AG113" s="1" t="s">
        <v>35</v>
      </c>
      <c r="AH113" s="1" t="s">
        <v>35</v>
      </c>
    </row>
    <row r="114" spans="1:34" ht="13.2" x14ac:dyDescent="0.25">
      <c r="A114" s="2">
        <v>45064.726998391205</v>
      </c>
      <c r="B114" s="1" t="s">
        <v>40</v>
      </c>
      <c r="C114" s="1" t="s">
        <v>25</v>
      </c>
      <c r="D114" s="1" t="s">
        <v>36</v>
      </c>
      <c r="E114" s="1">
        <v>5</v>
      </c>
      <c r="F114" s="1" t="s">
        <v>41</v>
      </c>
      <c r="G114" s="1">
        <v>5</v>
      </c>
      <c r="H114" s="1">
        <v>5</v>
      </c>
      <c r="I114" s="1">
        <v>5</v>
      </c>
      <c r="J114" s="1">
        <v>3</v>
      </c>
      <c r="K114" s="1">
        <v>1</v>
      </c>
      <c r="L114" s="1">
        <v>5</v>
      </c>
      <c r="M114" s="1">
        <v>5</v>
      </c>
      <c r="N114" s="1">
        <v>1</v>
      </c>
      <c r="O114" s="1">
        <v>5</v>
      </c>
      <c r="P114" s="1">
        <v>5</v>
      </c>
      <c r="Q114" s="1">
        <v>2</v>
      </c>
      <c r="R114" s="1" t="s">
        <v>28</v>
      </c>
      <c r="S114" s="1" t="s">
        <v>38</v>
      </c>
      <c r="T114" s="1" t="s">
        <v>33</v>
      </c>
      <c r="U114" s="1" t="s">
        <v>34</v>
      </c>
      <c r="V114" s="1" t="s">
        <v>34</v>
      </c>
      <c r="W114" s="1" t="s">
        <v>34</v>
      </c>
      <c r="X114" s="1" t="s">
        <v>43</v>
      </c>
    </row>
    <row r="115" spans="1:34" ht="13.2" x14ac:dyDescent="0.25">
      <c r="A115" s="2">
        <v>45064.729307465277</v>
      </c>
      <c r="B115" s="1" t="s">
        <v>24</v>
      </c>
      <c r="C115" s="1" t="s">
        <v>25</v>
      </c>
      <c r="D115" s="1" t="s">
        <v>67</v>
      </c>
      <c r="E115" s="1">
        <v>4</v>
      </c>
      <c r="F115" s="1" t="s">
        <v>41</v>
      </c>
      <c r="G115" s="1">
        <v>5</v>
      </c>
      <c r="H115" s="1">
        <v>4</v>
      </c>
      <c r="I115" s="1">
        <v>4</v>
      </c>
      <c r="J115" s="1">
        <v>2</v>
      </c>
      <c r="K115" s="1">
        <v>2</v>
      </c>
      <c r="L115" s="1">
        <v>5</v>
      </c>
      <c r="M115" s="1">
        <v>5</v>
      </c>
      <c r="N115" s="1">
        <v>1</v>
      </c>
      <c r="O115" s="1">
        <v>4</v>
      </c>
      <c r="P115" s="1">
        <v>2</v>
      </c>
      <c r="Q115" s="1">
        <v>1</v>
      </c>
      <c r="R115" s="1" t="s">
        <v>28</v>
      </c>
      <c r="S115" s="1" t="s">
        <v>29</v>
      </c>
      <c r="Y115" s="1" t="s">
        <v>33</v>
      </c>
      <c r="Z115" s="1" t="s">
        <v>34</v>
      </c>
      <c r="AA115" s="1" t="s">
        <v>31</v>
      </c>
      <c r="AB115" s="1" t="s">
        <v>35</v>
      </c>
      <c r="AC115" s="1" t="s">
        <v>35</v>
      </c>
    </row>
    <row r="116" spans="1:34" ht="13.2" x14ac:dyDescent="0.25">
      <c r="A116" s="2">
        <v>45064.731183761571</v>
      </c>
      <c r="B116" s="1" t="s">
        <v>24</v>
      </c>
      <c r="C116" s="1" t="s">
        <v>25</v>
      </c>
      <c r="D116" s="1" t="s">
        <v>26</v>
      </c>
      <c r="E116" s="1">
        <v>5</v>
      </c>
      <c r="F116" s="1" t="s">
        <v>41</v>
      </c>
      <c r="G116" s="1">
        <v>5</v>
      </c>
      <c r="H116" s="1">
        <v>5</v>
      </c>
      <c r="I116" s="1">
        <v>3</v>
      </c>
      <c r="J116" s="1">
        <v>1</v>
      </c>
      <c r="K116" s="1">
        <v>1</v>
      </c>
      <c r="L116" s="1">
        <v>5</v>
      </c>
      <c r="M116" s="1">
        <v>5</v>
      </c>
      <c r="N116" s="1">
        <v>4</v>
      </c>
      <c r="O116" s="1">
        <v>5</v>
      </c>
      <c r="P116" s="1">
        <v>4</v>
      </c>
      <c r="Q116" s="1">
        <v>2</v>
      </c>
      <c r="R116" s="1" t="s">
        <v>28</v>
      </c>
      <c r="S116" s="1" t="s">
        <v>38</v>
      </c>
      <c r="T116" s="1" t="s">
        <v>42</v>
      </c>
      <c r="U116" s="1" t="s">
        <v>34</v>
      </c>
      <c r="V116" s="1" t="s">
        <v>34</v>
      </c>
      <c r="W116" s="1" t="s">
        <v>34</v>
      </c>
      <c r="X116" s="1" t="s">
        <v>35</v>
      </c>
    </row>
    <row r="117" spans="1:34" ht="13.2" x14ac:dyDescent="0.25">
      <c r="A117" s="2">
        <v>45064.733511655097</v>
      </c>
      <c r="B117" s="1" t="s">
        <v>24</v>
      </c>
      <c r="C117" s="1" t="s">
        <v>44</v>
      </c>
      <c r="D117" s="1" t="s">
        <v>26</v>
      </c>
      <c r="E117" s="1">
        <v>5</v>
      </c>
      <c r="F117" s="1" t="s">
        <v>41</v>
      </c>
      <c r="G117" s="1">
        <v>4</v>
      </c>
      <c r="H117" s="1">
        <v>5</v>
      </c>
      <c r="I117" s="1">
        <v>3</v>
      </c>
      <c r="J117" s="1">
        <v>2</v>
      </c>
      <c r="K117" s="1">
        <v>2</v>
      </c>
      <c r="L117" s="1">
        <v>5</v>
      </c>
      <c r="M117" s="1">
        <v>5</v>
      </c>
      <c r="N117" s="1">
        <v>4</v>
      </c>
      <c r="O117" s="1">
        <v>4</v>
      </c>
      <c r="P117" s="1">
        <v>3</v>
      </c>
      <c r="Q117" s="1">
        <v>3</v>
      </c>
      <c r="R117" s="1" t="s">
        <v>28</v>
      </c>
      <c r="S117" s="1" t="s">
        <v>29</v>
      </c>
      <c r="Y117" s="1" t="s">
        <v>30</v>
      </c>
      <c r="Z117" s="1" t="s">
        <v>31</v>
      </c>
      <c r="AA117" s="1" t="s">
        <v>31</v>
      </c>
      <c r="AB117" s="1" t="s">
        <v>31</v>
      </c>
      <c r="AC117" s="1" t="s">
        <v>31</v>
      </c>
    </row>
    <row r="118" spans="1:34" ht="13.2" x14ac:dyDescent="0.25">
      <c r="A118" s="2">
        <v>45064.734003888894</v>
      </c>
      <c r="B118" s="1" t="s">
        <v>24</v>
      </c>
      <c r="C118" s="1" t="s">
        <v>25</v>
      </c>
      <c r="D118" s="1" t="s">
        <v>26</v>
      </c>
      <c r="E118" s="1">
        <v>4</v>
      </c>
      <c r="F118" s="1" t="s">
        <v>41</v>
      </c>
      <c r="G118" s="1">
        <v>3</v>
      </c>
      <c r="H118" s="1">
        <v>3</v>
      </c>
      <c r="I118" s="1">
        <v>3</v>
      </c>
      <c r="J118" s="1">
        <v>4</v>
      </c>
      <c r="K118" s="1">
        <v>4</v>
      </c>
      <c r="L118" s="1">
        <v>5</v>
      </c>
      <c r="M118" s="1">
        <v>5</v>
      </c>
      <c r="N118" s="1">
        <v>3</v>
      </c>
      <c r="O118" s="1">
        <v>5</v>
      </c>
      <c r="P118" s="1">
        <v>4</v>
      </c>
      <c r="Q118" s="1">
        <v>4</v>
      </c>
      <c r="R118" s="1" t="s">
        <v>28</v>
      </c>
      <c r="S118" s="1" t="s">
        <v>38</v>
      </c>
      <c r="T118" s="1" t="s">
        <v>33</v>
      </c>
      <c r="U118" s="1" t="s">
        <v>34</v>
      </c>
      <c r="V118" s="1" t="s">
        <v>34</v>
      </c>
      <c r="W118" s="1" t="s">
        <v>39</v>
      </c>
      <c r="X118" s="1" t="s">
        <v>35</v>
      </c>
    </row>
    <row r="119" spans="1:34" ht="13.2" x14ac:dyDescent="0.25">
      <c r="A119" s="2">
        <v>45064.735454131944</v>
      </c>
      <c r="B119" s="1" t="s">
        <v>24</v>
      </c>
      <c r="C119" s="1" t="s">
        <v>44</v>
      </c>
      <c r="D119" s="1" t="s">
        <v>36</v>
      </c>
      <c r="E119" s="1">
        <v>5</v>
      </c>
      <c r="F119" s="1" t="s">
        <v>41</v>
      </c>
      <c r="G119" s="1">
        <v>5</v>
      </c>
      <c r="H119" s="1">
        <v>5</v>
      </c>
      <c r="I119" s="1">
        <v>2</v>
      </c>
      <c r="J119" s="1">
        <v>3</v>
      </c>
      <c r="K119" s="1">
        <v>2</v>
      </c>
      <c r="L119" s="1">
        <v>5</v>
      </c>
      <c r="M119" s="1">
        <v>4</v>
      </c>
      <c r="N119" s="1">
        <v>3</v>
      </c>
      <c r="O119" s="1">
        <v>2</v>
      </c>
      <c r="P119" s="1">
        <v>3</v>
      </c>
      <c r="Q119" s="1">
        <v>2</v>
      </c>
      <c r="R119" s="1" t="s">
        <v>47</v>
      </c>
      <c r="S119" s="1" t="s">
        <v>38</v>
      </c>
      <c r="T119" s="1" t="s">
        <v>37</v>
      </c>
      <c r="U119" s="1" t="s">
        <v>34</v>
      </c>
      <c r="V119" s="1" t="s">
        <v>34</v>
      </c>
      <c r="W119" s="1" t="s">
        <v>34</v>
      </c>
      <c r="X119" s="1" t="s">
        <v>34</v>
      </c>
    </row>
    <row r="120" spans="1:34" ht="13.2" x14ac:dyDescent="0.25">
      <c r="A120" s="2">
        <v>45064.73918822917</v>
      </c>
      <c r="B120" s="1" t="s">
        <v>24</v>
      </c>
      <c r="C120" s="1" t="s">
        <v>25</v>
      </c>
      <c r="D120" s="1" t="s">
        <v>36</v>
      </c>
      <c r="E120" s="1">
        <v>4</v>
      </c>
      <c r="F120" s="1" t="s">
        <v>27</v>
      </c>
      <c r="G120" s="1">
        <v>4</v>
      </c>
      <c r="H120" s="1">
        <v>5</v>
      </c>
      <c r="I120" s="1">
        <v>3</v>
      </c>
      <c r="J120" s="1">
        <v>3</v>
      </c>
      <c r="K120" s="1">
        <v>2</v>
      </c>
      <c r="L120" s="1">
        <v>5</v>
      </c>
      <c r="M120" s="1">
        <v>5</v>
      </c>
      <c r="N120" s="1">
        <v>1</v>
      </c>
      <c r="O120" s="1">
        <v>3</v>
      </c>
      <c r="P120" s="1">
        <v>3</v>
      </c>
      <c r="Q120" s="1">
        <v>1</v>
      </c>
      <c r="R120" s="1" t="s">
        <v>28</v>
      </c>
      <c r="S120" s="1" t="s">
        <v>32</v>
      </c>
      <c r="AD120" s="1" t="s">
        <v>39</v>
      </c>
      <c r="AE120" s="1" t="s">
        <v>34</v>
      </c>
      <c r="AF120" s="1" t="s">
        <v>31</v>
      </c>
      <c r="AG120" s="1" t="s">
        <v>34</v>
      </c>
      <c r="AH120" s="1" t="s">
        <v>39</v>
      </c>
    </row>
    <row r="121" spans="1:34" ht="13.2" x14ac:dyDescent="0.25">
      <c r="A121" s="2">
        <v>45064.743810717591</v>
      </c>
      <c r="B121" s="1" t="s">
        <v>40</v>
      </c>
      <c r="C121" s="1" t="s">
        <v>25</v>
      </c>
      <c r="D121" s="1" t="s">
        <v>26</v>
      </c>
      <c r="E121" s="1">
        <v>4</v>
      </c>
      <c r="F121" s="1" t="s">
        <v>41</v>
      </c>
      <c r="G121" s="1">
        <v>4</v>
      </c>
      <c r="H121" s="1">
        <v>4</v>
      </c>
      <c r="I121" s="1">
        <v>4</v>
      </c>
      <c r="J121" s="1">
        <v>3</v>
      </c>
      <c r="K121" s="1">
        <v>2</v>
      </c>
      <c r="L121" s="1">
        <v>5</v>
      </c>
      <c r="M121" s="1">
        <v>5</v>
      </c>
      <c r="N121" s="1">
        <v>3</v>
      </c>
      <c r="O121" s="1">
        <v>3</v>
      </c>
      <c r="P121" s="1">
        <v>2</v>
      </c>
      <c r="Q121" s="1">
        <v>2</v>
      </c>
      <c r="R121" s="1" t="s">
        <v>28</v>
      </c>
      <c r="S121" s="1" t="s">
        <v>29</v>
      </c>
      <c r="Y121" s="1" t="s">
        <v>30</v>
      </c>
      <c r="Z121" s="1" t="s">
        <v>31</v>
      </c>
      <c r="AA121" s="1" t="s">
        <v>34</v>
      </c>
      <c r="AB121" s="1" t="s">
        <v>31</v>
      </c>
      <c r="AC121" s="1" t="s">
        <v>31</v>
      </c>
    </row>
    <row r="122" spans="1:34" ht="13.2" x14ac:dyDescent="0.25">
      <c r="A122" s="2">
        <v>45064.749606689817</v>
      </c>
      <c r="B122" s="1" t="s">
        <v>24</v>
      </c>
      <c r="C122" s="1" t="s">
        <v>25</v>
      </c>
      <c r="D122" s="1" t="s">
        <v>26</v>
      </c>
      <c r="E122" s="1">
        <v>4</v>
      </c>
      <c r="F122" s="1" t="s">
        <v>27</v>
      </c>
      <c r="G122" s="1">
        <v>4</v>
      </c>
      <c r="H122" s="1">
        <v>4</v>
      </c>
      <c r="I122" s="1">
        <v>5</v>
      </c>
      <c r="J122" s="1">
        <v>5</v>
      </c>
      <c r="K122" s="1">
        <v>2</v>
      </c>
      <c r="L122" s="1">
        <v>5</v>
      </c>
      <c r="M122" s="1">
        <v>5</v>
      </c>
      <c r="N122" s="1">
        <v>2</v>
      </c>
      <c r="O122" s="1">
        <v>5</v>
      </c>
      <c r="P122" s="1">
        <v>2</v>
      </c>
      <c r="Q122" s="1">
        <v>2</v>
      </c>
      <c r="R122" s="1" t="s">
        <v>28</v>
      </c>
      <c r="S122" s="1" t="s">
        <v>32</v>
      </c>
      <c r="AD122" s="1" t="s">
        <v>33</v>
      </c>
      <c r="AE122" s="1" t="s">
        <v>31</v>
      </c>
      <c r="AF122" s="1" t="s">
        <v>31</v>
      </c>
      <c r="AG122" s="1" t="s">
        <v>35</v>
      </c>
      <c r="AH122" s="1" t="s">
        <v>43</v>
      </c>
    </row>
    <row r="123" spans="1:34" ht="13.2" x14ac:dyDescent="0.25">
      <c r="A123" s="2">
        <v>45064.756686979163</v>
      </c>
      <c r="B123" s="1" t="s">
        <v>24</v>
      </c>
      <c r="C123" s="1" t="s">
        <v>44</v>
      </c>
      <c r="D123" s="1" t="s">
        <v>36</v>
      </c>
      <c r="E123" s="1">
        <v>4</v>
      </c>
      <c r="F123" s="1" t="s">
        <v>41</v>
      </c>
      <c r="G123" s="1">
        <v>1</v>
      </c>
      <c r="H123" s="1">
        <v>1</v>
      </c>
      <c r="I123" s="1">
        <v>1</v>
      </c>
      <c r="J123" s="1">
        <v>3</v>
      </c>
      <c r="K123" s="1">
        <v>2</v>
      </c>
      <c r="L123" s="1">
        <v>5</v>
      </c>
      <c r="M123" s="1">
        <v>5</v>
      </c>
      <c r="N123" s="1">
        <v>5</v>
      </c>
      <c r="O123" s="1">
        <v>3</v>
      </c>
      <c r="P123" s="1">
        <v>3</v>
      </c>
      <c r="Q123" s="1">
        <v>3</v>
      </c>
      <c r="R123" s="1" t="s">
        <v>28</v>
      </c>
      <c r="S123" s="1" t="s">
        <v>38</v>
      </c>
      <c r="T123" s="1" t="s">
        <v>30</v>
      </c>
      <c r="U123" s="1" t="s">
        <v>31</v>
      </c>
      <c r="V123" s="1" t="s">
        <v>31</v>
      </c>
      <c r="W123" s="1" t="s">
        <v>31</v>
      </c>
      <c r="X123" s="1" t="s">
        <v>31</v>
      </c>
    </row>
    <row r="124" spans="1:34" ht="13.2" x14ac:dyDescent="0.25">
      <c r="A124" s="2">
        <v>45064.775978587961</v>
      </c>
      <c r="B124" s="1" t="s">
        <v>40</v>
      </c>
      <c r="C124" s="1" t="s">
        <v>44</v>
      </c>
      <c r="D124" s="1" t="s">
        <v>26</v>
      </c>
      <c r="E124" s="1">
        <v>5</v>
      </c>
      <c r="F124" s="1" t="s">
        <v>41</v>
      </c>
      <c r="G124" s="1">
        <v>5</v>
      </c>
      <c r="H124" s="1">
        <v>5</v>
      </c>
      <c r="I124" s="1">
        <v>5</v>
      </c>
      <c r="J124" s="1">
        <v>5</v>
      </c>
      <c r="K124" s="1">
        <v>5</v>
      </c>
      <c r="L124" s="1">
        <v>5</v>
      </c>
      <c r="M124" s="1">
        <v>5</v>
      </c>
      <c r="N124" s="1">
        <v>5</v>
      </c>
      <c r="O124" s="1">
        <v>5</v>
      </c>
      <c r="P124" s="1">
        <v>5</v>
      </c>
      <c r="Q124" s="1">
        <v>5</v>
      </c>
      <c r="R124" s="1" t="s">
        <v>47</v>
      </c>
      <c r="S124" s="1" t="s">
        <v>32</v>
      </c>
      <c r="AD124" s="1" t="s">
        <v>30</v>
      </c>
      <c r="AE124" s="1" t="s">
        <v>31</v>
      </c>
      <c r="AF124" s="1" t="s">
        <v>31</v>
      </c>
      <c r="AG124" s="1" t="s">
        <v>31</v>
      </c>
      <c r="AH124" s="1" t="s">
        <v>31</v>
      </c>
    </row>
    <row r="125" spans="1:34" ht="13.2" x14ac:dyDescent="0.25">
      <c r="A125" s="2">
        <v>45064.776653877314</v>
      </c>
      <c r="B125" s="1" t="s">
        <v>40</v>
      </c>
      <c r="C125" s="1" t="s">
        <v>44</v>
      </c>
      <c r="D125" s="1" t="s">
        <v>68</v>
      </c>
      <c r="E125" s="1">
        <v>4</v>
      </c>
      <c r="F125" s="1" t="s">
        <v>41</v>
      </c>
      <c r="G125" s="1">
        <v>5</v>
      </c>
      <c r="H125" s="1">
        <v>5</v>
      </c>
      <c r="I125" s="1">
        <v>2</v>
      </c>
      <c r="J125" s="1">
        <v>2</v>
      </c>
      <c r="K125" s="1">
        <v>2</v>
      </c>
      <c r="L125" s="1">
        <v>5</v>
      </c>
      <c r="M125" s="1">
        <v>5</v>
      </c>
      <c r="N125" s="1">
        <v>2</v>
      </c>
      <c r="O125" s="1">
        <v>5</v>
      </c>
      <c r="P125" s="1">
        <v>2</v>
      </c>
      <c r="Q125" s="1">
        <v>1</v>
      </c>
      <c r="R125" s="1" t="s">
        <v>47</v>
      </c>
      <c r="S125" s="1" t="s">
        <v>32</v>
      </c>
      <c r="AD125" s="1" t="s">
        <v>37</v>
      </c>
      <c r="AE125" s="1" t="s">
        <v>31</v>
      </c>
      <c r="AF125" s="1" t="s">
        <v>31</v>
      </c>
      <c r="AG125" s="1" t="s">
        <v>31</v>
      </c>
      <c r="AH125" s="1" t="s">
        <v>31</v>
      </c>
    </row>
    <row r="126" spans="1:34" ht="13.2" x14ac:dyDescent="0.25">
      <c r="A126" s="2">
        <v>45064.782895046301</v>
      </c>
      <c r="B126" s="1" t="s">
        <v>24</v>
      </c>
      <c r="C126" s="1" t="s">
        <v>25</v>
      </c>
      <c r="D126" s="1" t="s">
        <v>26</v>
      </c>
      <c r="E126" s="1">
        <v>5</v>
      </c>
      <c r="F126" s="1" t="s">
        <v>41</v>
      </c>
      <c r="G126" s="1">
        <v>5</v>
      </c>
      <c r="H126" s="1">
        <v>5</v>
      </c>
      <c r="I126" s="1">
        <v>4</v>
      </c>
      <c r="J126" s="1">
        <v>3</v>
      </c>
      <c r="K126" s="1">
        <v>2</v>
      </c>
      <c r="L126" s="1">
        <v>5</v>
      </c>
      <c r="M126" s="1">
        <v>5</v>
      </c>
      <c r="N126" s="1">
        <v>3</v>
      </c>
      <c r="O126" s="1">
        <v>3</v>
      </c>
      <c r="P126" s="1">
        <v>4</v>
      </c>
      <c r="Q126" s="1">
        <v>2</v>
      </c>
      <c r="R126" s="1" t="s">
        <v>28</v>
      </c>
      <c r="S126" s="1" t="s">
        <v>29</v>
      </c>
      <c r="Y126" s="1" t="s">
        <v>42</v>
      </c>
      <c r="Z126" s="1" t="s">
        <v>31</v>
      </c>
      <c r="AA126" s="1" t="s">
        <v>31</v>
      </c>
      <c r="AB126" s="1" t="s">
        <v>31</v>
      </c>
      <c r="AC126" s="1" t="s">
        <v>34</v>
      </c>
    </row>
    <row r="127" spans="1:34" ht="13.2" x14ac:dyDescent="0.25">
      <c r="A127" s="2">
        <v>45064.785316041671</v>
      </c>
      <c r="B127" s="1" t="s">
        <v>24</v>
      </c>
      <c r="C127" s="1" t="s">
        <v>44</v>
      </c>
      <c r="D127" s="1" t="s">
        <v>58</v>
      </c>
      <c r="E127" s="1">
        <v>5</v>
      </c>
      <c r="F127" s="1" t="s">
        <v>27</v>
      </c>
      <c r="G127" s="1">
        <v>5</v>
      </c>
      <c r="H127" s="1">
        <v>5</v>
      </c>
      <c r="I127" s="1">
        <v>3</v>
      </c>
      <c r="J127" s="1">
        <v>4</v>
      </c>
      <c r="K127" s="1">
        <v>3</v>
      </c>
      <c r="L127" s="1">
        <v>5</v>
      </c>
      <c r="M127" s="1">
        <v>5</v>
      </c>
      <c r="N127" s="1">
        <v>2</v>
      </c>
      <c r="O127" s="1">
        <v>4</v>
      </c>
      <c r="P127" s="1">
        <v>2</v>
      </c>
      <c r="Q127" s="1">
        <v>2</v>
      </c>
      <c r="R127" s="1" t="s">
        <v>47</v>
      </c>
      <c r="S127" s="1" t="s">
        <v>38</v>
      </c>
      <c r="T127" s="1" t="s">
        <v>33</v>
      </c>
      <c r="U127" s="1" t="s">
        <v>48</v>
      </c>
      <c r="V127" s="1" t="s">
        <v>35</v>
      </c>
      <c r="W127" s="1" t="s">
        <v>35</v>
      </c>
      <c r="X127" s="1" t="s">
        <v>35</v>
      </c>
    </row>
    <row r="128" spans="1:34" ht="13.2" x14ac:dyDescent="0.25">
      <c r="A128" s="2">
        <v>45064.790632916665</v>
      </c>
      <c r="B128" s="1" t="s">
        <v>24</v>
      </c>
      <c r="C128" s="1" t="s">
        <v>44</v>
      </c>
      <c r="D128" s="1" t="s">
        <v>69</v>
      </c>
      <c r="E128" s="1">
        <v>5</v>
      </c>
      <c r="F128" s="1" t="s">
        <v>41</v>
      </c>
      <c r="G128" s="1">
        <v>3</v>
      </c>
      <c r="H128" s="1">
        <v>3</v>
      </c>
      <c r="I128" s="1">
        <v>1</v>
      </c>
      <c r="J128" s="1">
        <v>1</v>
      </c>
      <c r="K128" s="1">
        <v>2</v>
      </c>
      <c r="L128" s="1">
        <v>3</v>
      </c>
      <c r="M128" s="1">
        <v>3</v>
      </c>
      <c r="N128" s="1">
        <v>1</v>
      </c>
      <c r="O128" s="1">
        <v>3</v>
      </c>
      <c r="P128" s="1">
        <v>1</v>
      </c>
      <c r="Q128" s="1">
        <v>1</v>
      </c>
      <c r="R128" s="1" t="s">
        <v>28</v>
      </c>
      <c r="S128" s="1" t="s">
        <v>29</v>
      </c>
      <c r="Y128" s="1" t="s">
        <v>39</v>
      </c>
      <c r="Z128" s="1" t="s">
        <v>31</v>
      </c>
      <c r="AA128" s="1" t="s">
        <v>39</v>
      </c>
      <c r="AB128" s="1" t="s">
        <v>31</v>
      </c>
      <c r="AC128" s="1" t="s">
        <v>31</v>
      </c>
    </row>
    <row r="129" spans="1:34" ht="13.2" x14ac:dyDescent="0.25">
      <c r="A129" s="2">
        <v>45064.792813495369</v>
      </c>
      <c r="B129" s="1" t="s">
        <v>24</v>
      </c>
      <c r="C129" s="1" t="s">
        <v>25</v>
      </c>
      <c r="D129" s="1" t="s">
        <v>26</v>
      </c>
      <c r="E129" s="1">
        <v>5</v>
      </c>
      <c r="F129" s="1" t="s">
        <v>27</v>
      </c>
      <c r="G129" s="1">
        <v>4</v>
      </c>
      <c r="H129" s="1">
        <v>5</v>
      </c>
      <c r="I129" s="1">
        <v>3</v>
      </c>
      <c r="J129" s="1">
        <v>2</v>
      </c>
      <c r="K129" s="1">
        <v>2</v>
      </c>
      <c r="L129" s="1">
        <v>5</v>
      </c>
      <c r="M129" s="1">
        <v>5</v>
      </c>
      <c r="N129" s="1">
        <v>2</v>
      </c>
      <c r="O129" s="1">
        <v>4</v>
      </c>
      <c r="P129" s="1">
        <v>3</v>
      </c>
      <c r="Q129" s="1">
        <v>1</v>
      </c>
      <c r="R129" s="1" t="s">
        <v>28</v>
      </c>
      <c r="S129" s="1" t="s">
        <v>38</v>
      </c>
      <c r="T129" s="1" t="s">
        <v>42</v>
      </c>
      <c r="U129" s="1" t="s">
        <v>39</v>
      </c>
      <c r="V129" s="1" t="s">
        <v>34</v>
      </c>
      <c r="W129" s="1" t="s">
        <v>39</v>
      </c>
      <c r="X129" s="1" t="s">
        <v>35</v>
      </c>
    </row>
    <row r="130" spans="1:34" ht="13.2" x14ac:dyDescent="0.25">
      <c r="A130" s="2">
        <v>45064.793013229166</v>
      </c>
      <c r="B130" s="1" t="s">
        <v>24</v>
      </c>
      <c r="C130" s="1" t="s">
        <v>44</v>
      </c>
      <c r="D130" s="1" t="s">
        <v>70</v>
      </c>
      <c r="E130" s="1">
        <v>4</v>
      </c>
      <c r="F130" s="1" t="s">
        <v>41</v>
      </c>
      <c r="G130" s="1">
        <v>4</v>
      </c>
      <c r="H130" s="1">
        <v>4</v>
      </c>
      <c r="I130" s="1">
        <v>2</v>
      </c>
      <c r="J130" s="1">
        <v>2</v>
      </c>
      <c r="K130" s="1">
        <v>1</v>
      </c>
      <c r="L130" s="1">
        <v>1</v>
      </c>
      <c r="M130" s="1">
        <v>1</v>
      </c>
      <c r="N130" s="1">
        <v>4</v>
      </c>
      <c r="O130" s="1">
        <v>1</v>
      </c>
      <c r="P130" s="1">
        <v>2</v>
      </c>
      <c r="Q130" s="1">
        <v>4</v>
      </c>
      <c r="R130" s="1" t="s">
        <v>28</v>
      </c>
      <c r="S130" s="1" t="s">
        <v>32</v>
      </c>
      <c r="AD130" s="1" t="s">
        <v>33</v>
      </c>
      <c r="AE130" s="1" t="s">
        <v>31</v>
      </c>
      <c r="AF130" s="1" t="s">
        <v>31</v>
      </c>
      <c r="AG130" s="1" t="s">
        <v>43</v>
      </c>
      <c r="AH130" s="1" t="s">
        <v>35</v>
      </c>
    </row>
    <row r="131" spans="1:34" ht="13.2" x14ac:dyDescent="0.25">
      <c r="A131" s="2">
        <v>45064.794120682869</v>
      </c>
      <c r="B131" s="1" t="s">
        <v>40</v>
      </c>
      <c r="C131" s="1" t="s">
        <v>25</v>
      </c>
      <c r="D131" s="1" t="s">
        <v>58</v>
      </c>
      <c r="E131" s="1">
        <v>5</v>
      </c>
      <c r="F131" s="1" t="s">
        <v>41</v>
      </c>
      <c r="G131" s="1">
        <v>5</v>
      </c>
      <c r="H131" s="1">
        <v>5</v>
      </c>
      <c r="I131" s="1">
        <v>5</v>
      </c>
      <c r="J131" s="1">
        <v>1</v>
      </c>
      <c r="K131" s="1">
        <v>4</v>
      </c>
      <c r="L131" s="1">
        <v>5</v>
      </c>
      <c r="M131" s="1">
        <v>5</v>
      </c>
      <c r="N131" s="1">
        <v>1</v>
      </c>
      <c r="O131" s="1">
        <v>5</v>
      </c>
      <c r="P131" s="1">
        <v>1</v>
      </c>
      <c r="Q131" s="1">
        <v>1</v>
      </c>
      <c r="R131" s="1" t="s">
        <v>28</v>
      </c>
      <c r="S131" s="1" t="s">
        <v>32</v>
      </c>
      <c r="AD131" s="1" t="s">
        <v>42</v>
      </c>
      <c r="AE131" s="1" t="s">
        <v>31</v>
      </c>
      <c r="AF131" s="1" t="s">
        <v>31</v>
      </c>
      <c r="AG131" s="1" t="s">
        <v>35</v>
      </c>
      <c r="AH131" s="1" t="s">
        <v>35</v>
      </c>
    </row>
    <row r="132" spans="1:34" ht="13.2" x14ac:dyDescent="0.25">
      <c r="A132" s="2">
        <v>45064.794611620368</v>
      </c>
      <c r="B132" s="1" t="s">
        <v>24</v>
      </c>
      <c r="C132" s="1" t="s">
        <v>44</v>
      </c>
      <c r="D132" s="1" t="s">
        <v>71</v>
      </c>
      <c r="E132" s="1">
        <v>3</v>
      </c>
      <c r="F132" s="1" t="s">
        <v>46</v>
      </c>
      <c r="G132" s="1">
        <v>2</v>
      </c>
      <c r="H132" s="1">
        <v>3</v>
      </c>
      <c r="I132" s="1">
        <v>4</v>
      </c>
      <c r="J132" s="1">
        <v>4</v>
      </c>
      <c r="K132" s="1">
        <v>4</v>
      </c>
      <c r="L132" s="1">
        <v>2</v>
      </c>
      <c r="M132" s="1">
        <v>3</v>
      </c>
      <c r="N132" s="1">
        <v>4</v>
      </c>
      <c r="O132" s="1">
        <v>3</v>
      </c>
      <c r="P132" s="1">
        <v>3</v>
      </c>
      <c r="Q132" s="1">
        <v>4</v>
      </c>
      <c r="R132" s="1" t="s">
        <v>47</v>
      </c>
      <c r="S132" s="1" t="s">
        <v>29</v>
      </c>
      <c r="Y132" s="1" t="s">
        <v>42</v>
      </c>
      <c r="Z132" s="1" t="s">
        <v>39</v>
      </c>
      <c r="AA132" s="1" t="s">
        <v>39</v>
      </c>
      <c r="AB132" s="1" t="s">
        <v>35</v>
      </c>
      <c r="AC132" s="1" t="s">
        <v>35</v>
      </c>
    </row>
    <row r="133" spans="1:34" ht="13.2" x14ac:dyDescent="0.25">
      <c r="A133" s="2">
        <v>45064.795919270837</v>
      </c>
      <c r="B133" s="1" t="s">
        <v>40</v>
      </c>
      <c r="C133" s="1" t="s">
        <v>44</v>
      </c>
      <c r="D133" s="1" t="s">
        <v>72</v>
      </c>
      <c r="E133" s="1">
        <v>5</v>
      </c>
      <c r="F133" s="1" t="s">
        <v>41</v>
      </c>
      <c r="G133" s="1">
        <v>4</v>
      </c>
      <c r="H133" s="1">
        <v>3</v>
      </c>
      <c r="I133" s="1">
        <v>3</v>
      </c>
      <c r="J133" s="1">
        <v>2</v>
      </c>
      <c r="K133" s="1">
        <v>3</v>
      </c>
      <c r="L133" s="1">
        <v>5</v>
      </c>
      <c r="M133" s="1">
        <v>5</v>
      </c>
      <c r="N133" s="1">
        <v>3</v>
      </c>
      <c r="O133" s="1">
        <v>4</v>
      </c>
      <c r="P133" s="1">
        <v>4</v>
      </c>
      <c r="Q133" s="1">
        <v>2</v>
      </c>
      <c r="R133" s="1" t="s">
        <v>47</v>
      </c>
      <c r="S133" s="1" t="s">
        <v>29</v>
      </c>
      <c r="Y133" s="1" t="s">
        <v>42</v>
      </c>
      <c r="Z133" s="1" t="s">
        <v>34</v>
      </c>
      <c r="AA133" s="1" t="s">
        <v>34</v>
      </c>
      <c r="AB133" s="1" t="s">
        <v>43</v>
      </c>
      <c r="AC133" s="1" t="s">
        <v>43</v>
      </c>
    </row>
    <row r="134" spans="1:34" ht="13.2" x14ac:dyDescent="0.25">
      <c r="A134" s="2">
        <v>45064.797117754628</v>
      </c>
      <c r="B134" s="1" t="s">
        <v>24</v>
      </c>
      <c r="C134" s="1" t="s">
        <v>25</v>
      </c>
      <c r="D134" s="1" t="s">
        <v>36</v>
      </c>
      <c r="E134" s="1">
        <v>2</v>
      </c>
      <c r="F134" s="1" t="s">
        <v>39</v>
      </c>
      <c r="G134" s="1">
        <v>2</v>
      </c>
      <c r="H134" s="1">
        <v>1</v>
      </c>
      <c r="I134" s="1">
        <v>5</v>
      </c>
      <c r="J134" s="1">
        <v>5</v>
      </c>
      <c r="K134" s="1">
        <v>5</v>
      </c>
      <c r="L134" s="1">
        <v>5</v>
      </c>
      <c r="M134" s="1">
        <v>5</v>
      </c>
      <c r="N134" s="1">
        <v>1</v>
      </c>
      <c r="O134" s="1">
        <v>4</v>
      </c>
      <c r="P134" s="1">
        <v>2</v>
      </c>
      <c r="Q134" s="1">
        <v>1</v>
      </c>
      <c r="R134" s="1" t="s">
        <v>47</v>
      </c>
      <c r="S134" s="1" t="s">
        <v>38</v>
      </c>
      <c r="T134" s="1" t="s">
        <v>42</v>
      </c>
      <c r="U134" s="1" t="s">
        <v>48</v>
      </c>
      <c r="V134" s="1" t="s">
        <v>35</v>
      </c>
      <c r="W134" s="1" t="s">
        <v>35</v>
      </c>
      <c r="X134" s="1" t="s">
        <v>39</v>
      </c>
    </row>
    <row r="135" spans="1:34" ht="13.2" x14ac:dyDescent="0.25">
      <c r="A135" s="2">
        <v>45064.815348391203</v>
      </c>
      <c r="B135" s="1" t="s">
        <v>40</v>
      </c>
      <c r="C135" s="1" t="s">
        <v>44</v>
      </c>
      <c r="D135" s="1" t="s">
        <v>72</v>
      </c>
      <c r="E135" s="1">
        <v>1</v>
      </c>
      <c r="F135" s="1" t="s">
        <v>27</v>
      </c>
      <c r="G135" s="1">
        <v>4</v>
      </c>
      <c r="H135" s="1">
        <v>5</v>
      </c>
      <c r="I135" s="1">
        <v>5</v>
      </c>
      <c r="J135" s="1">
        <v>5</v>
      </c>
      <c r="K135" s="1">
        <v>4</v>
      </c>
      <c r="L135" s="1">
        <v>5</v>
      </c>
      <c r="M135" s="1">
        <v>5</v>
      </c>
      <c r="N135" s="1">
        <v>2</v>
      </c>
      <c r="O135" s="1">
        <v>4</v>
      </c>
      <c r="P135" s="1">
        <v>4</v>
      </c>
      <c r="Q135" s="1">
        <v>4</v>
      </c>
      <c r="R135" s="1" t="s">
        <v>28</v>
      </c>
      <c r="S135" s="1" t="s">
        <v>32</v>
      </c>
      <c r="AD135" s="1" t="s">
        <v>39</v>
      </c>
      <c r="AE135" s="1" t="s">
        <v>31</v>
      </c>
      <c r="AF135" s="1" t="s">
        <v>31</v>
      </c>
      <c r="AG135" s="1" t="s">
        <v>31</v>
      </c>
      <c r="AH135" s="1" t="s">
        <v>34</v>
      </c>
    </row>
    <row r="136" spans="1:34" ht="13.2" x14ac:dyDescent="0.25">
      <c r="A136" s="2">
        <v>45064.821492777774</v>
      </c>
      <c r="B136" s="1" t="s">
        <v>24</v>
      </c>
      <c r="C136" s="1" t="s">
        <v>44</v>
      </c>
      <c r="D136" s="1" t="s">
        <v>73</v>
      </c>
      <c r="E136" s="1">
        <v>4</v>
      </c>
      <c r="F136" s="1" t="s">
        <v>27</v>
      </c>
      <c r="G136" s="1">
        <v>4</v>
      </c>
      <c r="H136" s="1">
        <v>4</v>
      </c>
      <c r="I136" s="1">
        <v>3</v>
      </c>
      <c r="J136" s="1">
        <v>3</v>
      </c>
      <c r="K136" s="1">
        <v>3</v>
      </c>
      <c r="L136" s="1">
        <v>4</v>
      </c>
      <c r="M136" s="1">
        <v>3</v>
      </c>
      <c r="N136" s="1">
        <v>3</v>
      </c>
      <c r="O136" s="1">
        <v>4</v>
      </c>
      <c r="P136" s="1">
        <v>3</v>
      </c>
      <c r="Q136" s="1">
        <v>3</v>
      </c>
      <c r="R136" s="1" t="s">
        <v>47</v>
      </c>
      <c r="S136" s="1" t="s">
        <v>32</v>
      </c>
      <c r="AD136" s="1" t="s">
        <v>39</v>
      </c>
      <c r="AE136" s="1" t="s">
        <v>39</v>
      </c>
      <c r="AF136" s="1" t="s">
        <v>39</v>
      </c>
      <c r="AG136" s="1" t="s">
        <v>39</v>
      </c>
      <c r="AH136" s="1" t="s">
        <v>39</v>
      </c>
    </row>
    <row r="137" spans="1:34" ht="13.2" x14ac:dyDescent="0.25">
      <c r="A137" s="2">
        <v>45064.841485509256</v>
      </c>
      <c r="B137" s="1" t="s">
        <v>40</v>
      </c>
      <c r="C137" s="1" t="s">
        <v>44</v>
      </c>
      <c r="D137" s="1" t="s">
        <v>74</v>
      </c>
      <c r="E137" s="1">
        <v>4</v>
      </c>
      <c r="F137" s="1" t="s">
        <v>41</v>
      </c>
      <c r="G137" s="1">
        <v>4</v>
      </c>
      <c r="H137" s="1">
        <v>3</v>
      </c>
      <c r="I137" s="1">
        <v>2</v>
      </c>
      <c r="J137" s="1">
        <v>2</v>
      </c>
      <c r="K137" s="1">
        <v>3</v>
      </c>
      <c r="L137" s="1">
        <v>5</v>
      </c>
      <c r="M137" s="1">
        <v>5</v>
      </c>
      <c r="N137" s="1">
        <v>4</v>
      </c>
      <c r="O137" s="1">
        <v>4</v>
      </c>
      <c r="P137" s="1">
        <v>3</v>
      </c>
      <c r="Q137" s="1">
        <v>2</v>
      </c>
      <c r="R137" s="1" t="s">
        <v>47</v>
      </c>
      <c r="S137" s="1" t="s">
        <v>29</v>
      </c>
      <c r="Y137" s="1" t="s">
        <v>37</v>
      </c>
      <c r="Z137" s="1" t="s">
        <v>31</v>
      </c>
      <c r="AA137" s="1" t="s">
        <v>34</v>
      </c>
      <c r="AB137" s="1" t="s">
        <v>34</v>
      </c>
      <c r="AC137" s="1" t="s">
        <v>34</v>
      </c>
    </row>
    <row r="138" spans="1:34" ht="13.2" x14ac:dyDescent="0.25">
      <c r="A138" s="2">
        <v>45064.847451666668</v>
      </c>
      <c r="B138" s="1" t="s">
        <v>24</v>
      </c>
      <c r="C138" s="1" t="s">
        <v>44</v>
      </c>
      <c r="D138" s="1" t="s">
        <v>75</v>
      </c>
      <c r="E138" s="1">
        <v>5</v>
      </c>
      <c r="F138" s="1" t="s">
        <v>41</v>
      </c>
      <c r="G138" s="1">
        <v>5</v>
      </c>
      <c r="H138" s="1">
        <v>5</v>
      </c>
      <c r="I138" s="1">
        <v>4</v>
      </c>
      <c r="J138" s="1">
        <v>1</v>
      </c>
      <c r="K138" s="1">
        <v>1</v>
      </c>
      <c r="L138" s="1">
        <v>5</v>
      </c>
      <c r="M138" s="1">
        <v>5</v>
      </c>
      <c r="N138" s="1">
        <v>4</v>
      </c>
      <c r="O138" s="1">
        <v>5</v>
      </c>
      <c r="P138" s="1">
        <v>5</v>
      </c>
      <c r="Q138" s="1">
        <v>5</v>
      </c>
      <c r="R138" s="1" t="s">
        <v>47</v>
      </c>
      <c r="S138" s="1" t="s">
        <v>29</v>
      </c>
      <c r="Y138" s="1" t="s">
        <v>37</v>
      </c>
      <c r="Z138" s="1" t="s">
        <v>31</v>
      </c>
      <c r="AA138" s="1" t="s">
        <v>31</v>
      </c>
      <c r="AB138" s="1" t="s">
        <v>43</v>
      </c>
      <c r="AC138" s="1" t="s">
        <v>31</v>
      </c>
    </row>
    <row r="139" spans="1:34" ht="13.2" x14ac:dyDescent="0.25">
      <c r="A139" s="2">
        <v>45064.853121840279</v>
      </c>
      <c r="B139" s="1" t="s">
        <v>24</v>
      </c>
      <c r="C139" s="1" t="s">
        <v>44</v>
      </c>
      <c r="D139" s="1" t="s">
        <v>26</v>
      </c>
      <c r="E139" s="1">
        <v>4</v>
      </c>
      <c r="F139" s="1" t="s">
        <v>41</v>
      </c>
      <c r="G139" s="1">
        <v>5</v>
      </c>
      <c r="H139" s="1">
        <v>4</v>
      </c>
      <c r="I139" s="1">
        <v>2</v>
      </c>
      <c r="J139" s="1">
        <v>2</v>
      </c>
      <c r="K139" s="1">
        <v>1</v>
      </c>
      <c r="L139" s="1">
        <v>5</v>
      </c>
      <c r="M139" s="1">
        <v>4</v>
      </c>
      <c r="N139" s="1">
        <v>1</v>
      </c>
      <c r="O139" s="1">
        <v>3</v>
      </c>
      <c r="P139" s="1">
        <v>3</v>
      </c>
      <c r="Q139" s="1">
        <v>1</v>
      </c>
      <c r="R139" s="1" t="s">
        <v>28</v>
      </c>
      <c r="S139" s="1" t="s">
        <v>38</v>
      </c>
      <c r="T139" s="1" t="s">
        <v>37</v>
      </c>
      <c r="U139" s="1" t="s">
        <v>34</v>
      </c>
      <c r="V139" s="1" t="s">
        <v>31</v>
      </c>
      <c r="W139" s="1" t="s">
        <v>34</v>
      </c>
      <c r="X139" s="1" t="s">
        <v>34</v>
      </c>
    </row>
    <row r="140" spans="1:34" ht="13.2" x14ac:dyDescent="0.25">
      <c r="A140" s="2">
        <v>45064.867621562502</v>
      </c>
      <c r="B140" s="1" t="s">
        <v>24</v>
      </c>
      <c r="C140" s="1" t="s">
        <v>25</v>
      </c>
      <c r="D140" s="1" t="s">
        <v>50</v>
      </c>
      <c r="E140" s="1">
        <v>4</v>
      </c>
      <c r="F140" s="1" t="s">
        <v>39</v>
      </c>
      <c r="G140" s="1">
        <v>4</v>
      </c>
      <c r="H140" s="1">
        <v>3</v>
      </c>
      <c r="I140" s="1">
        <v>4</v>
      </c>
      <c r="J140" s="1">
        <v>2</v>
      </c>
      <c r="K140" s="1">
        <v>3</v>
      </c>
      <c r="L140" s="1">
        <v>5</v>
      </c>
      <c r="M140" s="1">
        <v>4</v>
      </c>
      <c r="N140" s="1">
        <v>1</v>
      </c>
      <c r="O140" s="1">
        <v>4</v>
      </c>
      <c r="P140" s="1">
        <v>3</v>
      </c>
      <c r="Q140" s="1">
        <v>1</v>
      </c>
      <c r="R140" s="1" t="s">
        <v>28</v>
      </c>
      <c r="S140" s="1" t="s">
        <v>29</v>
      </c>
      <c r="Y140" s="1" t="s">
        <v>42</v>
      </c>
      <c r="Z140" s="1" t="s">
        <v>31</v>
      </c>
      <c r="AA140" s="1" t="s">
        <v>31</v>
      </c>
      <c r="AB140" s="1" t="s">
        <v>39</v>
      </c>
      <c r="AC140" s="1" t="s">
        <v>35</v>
      </c>
    </row>
    <row r="141" spans="1:34" ht="13.2" x14ac:dyDescent="0.25">
      <c r="A141" s="2">
        <v>45064.870083518515</v>
      </c>
      <c r="B141" s="1" t="s">
        <v>24</v>
      </c>
      <c r="C141" s="1" t="s">
        <v>44</v>
      </c>
      <c r="D141" s="1" t="s">
        <v>76</v>
      </c>
      <c r="E141" s="1">
        <v>4</v>
      </c>
      <c r="F141" s="1" t="s">
        <v>41</v>
      </c>
      <c r="G141" s="1">
        <v>4</v>
      </c>
      <c r="H141" s="1">
        <v>4</v>
      </c>
      <c r="I141" s="1">
        <v>3</v>
      </c>
      <c r="J141" s="1">
        <v>2</v>
      </c>
      <c r="K141" s="1">
        <v>2</v>
      </c>
      <c r="L141" s="1">
        <v>5</v>
      </c>
      <c r="M141" s="1">
        <v>5</v>
      </c>
      <c r="N141" s="1">
        <v>3</v>
      </c>
      <c r="O141" s="1">
        <v>4</v>
      </c>
      <c r="P141" s="1">
        <v>4</v>
      </c>
      <c r="Q141" s="1">
        <v>3</v>
      </c>
      <c r="R141" s="1" t="s">
        <v>47</v>
      </c>
      <c r="S141" s="1" t="s">
        <v>32</v>
      </c>
      <c r="AD141" s="1" t="s">
        <v>39</v>
      </c>
      <c r="AE141" s="1" t="s">
        <v>34</v>
      </c>
      <c r="AF141" s="1" t="s">
        <v>39</v>
      </c>
      <c r="AG141" s="1" t="s">
        <v>39</v>
      </c>
      <c r="AH141" s="1" t="s">
        <v>31</v>
      </c>
    </row>
    <row r="142" spans="1:34" ht="13.2" x14ac:dyDescent="0.25">
      <c r="A142" s="2">
        <v>45064.872535868053</v>
      </c>
      <c r="B142" s="1" t="s">
        <v>40</v>
      </c>
      <c r="C142" s="1" t="s">
        <v>25</v>
      </c>
      <c r="D142" s="1" t="s">
        <v>26</v>
      </c>
      <c r="E142" s="1">
        <v>1</v>
      </c>
      <c r="F142" s="1" t="s">
        <v>60</v>
      </c>
      <c r="G142" s="1">
        <v>1</v>
      </c>
      <c r="H142" s="1">
        <v>1</v>
      </c>
      <c r="I142" s="1">
        <v>5</v>
      </c>
      <c r="J142" s="1">
        <v>5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 t="s">
        <v>47</v>
      </c>
      <c r="S142" s="1" t="s">
        <v>38</v>
      </c>
      <c r="T142" s="1" t="s">
        <v>33</v>
      </c>
      <c r="U142" s="1" t="s">
        <v>31</v>
      </c>
      <c r="V142" s="1" t="s">
        <v>31</v>
      </c>
      <c r="W142" s="1" t="s">
        <v>43</v>
      </c>
      <c r="X142" s="1" t="s">
        <v>43</v>
      </c>
    </row>
    <row r="143" spans="1:34" ht="13.2" x14ac:dyDescent="0.25">
      <c r="A143" s="2">
        <v>45064.877238113426</v>
      </c>
      <c r="B143" s="1" t="s">
        <v>40</v>
      </c>
      <c r="C143" s="1" t="s">
        <v>44</v>
      </c>
      <c r="D143" s="1" t="s">
        <v>36</v>
      </c>
      <c r="E143" s="1">
        <v>4</v>
      </c>
      <c r="F143" s="1" t="s">
        <v>41</v>
      </c>
      <c r="G143" s="1">
        <v>5</v>
      </c>
      <c r="H143" s="1">
        <v>4</v>
      </c>
      <c r="I143" s="1">
        <v>1</v>
      </c>
      <c r="J143" s="1">
        <v>1</v>
      </c>
      <c r="K143" s="1">
        <v>1</v>
      </c>
      <c r="L143" s="1">
        <v>5</v>
      </c>
      <c r="M143" s="1">
        <v>3</v>
      </c>
      <c r="N143" s="1">
        <v>2</v>
      </c>
      <c r="O143" s="1">
        <v>3</v>
      </c>
      <c r="P143" s="1">
        <v>4</v>
      </c>
      <c r="Q143" s="1">
        <v>3</v>
      </c>
      <c r="R143" s="1" t="s">
        <v>28</v>
      </c>
      <c r="S143" s="1" t="s">
        <v>32</v>
      </c>
      <c r="AD143" s="1" t="s">
        <v>37</v>
      </c>
      <c r="AE143" s="1" t="s">
        <v>31</v>
      </c>
      <c r="AF143" s="1" t="s">
        <v>31</v>
      </c>
      <c r="AG143" s="1" t="s">
        <v>34</v>
      </c>
      <c r="AH143" s="1" t="s">
        <v>34</v>
      </c>
    </row>
    <row r="144" spans="1:34" ht="13.2" x14ac:dyDescent="0.25">
      <c r="A144" s="2">
        <v>45064.90222877315</v>
      </c>
      <c r="B144" s="1" t="s">
        <v>40</v>
      </c>
      <c r="C144" s="1" t="s">
        <v>44</v>
      </c>
      <c r="D144" s="1" t="s">
        <v>58</v>
      </c>
      <c r="E144" s="1">
        <v>2</v>
      </c>
      <c r="F144" s="1" t="s">
        <v>41</v>
      </c>
      <c r="G144" s="1">
        <v>4</v>
      </c>
      <c r="H144" s="1">
        <v>4</v>
      </c>
      <c r="I144" s="1">
        <v>2</v>
      </c>
      <c r="J144" s="1">
        <v>3</v>
      </c>
      <c r="K144" s="1">
        <v>3</v>
      </c>
      <c r="L144" s="1">
        <v>5</v>
      </c>
      <c r="M144" s="1">
        <v>4</v>
      </c>
      <c r="N144" s="1">
        <v>2</v>
      </c>
      <c r="O144" s="1">
        <v>4</v>
      </c>
      <c r="P144" s="1">
        <v>2</v>
      </c>
      <c r="Q144" s="1">
        <v>2</v>
      </c>
      <c r="R144" s="1" t="s">
        <v>47</v>
      </c>
      <c r="S144" s="1" t="s">
        <v>38</v>
      </c>
      <c r="T144" s="1" t="s">
        <v>39</v>
      </c>
      <c r="U144" s="1" t="s">
        <v>34</v>
      </c>
      <c r="V144" s="1" t="s">
        <v>34</v>
      </c>
      <c r="W144" s="1" t="s">
        <v>34</v>
      </c>
      <c r="X144" s="1" t="s">
        <v>34</v>
      </c>
    </row>
    <row r="145" spans="1:34" ht="13.2" x14ac:dyDescent="0.25">
      <c r="A145" s="2">
        <v>45064.925088391203</v>
      </c>
      <c r="B145" s="1" t="s">
        <v>24</v>
      </c>
      <c r="C145" s="1" t="s">
        <v>44</v>
      </c>
      <c r="D145" s="1" t="s">
        <v>77</v>
      </c>
      <c r="E145" s="1">
        <v>4</v>
      </c>
      <c r="F145" s="1" t="s">
        <v>27</v>
      </c>
      <c r="G145" s="1">
        <v>4</v>
      </c>
      <c r="H145" s="1">
        <v>5</v>
      </c>
      <c r="I145" s="1">
        <v>4</v>
      </c>
      <c r="J145" s="1">
        <v>3</v>
      </c>
      <c r="K145" s="1">
        <v>2</v>
      </c>
      <c r="L145" s="1">
        <v>5</v>
      </c>
      <c r="M145" s="1">
        <v>5</v>
      </c>
      <c r="N145" s="1">
        <v>2</v>
      </c>
      <c r="O145" s="1">
        <v>4</v>
      </c>
      <c r="P145" s="1">
        <v>1</v>
      </c>
      <c r="Q145" s="1">
        <v>1</v>
      </c>
      <c r="R145" s="1" t="s">
        <v>28</v>
      </c>
      <c r="S145" s="1" t="s">
        <v>32</v>
      </c>
      <c r="AD145" s="1" t="s">
        <v>42</v>
      </c>
      <c r="AE145" s="1" t="s">
        <v>34</v>
      </c>
      <c r="AF145" s="1" t="s">
        <v>34</v>
      </c>
      <c r="AG145" s="1" t="s">
        <v>35</v>
      </c>
      <c r="AH145" s="1" t="s">
        <v>43</v>
      </c>
    </row>
    <row r="146" spans="1:34" ht="13.2" x14ac:dyDescent="0.25">
      <c r="A146" s="2">
        <v>45064.928257835651</v>
      </c>
      <c r="B146" s="1" t="s">
        <v>40</v>
      </c>
      <c r="C146" s="1" t="s">
        <v>44</v>
      </c>
      <c r="D146" s="1" t="s">
        <v>26</v>
      </c>
      <c r="E146" s="1">
        <v>4</v>
      </c>
      <c r="F146" s="1" t="s">
        <v>27</v>
      </c>
      <c r="G146" s="1">
        <v>4</v>
      </c>
      <c r="H146" s="1">
        <v>4</v>
      </c>
      <c r="I146" s="1">
        <v>3</v>
      </c>
      <c r="J146" s="1">
        <v>4</v>
      </c>
      <c r="K146" s="1">
        <v>3</v>
      </c>
      <c r="L146" s="1">
        <v>5</v>
      </c>
      <c r="M146" s="1">
        <v>5</v>
      </c>
      <c r="N146" s="1">
        <v>4</v>
      </c>
      <c r="O146" s="1">
        <v>5</v>
      </c>
      <c r="P146" s="1">
        <v>5</v>
      </c>
      <c r="Q146" s="1">
        <v>4</v>
      </c>
      <c r="R146" s="1" t="s">
        <v>47</v>
      </c>
      <c r="S146" s="1" t="s">
        <v>29</v>
      </c>
      <c r="Y146" s="1" t="s">
        <v>33</v>
      </c>
      <c r="Z146" s="1" t="s">
        <v>39</v>
      </c>
      <c r="AA146" s="1" t="s">
        <v>39</v>
      </c>
      <c r="AB146" s="1" t="s">
        <v>43</v>
      </c>
      <c r="AC146" s="1" t="s">
        <v>43</v>
      </c>
    </row>
    <row r="147" spans="1:34" ht="13.2" x14ac:dyDescent="0.25">
      <c r="A147" s="2">
        <v>45064.969703645838</v>
      </c>
      <c r="B147" s="1" t="s">
        <v>24</v>
      </c>
      <c r="C147" s="1" t="s">
        <v>25</v>
      </c>
      <c r="D147" s="1" t="s">
        <v>36</v>
      </c>
      <c r="E147" s="1">
        <v>5</v>
      </c>
      <c r="F147" s="1" t="s">
        <v>41</v>
      </c>
      <c r="G147" s="1">
        <v>5</v>
      </c>
      <c r="H147" s="1">
        <v>4</v>
      </c>
      <c r="I147" s="1">
        <v>3</v>
      </c>
      <c r="J147" s="1">
        <v>2</v>
      </c>
      <c r="K147" s="1">
        <v>1</v>
      </c>
      <c r="L147" s="1">
        <v>5</v>
      </c>
      <c r="M147" s="1">
        <v>5</v>
      </c>
      <c r="N147" s="1">
        <v>1</v>
      </c>
      <c r="O147" s="1">
        <v>5</v>
      </c>
      <c r="P147" s="1">
        <v>2</v>
      </c>
      <c r="Q147" s="1">
        <v>1</v>
      </c>
      <c r="R147" s="1" t="s">
        <v>28</v>
      </c>
      <c r="S147" s="1" t="s">
        <v>38</v>
      </c>
      <c r="T147" s="1" t="s">
        <v>42</v>
      </c>
      <c r="U147" s="1" t="s">
        <v>31</v>
      </c>
      <c r="V147" s="1" t="s">
        <v>34</v>
      </c>
      <c r="W147" s="1" t="s">
        <v>39</v>
      </c>
      <c r="X147" s="1" t="s">
        <v>34</v>
      </c>
    </row>
    <row r="148" spans="1:34" ht="13.2" x14ac:dyDescent="0.25">
      <c r="A148" s="2">
        <v>45065.013611087961</v>
      </c>
      <c r="B148" s="1" t="s">
        <v>40</v>
      </c>
      <c r="C148" s="1" t="s">
        <v>25</v>
      </c>
      <c r="D148" s="1" t="s">
        <v>26</v>
      </c>
      <c r="E148" s="1">
        <v>5</v>
      </c>
      <c r="F148" s="1" t="s">
        <v>39</v>
      </c>
      <c r="G148" s="1">
        <v>3</v>
      </c>
      <c r="H148" s="1">
        <v>2</v>
      </c>
      <c r="I148" s="1">
        <v>3</v>
      </c>
      <c r="J148" s="1">
        <v>2</v>
      </c>
      <c r="K148" s="1">
        <v>3</v>
      </c>
      <c r="L148" s="1">
        <v>2</v>
      </c>
      <c r="M148" s="1">
        <v>1</v>
      </c>
      <c r="N148" s="1">
        <v>3</v>
      </c>
      <c r="O148" s="1">
        <v>2</v>
      </c>
      <c r="P148" s="1">
        <v>3</v>
      </c>
      <c r="Q148" s="1">
        <v>1</v>
      </c>
      <c r="R148" s="1" t="s">
        <v>47</v>
      </c>
      <c r="S148" s="1" t="s">
        <v>29</v>
      </c>
      <c r="Y148" s="1" t="s">
        <v>39</v>
      </c>
      <c r="Z148" s="1" t="s">
        <v>39</v>
      </c>
      <c r="AA148" s="1" t="s">
        <v>34</v>
      </c>
      <c r="AB148" s="1" t="s">
        <v>35</v>
      </c>
      <c r="AC148" s="1" t="s">
        <v>35</v>
      </c>
    </row>
    <row r="149" spans="1:34" ht="13.2" x14ac:dyDescent="0.25">
      <c r="A149" s="2">
        <v>45065.015100694443</v>
      </c>
      <c r="B149" s="1" t="s">
        <v>40</v>
      </c>
      <c r="C149" s="1" t="s">
        <v>25</v>
      </c>
      <c r="D149" s="1" t="s">
        <v>26</v>
      </c>
      <c r="E149" s="1">
        <v>2</v>
      </c>
      <c r="F149" s="1" t="s">
        <v>41</v>
      </c>
      <c r="G149" s="1">
        <v>4</v>
      </c>
      <c r="H149" s="1">
        <v>4</v>
      </c>
      <c r="I149" s="1">
        <v>5</v>
      </c>
      <c r="J149" s="1">
        <v>2</v>
      </c>
      <c r="K149" s="1">
        <v>2</v>
      </c>
      <c r="L149" s="1">
        <v>5</v>
      </c>
      <c r="M149" s="1">
        <v>2</v>
      </c>
      <c r="N149" s="1">
        <v>1</v>
      </c>
      <c r="O149" s="1">
        <v>3</v>
      </c>
      <c r="P149" s="1">
        <v>2</v>
      </c>
      <c r="Q149" s="1">
        <v>1</v>
      </c>
      <c r="R149" s="1" t="s">
        <v>28</v>
      </c>
      <c r="S149" s="1" t="s">
        <v>38</v>
      </c>
      <c r="T149" s="1" t="s">
        <v>42</v>
      </c>
      <c r="U149" s="1" t="s">
        <v>34</v>
      </c>
      <c r="V149" s="1" t="s">
        <v>31</v>
      </c>
      <c r="W149" s="1" t="s">
        <v>39</v>
      </c>
      <c r="X149" s="1" t="s">
        <v>31</v>
      </c>
    </row>
    <row r="150" spans="1:34" ht="13.2" x14ac:dyDescent="0.25">
      <c r="A150" s="2">
        <v>45065.131880370369</v>
      </c>
      <c r="B150" s="1" t="s">
        <v>40</v>
      </c>
      <c r="C150" s="1" t="s">
        <v>25</v>
      </c>
      <c r="D150" s="1" t="s">
        <v>78</v>
      </c>
      <c r="E150" s="1">
        <v>4</v>
      </c>
      <c r="F150" s="1" t="s">
        <v>27</v>
      </c>
      <c r="G150" s="1">
        <v>4</v>
      </c>
      <c r="H150" s="1">
        <v>3</v>
      </c>
      <c r="I150" s="1">
        <v>1</v>
      </c>
      <c r="J150" s="1">
        <v>1</v>
      </c>
      <c r="K150" s="1">
        <v>4</v>
      </c>
      <c r="L150" s="1">
        <v>5</v>
      </c>
      <c r="M150" s="1">
        <v>5</v>
      </c>
      <c r="N150" s="1">
        <v>1</v>
      </c>
      <c r="O150" s="1">
        <v>5</v>
      </c>
      <c r="P150" s="1">
        <v>5</v>
      </c>
      <c r="Q150" s="1">
        <v>4</v>
      </c>
      <c r="R150" s="1" t="s">
        <v>28</v>
      </c>
      <c r="S150" s="1" t="s">
        <v>29</v>
      </c>
      <c r="Y150" s="1" t="s">
        <v>30</v>
      </c>
      <c r="Z150" s="1" t="s">
        <v>31</v>
      </c>
      <c r="AA150" s="1" t="s">
        <v>31</v>
      </c>
      <c r="AB150" s="1" t="s">
        <v>31</v>
      </c>
      <c r="AC150" s="1" t="s">
        <v>31</v>
      </c>
    </row>
    <row r="151" spans="1:34" ht="13.2" x14ac:dyDescent="0.25">
      <c r="A151" s="2">
        <v>45065.39266420139</v>
      </c>
      <c r="B151" s="1" t="s">
        <v>40</v>
      </c>
      <c r="C151" s="1" t="s">
        <v>25</v>
      </c>
      <c r="D151" s="1" t="s">
        <v>36</v>
      </c>
      <c r="E151" s="1">
        <v>5</v>
      </c>
      <c r="F151" s="1" t="s">
        <v>41</v>
      </c>
      <c r="G151" s="1">
        <v>5</v>
      </c>
      <c r="H151" s="1">
        <v>5</v>
      </c>
      <c r="I151" s="1">
        <v>4</v>
      </c>
      <c r="J151" s="1">
        <v>3</v>
      </c>
      <c r="K151" s="1">
        <v>2</v>
      </c>
      <c r="L151" s="1">
        <v>5</v>
      </c>
      <c r="M151" s="1">
        <v>4</v>
      </c>
      <c r="N151" s="1">
        <v>2</v>
      </c>
      <c r="O151" s="1">
        <v>4</v>
      </c>
      <c r="P151" s="1">
        <v>4</v>
      </c>
      <c r="Q151" s="1">
        <v>2</v>
      </c>
      <c r="R151" s="1" t="s">
        <v>28</v>
      </c>
      <c r="S151" s="1" t="s">
        <v>38</v>
      </c>
      <c r="T151" s="1" t="s">
        <v>30</v>
      </c>
      <c r="U151" s="1" t="s">
        <v>39</v>
      </c>
      <c r="V151" s="1" t="s">
        <v>31</v>
      </c>
      <c r="W151" s="1" t="s">
        <v>34</v>
      </c>
      <c r="X151" s="1" t="s">
        <v>31</v>
      </c>
    </row>
    <row r="152" spans="1:34" ht="13.2" x14ac:dyDescent="0.25">
      <c r="A152" s="2">
        <v>45065.449106030093</v>
      </c>
      <c r="B152" s="1" t="s">
        <v>24</v>
      </c>
      <c r="C152" s="1" t="s">
        <v>25</v>
      </c>
      <c r="D152" s="1" t="s">
        <v>26</v>
      </c>
      <c r="E152" s="1">
        <v>2</v>
      </c>
      <c r="F152" s="1" t="s">
        <v>27</v>
      </c>
      <c r="G152" s="1">
        <v>3</v>
      </c>
      <c r="H152" s="1">
        <v>4</v>
      </c>
      <c r="I152" s="1">
        <v>4</v>
      </c>
      <c r="J152" s="1">
        <v>3</v>
      </c>
      <c r="K152" s="1">
        <v>3</v>
      </c>
      <c r="L152" s="1">
        <v>4</v>
      </c>
      <c r="M152" s="1">
        <v>4</v>
      </c>
      <c r="N152" s="1">
        <v>4</v>
      </c>
      <c r="O152" s="1">
        <v>3</v>
      </c>
      <c r="P152" s="1">
        <v>3</v>
      </c>
      <c r="Q152" s="1">
        <v>4</v>
      </c>
      <c r="R152" s="1" t="s">
        <v>28</v>
      </c>
      <c r="S152" s="1" t="s">
        <v>38</v>
      </c>
      <c r="T152" s="1" t="s">
        <v>33</v>
      </c>
      <c r="U152" s="1" t="s">
        <v>48</v>
      </c>
      <c r="V152" s="1" t="s">
        <v>34</v>
      </c>
      <c r="W152" s="1" t="s">
        <v>35</v>
      </c>
      <c r="X152" s="1" t="s">
        <v>43</v>
      </c>
    </row>
    <row r="153" spans="1:34" ht="13.2" x14ac:dyDescent="0.25">
      <c r="A153" s="2">
        <v>45065.46148179398</v>
      </c>
      <c r="B153" s="1" t="s">
        <v>24</v>
      </c>
      <c r="C153" s="1" t="s">
        <v>25</v>
      </c>
      <c r="D153" s="1" t="s">
        <v>26</v>
      </c>
      <c r="E153" s="1">
        <v>4</v>
      </c>
      <c r="F153" s="1" t="s">
        <v>27</v>
      </c>
      <c r="G153" s="1">
        <v>4</v>
      </c>
      <c r="H153" s="1">
        <v>4</v>
      </c>
      <c r="I153" s="1">
        <v>4</v>
      </c>
      <c r="J153" s="1">
        <v>2</v>
      </c>
      <c r="K153" s="1">
        <v>2</v>
      </c>
      <c r="L153" s="1">
        <v>5</v>
      </c>
      <c r="M153" s="1">
        <v>4</v>
      </c>
      <c r="N153" s="1">
        <v>2</v>
      </c>
      <c r="O153" s="1">
        <v>4</v>
      </c>
      <c r="P153" s="1">
        <v>2</v>
      </c>
      <c r="Q153" s="1">
        <v>1</v>
      </c>
      <c r="R153" s="1" t="s">
        <v>28</v>
      </c>
      <c r="S153" s="1" t="s">
        <v>29</v>
      </c>
      <c r="Y153" s="1" t="s">
        <v>42</v>
      </c>
      <c r="Z153" s="1" t="s">
        <v>34</v>
      </c>
      <c r="AA153" s="1" t="s">
        <v>34</v>
      </c>
      <c r="AB153" s="1" t="s">
        <v>39</v>
      </c>
      <c r="AC153" s="1" t="s">
        <v>34</v>
      </c>
    </row>
    <row r="154" spans="1:34" ht="13.2" x14ac:dyDescent="0.25">
      <c r="A154" s="2">
        <v>45065.471053611109</v>
      </c>
      <c r="B154" s="1" t="s">
        <v>24</v>
      </c>
      <c r="C154" s="1" t="s">
        <v>25</v>
      </c>
      <c r="D154" s="1" t="s">
        <v>36</v>
      </c>
      <c r="E154" s="1">
        <v>5</v>
      </c>
      <c r="F154" s="1" t="s">
        <v>41</v>
      </c>
      <c r="G154" s="1">
        <v>4</v>
      </c>
      <c r="H154" s="1">
        <v>4</v>
      </c>
      <c r="I154" s="1">
        <v>2</v>
      </c>
      <c r="J154" s="1">
        <v>2</v>
      </c>
      <c r="K154" s="1">
        <v>2</v>
      </c>
      <c r="L154" s="1">
        <v>5</v>
      </c>
      <c r="M154" s="1">
        <v>5</v>
      </c>
      <c r="N154" s="1">
        <v>2</v>
      </c>
      <c r="O154" s="1">
        <v>3</v>
      </c>
      <c r="P154" s="1">
        <v>3</v>
      </c>
      <c r="Q154" s="1">
        <v>1</v>
      </c>
      <c r="R154" s="1" t="s">
        <v>28</v>
      </c>
      <c r="S154" s="1" t="s">
        <v>29</v>
      </c>
      <c r="Y154" s="1" t="s">
        <v>39</v>
      </c>
      <c r="Z154" s="1" t="s">
        <v>34</v>
      </c>
      <c r="AA154" s="1" t="s">
        <v>39</v>
      </c>
      <c r="AB154" s="1" t="s">
        <v>34</v>
      </c>
      <c r="AC154" s="1" t="s">
        <v>39</v>
      </c>
    </row>
    <row r="155" spans="1:34" ht="13.2" x14ac:dyDescent="0.25">
      <c r="A155" s="2">
        <v>45065.475160543981</v>
      </c>
      <c r="B155" s="1" t="s">
        <v>24</v>
      </c>
      <c r="C155" s="1" t="s">
        <v>25</v>
      </c>
      <c r="D155" s="1" t="s">
        <v>26</v>
      </c>
      <c r="E155" s="1">
        <v>5</v>
      </c>
      <c r="F155" s="1" t="s">
        <v>41</v>
      </c>
      <c r="G155" s="1">
        <v>5</v>
      </c>
      <c r="H155" s="1">
        <v>5</v>
      </c>
      <c r="I155" s="1">
        <v>5</v>
      </c>
      <c r="J155" s="1">
        <v>2</v>
      </c>
      <c r="K155" s="1">
        <v>1</v>
      </c>
      <c r="L155" s="1">
        <v>5</v>
      </c>
      <c r="M155" s="1">
        <v>5</v>
      </c>
      <c r="N155" s="1">
        <v>2</v>
      </c>
      <c r="O155" s="1">
        <v>4</v>
      </c>
      <c r="P155" s="1">
        <v>2</v>
      </c>
      <c r="Q155" s="1">
        <v>1</v>
      </c>
      <c r="R155" s="1" t="s">
        <v>28</v>
      </c>
      <c r="S155" s="1" t="s">
        <v>38</v>
      </c>
      <c r="T155" s="1" t="s">
        <v>42</v>
      </c>
      <c r="U155" s="1" t="s">
        <v>34</v>
      </c>
      <c r="V155" s="1" t="s">
        <v>35</v>
      </c>
      <c r="W155" s="1" t="s">
        <v>35</v>
      </c>
      <c r="X155" s="1" t="s">
        <v>35</v>
      </c>
    </row>
    <row r="156" spans="1:34" ht="13.2" x14ac:dyDescent="0.25">
      <c r="A156" s="2">
        <v>45065.500312037038</v>
      </c>
      <c r="B156" s="1" t="s">
        <v>24</v>
      </c>
      <c r="C156" s="1" t="s">
        <v>25</v>
      </c>
      <c r="D156" s="1" t="s">
        <v>36</v>
      </c>
      <c r="E156" s="1">
        <v>4</v>
      </c>
      <c r="F156" s="1" t="s">
        <v>41</v>
      </c>
      <c r="G156" s="1">
        <v>5</v>
      </c>
      <c r="H156" s="1">
        <v>4</v>
      </c>
      <c r="I156" s="1">
        <v>1</v>
      </c>
      <c r="J156" s="1">
        <v>1</v>
      </c>
      <c r="K156" s="1">
        <v>1</v>
      </c>
      <c r="L156" s="1">
        <v>5</v>
      </c>
      <c r="M156" s="1">
        <v>4</v>
      </c>
      <c r="N156" s="1">
        <v>3</v>
      </c>
      <c r="O156" s="1">
        <v>5</v>
      </c>
      <c r="P156" s="1">
        <v>3</v>
      </c>
      <c r="Q156" s="1">
        <v>2</v>
      </c>
      <c r="R156" s="1" t="s">
        <v>28</v>
      </c>
      <c r="S156" s="1" t="s">
        <v>38</v>
      </c>
      <c r="T156" s="1" t="s">
        <v>37</v>
      </c>
      <c r="U156" s="1" t="s">
        <v>34</v>
      </c>
      <c r="V156" s="1" t="s">
        <v>34</v>
      </c>
      <c r="W156" s="1" t="s">
        <v>31</v>
      </c>
      <c r="X156" s="1" t="s">
        <v>34</v>
      </c>
    </row>
    <row r="157" spans="1:34" ht="13.2" x14ac:dyDescent="0.25">
      <c r="A157" s="2">
        <v>45065.619372650464</v>
      </c>
      <c r="B157" s="1" t="s">
        <v>24</v>
      </c>
      <c r="C157" s="1" t="s">
        <v>25</v>
      </c>
      <c r="D157" s="1" t="s">
        <v>26</v>
      </c>
      <c r="E157" s="1">
        <v>5</v>
      </c>
      <c r="F157" s="1" t="s">
        <v>41</v>
      </c>
      <c r="G157" s="1">
        <v>5</v>
      </c>
      <c r="H157" s="1">
        <v>5</v>
      </c>
      <c r="I157" s="1">
        <v>2</v>
      </c>
      <c r="J157" s="1">
        <v>3</v>
      </c>
      <c r="K157" s="1">
        <v>2</v>
      </c>
      <c r="L157" s="1">
        <v>5</v>
      </c>
      <c r="M157" s="1">
        <v>5</v>
      </c>
      <c r="N157" s="1">
        <v>2</v>
      </c>
      <c r="O157" s="1">
        <v>4</v>
      </c>
      <c r="P157" s="1">
        <v>4</v>
      </c>
      <c r="Q157" s="1">
        <v>3</v>
      </c>
      <c r="R157" s="1" t="s">
        <v>47</v>
      </c>
      <c r="S157" s="1" t="s">
        <v>32</v>
      </c>
      <c r="AD157" s="1" t="s">
        <v>42</v>
      </c>
      <c r="AE157" s="1" t="s">
        <v>34</v>
      </c>
      <c r="AF157" s="1" t="s">
        <v>34</v>
      </c>
      <c r="AG157" s="1" t="s">
        <v>39</v>
      </c>
      <c r="AH157" s="1" t="s">
        <v>35</v>
      </c>
    </row>
    <row r="158" spans="1:34" ht="13.2" x14ac:dyDescent="0.25">
      <c r="A158" s="2">
        <v>45065.664005995372</v>
      </c>
      <c r="B158" s="1" t="s">
        <v>40</v>
      </c>
      <c r="C158" s="1" t="s">
        <v>25</v>
      </c>
      <c r="D158" s="1" t="s">
        <v>36</v>
      </c>
      <c r="E158" s="1">
        <v>4</v>
      </c>
      <c r="F158" s="1" t="s">
        <v>41</v>
      </c>
      <c r="G158" s="1">
        <v>1</v>
      </c>
      <c r="H158" s="1">
        <v>1</v>
      </c>
      <c r="I158" s="1">
        <v>2</v>
      </c>
      <c r="J158" s="1">
        <v>1</v>
      </c>
      <c r="K158" s="1">
        <v>2</v>
      </c>
      <c r="L158" s="1">
        <v>1</v>
      </c>
      <c r="M158" s="1">
        <v>1</v>
      </c>
      <c r="N158" s="1">
        <v>2</v>
      </c>
      <c r="O158" s="1">
        <v>2</v>
      </c>
      <c r="P158" s="1">
        <v>2</v>
      </c>
      <c r="Q158" s="1">
        <v>5</v>
      </c>
      <c r="R158" s="1" t="s">
        <v>47</v>
      </c>
      <c r="S158" s="1" t="s">
        <v>38</v>
      </c>
      <c r="T158" s="1" t="s">
        <v>30</v>
      </c>
      <c r="U158" s="1" t="s">
        <v>31</v>
      </c>
      <c r="V158" s="1" t="s">
        <v>31</v>
      </c>
      <c r="W158" s="1" t="s">
        <v>31</v>
      </c>
      <c r="X158" s="1" t="s">
        <v>31</v>
      </c>
    </row>
    <row r="159" spans="1:34" ht="13.2" x14ac:dyDescent="0.25">
      <c r="A159" s="2">
        <v>45065.666964328702</v>
      </c>
      <c r="B159" s="1" t="s">
        <v>24</v>
      </c>
      <c r="C159" s="1" t="s">
        <v>25</v>
      </c>
      <c r="D159" s="1" t="s">
        <v>36</v>
      </c>
      <c r="E159" s="1">
        <v>4</v>
      </c>
      <c r="F159" s="1" t="s">
        <v>41</v>
      </c>
      <c r="G159" s="1">
        <v>5</v>
      </c>
      <c r="H159" s="1">
        <v>5</v>
      </c>
      <c r="I159" s="1">
        <v>5</v>
      </c>
      <c r="J159" s="1">
        <v>5</v>
      </c>
      <c r="K159" s="1">
        <v>5</v>
      </c>
      <c r="L159" s="1">
        <v>5</v>
      </c>
      <c r="M159" s="1">
        <v>5</v>
      </c>
      <c r="N159" s="1">
        <v>3</v>
      </c>
      <c r="O159" s="1">
        <v>4</v>
      </c>
      <c r="P159" s="1">
        <v>5</v>
      </c>
      <c r="Q159" s="1">
        <v>3</v>
      </c>
      <c r="R159" s="1" t="s">
        <v>47</v>
      </c>
      <c r="S159" s="1" t="s">
        <v>38</v>
      </c>
      <c r="T159" s="1" t="s">
        <v>42</v>
      </c>
      <c r="U159" s="1" t="s">
        <v>39</v>
      </c>
      <c r="V159" s="1" t="s">
        <v>31</v>
      </c>
      <c r="W159" s="1" t="s">
        <v>43</v>
      </c>
      <c r="X159" s="1" t="s">
        <v>34</v>
      </c>
    </row>
    <row r="160" spans="1:34" ht="13.2" x14ac:dyDescent="0.25">
      <c r="A160" s="2">
        <v>45065.687698541667</v>
      </c>
      <c r="B160" s="1" t="s">
        <v>24</v>
      </c>
      <c r="C160" s="1" t="s">
        <v>25</v>
      </c>
      <c r="D160" s="1" t="s">
        <v>26</v>
      </c>
      <c r="E160" s="1">
        <v>4</v>
      </c>
      <c r="F160" s="1" t="s">
        <v>41</v>
      </c>
      <c r="G160" s="1">
        <v>5</v>
      </c>
      <c r="H160" s="1">
        <v>5</v>
      </c>
      <c r="I160" s="1">
        <v>3</v>
      </c>
      <c r="J160" s="1">
        <v>3</v>
      </c>
      <c r="K160" s="1">
        <v>2</v>
      </c>
      <c r="L160" s="1">
        <v>5</v>
      </c>
      <c r="M160" s="1">
        <v>5</v>
      </c>
      <c r="N160" s="1">
        <v>4</v>
      </c>
      <c r="O160" s="1">
        <v>4</v>
      </c>
      <c r="P160" s="1">
        <v>2</v>
      </c>
      <c r="Q160" s="1">
        <v>2</v>
      </c>
      <c r="R160" s="1" t="s">
        <v>28</v>
      </c>
      <c r="S160" s="1" t="s">
        <v>38</v>
      </c>
      <c r="T160" s="1" t="s">
        <v>33</v>
      </c>
      <c r="U160" s="1" t="s">
        <v>31</v>
      </c>
      <c r="V160" s="1" t="s">
        <v>31</v>
      </c>
      <c r="W160" s="1" t="s">
        <v>34</v>
      </c>
      <c r="X160" s="1" t="s">
        <v>35</v>
      </c>
    </row>
    <row r="161" spans="1:34" ht="13.2" x14ac:dyDescent="0.25">
      <c r="A161" s="2">
        <v>45065.700143229165</v>
      </c>
      <c r="B161" s="1" t="s">
        <v>24</v>
      </c>
      <c r="C161" s="1" t="s">
        <v>25</v>
      </c>
      <c r="D161" s="1" t="s">
        <v>36</v>
      </c>
      <c r="E161" s="1">
        <v>4</v>
      </c>
      <c r="F161" s="1" t="s">
        <v>27</v>
      </c>
      <c r="G161" s="1">
        <v>5</v>
      </c>
      <c r="H161" s="1">
        <v>4</v>
      </c>
      <c r="I161" s="1">
        <v>2</v>
      </c>
      <c r="J161" s="1">
        <v>5</v>
      </c>
      <c r="K161" s="1">
        <v>1</v>
      </c>
      <c r="L161" s="1">
        <v>5</v>
      </c>
      <c r="M161" s="1">
        <v>5</v>
      </c>
      <c r="N161" s="1">
        <v>1</v>
      </c>
      <c r="O161" s="1">
        <v>3</v>
      </c>
      <c r="P161" s="1">
        <v>2</v>
      </c>
      <c r="Q161" s="1">
        <v>1</v>
      </c>
      <c r="R161" s="1" t="s">
        <v>28</v>
      </c>
      <c r="S161" s="1" t="s">
        <v>32</v>
      </c>
      <c r="AD161" s="1" t="s">
        <v>37</v>
      </c>
      <c r="AE161" s="1" t="s">
        <v>34</v>
      </c>
      <c r="AF161" s="1" t="s">
        <v>34</v>
      </c>
      <c r="AG161" s="1" t="s">
        <v>34</v>
      </c>
      <c r="AH161" s="1" t="s">
        <v>31</v>
      </c>
    </row>
    <row r="162" spans="1:34" ht="13.2" x14ac:dyDescent="0.25">
      <c r="A162" s="2">
        <v>45065.712886215275</v>
      </c>
      <c r="B162" s="1" t="s">
        <v>24</v>
      </c>
      <c r="C162" s="1" t="s">
        <v>25</v>
      </c>
      <c r="D162" s="1" t="s">
        <v>26</v>
      </c>
      <c r="E162" s="1">
        <v>4</v>
      </c>
      <c r="F162" s="1" t="s">
        <v>41</v>
      </c>
      <c r="G162" s="1">
        <v>5</v>
      </c>
      <c r="H162" s="1">
        <v>4</v>
      </c>
      <c r="I162" s="1">
        <v>2</v>
      </c>
      <c r="J162" s="1">
        <v>3</v>
      </c>
      <c r="K162" s="1">
        <v>2</v>
      </c>
      <c r="L162" s="1">
        <v>5</v>
      </c>
      <c r="M162" s="1">
        <v>5</v>
      </c>
      <c r="N162" s="1">
        <v>4</v>
      </c>
      <c r="O162" s="1">
        <v>2</v>
      </c>
      <c r="P162" s="1">
        <v>2</v>
      </c>
      <c r="Q162" s="1">
        <v>3</v>
      </c>
      <c r="R162" s="1" t="s">
        <v>47</v>
      </c>
      <c r="S162" s="1" t="s">
        <v>32</v>
      </c>
      <c r="AD162" s="1" t="s">
        <v>33</v>
      </c>
      <c r="AE162" s="1" t="s">
        <v>34</v>
      </c>
      <c r="AF162" s="1" t="s">
        <v>34</v>
      </c>
      <c r="AG162" s="1" t="s">
        <v>34</v>
      </c>
      <c r="AH162" s="1" t="s">
        <v>43</v>
      </c>
    </row>
    <row r="163" spans="1:34" ht="13.2" x14ac:dyDescent="0.25">
      <c r="A163" s="2">
        <v>45065.753945810182</v>
      </c>
      <c r="B163" s="1" t="s">
        <v>40</v>
      </c>
      <c r="C163" s="1" t="s">
        <v>25</v>
      </c>
      <c r="D163" s="1" t="s">
        <v>36</v>
      </c>
      <c r="E163" s="1">
        <v>4</v>
      </c>
      <c r="F163" s="1" t="s">
        <v>27</v>
      </c>
      <c r="G163" s="1">
        <v>4</v>
      </c>
      <c r="H163" s="1">
        <v>3</v>
      </c>
      <c r="I163" s="1">
        <v>4</v>
      </c>
      <c r="J163" s="1">
        <v>1</v>
      </c>
      <c r="K163" s="1">
        <v>3</v>
      </c>
      <c r="L163" s="1">
        <v>5</v>
      </c>
      <c r="M163" s="1">
        <v>5</v>
      </c>
      <c r="N163" s="1">
        <v>2</v>
      </c>
      <c r="O163" s="1">
        <v>5</v>
      </c>
      <c r="P163" s="1">
        <v>3</v>
      </c>
      <c r="Q163" s="1">
        <v>2</v>
      </c>
      <c r="R163" s="1" t="s">
        <v>28</v>
      </c>
      <c r="S163" s="1" t="s">
        <v>38</v>
      </c>
      <c r="T163" s="1" t="s">
        <v>42</v>
      </c>
      <c r="U163" s="1" t="s">
        <v>39</v>
      </c>
      <c r="V163" s="1" t="s">
        <v>34</v>
      </c>
      <c r="W163" s="1" t="s">
        <v>34</v>
      </c>
      <c r="X163" s="1" t="s">
        <v>31</v>
      </c>
    </row>
    <row r="164" spans="1:34" ht="13.2" x14ac:dyDescent="0.25">
      <c r="A164" s="2">
        <v>45065.76107079861</v>
      </c>
      <c r="B164" s="1" t="s">
        <v>40</v>
      </c>
      <c r="C164" s="1" t="s">
        <v>25</v>
      </c>
      <c r="D164" s="1" t="s">
        <v>26</v>
      </c>
      <c r="E164" s="1">
        <v>3</v>
      </c>
      <c r="F164" s="1" t="s">
        <v>39</v>
      </c>
      <c r="G164" s="1">
        <v>4</v>
      </c>
      <c r="H164" s="1">
        <v>4</v>
      </c>
      <c r="I164" s="1">
        <v>2</v>
      </c>
      <c r="J164" s="1">
        <v>2</v>
      </c>
      <c r="K164" s="1">
        <v>1</v>
      </c>
      <c r="L164" s="1">
        <v>4</v>
      </c>
      <c r="M164" s="1">
        <v>3</v>
      </c>
      <c r="N164" s="1">
        <v>2</v>
      </c>
      <c r="O164" s="1">
        <v>3</v>
      </c>
      <c r="P164" s="1">
        <v>2</v>
      </c>
      <c r="Q164" s="1">
        <v>1</v>
      </c>
      <c r="R164" s="1" t="s">
        <v>47</v>
      </c>
      <c r="S164" s="1" t="s">
        <v>38</v>
      </c>
      <c r="T164" s="1" t="s">
        <v>39</v>
      </c>
      <c r="U164" s="1" t="s">
        <v>39</v>
      </c>
      <c r="V164" s="1" t="s">
        <v>34</v>
      </c>
      <c r="W164" s="1" t="s">
        <v>35</v>
      </c>
      <c r="X164" s="1" t="s">
        <v>39</v>
      </c>
    </row>
    <row r="165" spans="1:34" ht="13.2" x14ac:dyDescent="0.25">
      <c r="A165" s="2">
        <v>45065.783332939813</v>
      </c>
      <c r="B165" s="1" t="s">
        <v>40</v>
      </c>
      <c r="C165" s="1" t="s">
        <v>51</v>
      </c>
      <c r="D165" s="1" t="s">
        <v>58</v>
      </c>
      <c r="E165" s="1">
        <v>4</v>
      </c>
      <c r="F165" s="1" t="s">
        <v>27</v>
      </c>
      <c r="G165" s="1">
        <v>4</v>
      </c>
      <c r="H165" s="1">
        <v>4</v>
      </c>
      <c r="I165" s="1">
        <v>5</v>
      </c>
      <c r="J165" s="1">
        <v>5</v>
      </c>
      <c r="K165" s="1">
        <v>4</v>
      </c>
      <c r="L165" s="1">
        <v>4</v>
      </c>
      <c r="M165" s="1">
        <v>4</v>
      </c>
      <c r="N165" s="1">
        <v>1</v>
      </c>
      <c r="O165" s="1">
        <v>4</v>
      </c>
      <c r="P165" s="1">
        <v>2</v>
      </c>
      <c r="Q165" s="1">
        <v>1</v>
      </c>
      <c r="R165" s="1" t="s">
        <v>28</v>
      </c>
      <c r="S165" s="1" t="s">
        <v>32</v>
      </c>
      <c r="AD165" s="1" t="s">
        <v>42</v>
      </c>
      <c r="AE165" s="1" t="s">
        <v>34</v>
      </c>
      <c r="AF165" s="1" t="s">
        <v>31</v>
      </c>
      <c r="AG165" s="1" t="s">
        <v>35</v>
      </c>
      <c r="AH165" s="1" t="s">
        <v>43</v>
      </c>
    </row>
    <row r="166" spans="1:34" ht="13.2" x14ac:dyDescent="0.25">
      <c r="A166" s="2">
        <v>45065.807485949073</v>
      </c>
      <c r="B166" s="1" t="s">
        <v>24</v>
      </c>
      <c r="C166" s="1" t="s">
        <v>25</v>
      </c>
      <c r="D166" s="1" t="s">
        <v>26</v>
      </c>
      <c r="E166" s="1">
        <v>1</v>
      </c>
      <c r="F166" s="1" t="s">
        <v>46</v>
      </c>
      <c r="G166" s="1">
        <v>3</v>
      </c>
      <c r="H166" s="1">
        <v>1</v>
      </c>
      <c r="I166" s="1">
        <v>5</v>
      </c>
      <c r="J166" s="1">
        <v>5</v>
      </c>
      <c r="K166" s="1">
        <v>5</v>
      </c>
      <c r="L166" s="1">
        <v>5</v>
      </c>
      <c r="M166" s="1">
        <v>3</v>
      </c>
      <c r="N166" s="1">
        <v>2</v>
      </c>
      <c r="O166" s="1">
        <v>4</v>
      </c>
      <c r="P166" s="1">
        <v>1</v>
      </c>
      <c r="Q166" s="1">
        <v>1</v>
      </c>
      <c r="R166" s="1" t="s">
        <v>47</v>
      </c>
      <c r="S166" s="1" t="s">
        <v>32</v>
      </c>
      <c r="AD166" s="1" t="s">
        <v>33</v>
      </c>
      <c r="AE166" s="1" t="s">
        <v>39</v>
      </c>
      <c r="AF166" s="1" t="s">
        <v>39</v>
      </c>
      <c r="AG166" s="1" t="s">
        <v>35</v>
      </c>
      <c r="AH166" s="1" t="s">
        <v>34</v>
      </c>
    </row>
    <row r="167" spans="1:34" ht="13.2" x14ac:dyDescent="0.25">
      <c r="A167" s="2">
        <v>45065.840529201392</v>
      </c>
      <c r="B167" s="1" t="s">
        <v>24</v>
      </c>
      <c r="C167" s="1" t="s">
        <v>25</v>
      </c>
      <c r="D167" s="1" t="s">
        <v>26</v>
      </c>
      <c r="E167" s="1">
        <v>5</v>
      </c>
      <c r="F167" s="1" t="s">
        <v>41</v>
      </c>
      <c r="G167" s="1">
        <v>5</v>
      </c>
      <c r="H167" s="1">
        <v>4</v>
      </c>
      <c r="I167" s="1">
        <v>4</v>
      </c>
      <c r="J167" s="1">
        <v>1</v>
      </c>
      <c r="K167" s="1">
        <v>1</v>
      </c>
      <c r="L167" s="1">
        <v>5</v>
      </c>
      <c r="M167" s="1">
        <v>5</v>
      </c>
      <c r="N167" s="1">
        <v>3</v>
      </c>
      <c r="O167" s="1">
        <v>4</v>
      </c>
      <c r="P167" s="1">
        <v>4</v>
      </c>
      <c r="Q167" s="1">
        <v>1</v>
      </c>
      <c r="R167" s="1" t="s">
        <v>28</v>
      </c>
      <c r="S167" s="1" t="s">
        <v>38</v>
      </c>
      <c r="T167" s="1" t="s">
        <v>30</v>
      </c>
      <c r="U167" s="1" t="s">
        <v>31</v>
      </c>
      <c r="V167" s="1" t="s">
        <v>31</v>
      </c>
      <c r="W167" s="1" t="s">
        <v>31</v>
      </c>
      <c r="X167" s="1" t="s">
        <v>31</v>
      </c>
    </row>
    <row r="168" spans="1:34" ht="13.2" x14ac:dyDescent="0.25">
      <c r="A168" s="2">
        <v>45065.884531840275</v>
      </c>
      <c r="B168" s="1" t="s">
        <v>24</v>
      </c>
      <c r="C168" s="1" t="s">
        <v>25</v>
      </c>
      <c r="D168" s="1" t="s">
        <v>79</v>
      </c>
      <c r="E168" s="1">
        <v>4</v>
      </c>
      <c r="F168" s="1" t="s">
        <v>27</v>
      </c>
      <c r="G168" s="1">
        <v>3</v>
      </c>
      <c r="H168" s="1">
        <v>3</v>
      </c>
      <c r="I168" s="1">
        <v>2</v>
      </c>
      <c r="J168" s="1">
        <v>1</v>
      </c>
      <c r="K168" s="1">
        <v>1</v>
      </c>
      <c r="L168" s="1">
        <v>5</v>
      </c>
      <c r="M168" s="1">
        <v>5</v>
      </c>
      <c r="N168" s="1">
        <v>3</v>
      </c>
      <c r="O168" s="1">
        <v>4</v>
      </c>
      <c r="P168" s="1">
        <v>4</v>
      </c>
      <c r="Q168" s="1">
        <v>1</v>
      </c>
      <c r="R168" s="1" t="s">
        <v>47</v>
      </c>
      <c r="S168" s="1" t="s">
        <v>32</v>
      </c>
      <c r="AD168" s="1" t="s">
        <v>30</v>
      </c>
      <c r="AE168" s="1" t="s">
        <v>31</v>
      </c>
      <c r="AF168" s="1" t="s">
        <v>31</v>
      </c>
      <c r="AG168" s="1" t="s">
        <v>31</v>
      </c>
      <c r="AH168" s="1" t="s">
        <v>31</v>
      </c>
    </row>
    <row r="169" spans="1:34" ht="13.2" x14ac:dyDescent="0.25">
      <c r="A169" s="2">
        <v>45065.911727627317</v>
      </c>
      <c r="B169" s="1" t="s">
        <v>40</v>
      </c>
      <c r="C169" s="1" t="s">
        <v>25</v>
      </c>
      <c r="D169" s="1" t="s">
        <v>80</v>
      </c>
      <c r="E169" s="1">
        <v>4</v>
      </c>
      <c r="F169" s="1" t="s">
        <v>41</v>
      </c>
      <c r="G169" s="1">
        <v>4</v>
      </c>
      <c r="H169" s="1">
        <v>4</v>
      </c>
      <c r="I169" s="1">
        <v>3</v>
      </c>
      <c r="J169" s="1">
        <v>2</v>
      </c>
      <c r="K169" s="1">
        <v>2</v>
      </c>
      <c r="L169" s="1">
        <v>5</v>
      </c>
      <c r="M169" s="1">
        <v>5</v>
      </c>
      <c r="N169" s="1">
        <v>4</v>
      </c>
      <c r="O169" s="1">
        <v>4</v>
      </c>
      <c r="P169" s="1">
        <v>4</v>
      </c>
      <c r="Q169" s="1">
        <v>4</v>
      </c>
      <c r="R169" s="1" t="s">
        <v>47</v>
      </c>
      <c r="S169" s="1" t="s">
        <v>29</v>
      </c>
      <c r="Y169" s="1" t="s">
        <v>37</v>
      </c>
      <c r="Z169" s="1" t="s">
        <v>39</v>
      </c>
      <c r="AA169" s="1" t="s">
        <v>39</v>
      </c>
      <c r="AB169" s="1" t="s">
        <v>35</v>
      </c>
      <c r="AC169" s="1" t="s">
        <v>34</v>
      </c>
    </row>
    <row r="170" spans="1:34" ht="13.2" x14ac:dyDescent="0.25">
      <c r="A170" s="2">
        <v>45065.939772314814</v>
      </c>
      <c r="B170" s="1" t="s">
        <v>24</v>
      </c>
      <c r="C170" s="1" t="s">
        <v>25</v>
      </c>
      <c r="D170" s="1" t="s">
        <v>26</v>
      </c>
      <c r="E170" s="1">
        <v>4</v>
      </c>
      <c r="F170" s="1" t="s">
        <v>41</v>
      </c>
      <c r="G170" s="1">
        <v>5</v>
      </c>
      <c r="H170" s="1">
        <v>5</v>
      </c>
      <c r="I170" s="1">
        <v>4</v>
      </c>
      <c r="J170" s="1">
        <v>4</v>
      </c>
      <c r="K170" s="1">
        <v>2</v>
      </c>
      <c r="L170" s="1">
        <v>5</v>
      </c>
      <c r="M170" s="1">
        <v>5</v>
      </c>
      <c r="N170" s="1">
        <v>1</v>
      </c>
      <c r="O170" s="1">
        <v>5</v>
      </c>
      <c r="P170" s="1">
        <v>5</v>
      </c>
      <c r="Q170" s="1">
        <v>3</v>
      </c>
      <c r="R170" s="1" t="s">
        <v>28</v>
      </c>
      <c r="S170" s="1" t="s">
        <v>38</v>
      </c>
      <c r="T170" s="1" t="s">
        <v>37</v>
      </c>
      <c r="U170" s="1" t="s">
        <v>48</v>
      </c>
      <c r="V170" s="1" t="s">
        <v>31</v>
      </c>
      <c r="W170" s="1" t="s">
        <v>31</v>
      </c>
      <c r="X170" s="1" t="s">
        <v>31</v>
      </c>
    </row>
    <row r="171" spans="1:34" ht="13.2" x14ac:dyDescent="0.25">
      <c r="A171" s="2">
        <v>45065.973625393519</v>
      </c>
      <c r="B171" s="1" t="s">
        <v>40</v>
      </c>
      <c r="C171" s="1" t="s">
        <v>25</v>
      </c>
      <c r="D171" s="1" t="s">
        <v>81</v>
      </c>
      <c r="E171" s="1">
        <v>4</v>
      </c>
      <c r="F171" s="1" t="s">
        <v>27</v>
      </c>
      <c r="G171" s="1">
        <v>5</v>
      </c>
      <c r="H171" s="1">
        <v>3</v>
      </c>
      <c r="I171" s="1">
        <v>5</v>
      </c>
      <c r="J171" s="1">
        <v>2</v>
      </c>
      <c r="K171" s="1">
        <v>3</v>
      </c>
      <c r="L171" s="1">
        <v>5</v>
      </c>
      <c r="M171" s="1">
        <v>4</v>
      </c>
      <c r="N171" s="1">
        <v>2</v>
      </c>
      <c r="O171" s="1">
        <v>4</v>
      </c>
      <c r="P171" s="1">
        <v>3</v>
      </c>
      <c r="Q171" s="1">
        <v>2</v>
      </c>
      <c r="R171" s="1" t="s">
        <v>28</v>
      </c>
      <c r="S171" s="1" t="s">
        <v>29</v>
      </c>
      <c r="Y171" s="1" t="s">
        <v>30</v>
      </c>
      <c r="Z171" s="1" t="s">
        <v>31</v>
      </c>
      <c r="AA171" s="1" t="s">
        <v>31</v>
      </c>
      <c r="AB171" s="1" t="s">
        <v>31</v>
      </c>
      <c r="AC171" s="1" t="s">
        <v>31</v>
      </c>
    </row>
    <row r="172" spans="1:34" ht="13.2" x14ac:dyDescent="0.25">
      <c r="A172" s="2">
        <v>45066.513046956017</v>
      </c>
      <c r="B172" s="1" t="s">
        <v>40</v>
      </c>
      <c r="C172" s="1" t="s">
        <v>44</v>
      </c>
      <c r="D172" s="1" t="s">
        <v>82</v>
      </c>
      <c r="E172" s="1">
        <v>1</v>
      </c>
      <c r="F172" s="1" t="s">
        <v>39</v>
      </c>
      <c r="G172" s="1">
        <v>3</v>
      </c>
      <c r="H172" s="1">
        <v>3</v>
      </c>
      <c r="I172" s="1">
        <v>3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 t="s">
        <v>47</v>
      </c>
      <c r="S172" s="1" t="s">
        <v>29</v>
      </c>
      <c r="Y172" s="1" t="s">
        <v>33</v>
      </c>
      <c r="Z172" s="1" t="s">
        <v>43</v>
      </c>
      <c r="AA172" s="1" t="s">
        <v>43</v>
      </c>
      <c r="AB172" s="1" t="s">
        <v>43</v>
      </c>
      <c r="AC172" s="1" t="s">
        <v>43</v>
      </c>
    </row>
    <row r="173" spans="1:34" ht="13.2" x14ac:dyDescent="0.25">
      <c r="A173" s="2">
        <v>45066.532089224536</v>
      </c>
      <c r="B173" s="1" t="s">
        <v>24</v>
      </c>
      <c r="C173" s="1" t="s">
        <v>25</v>
      </c>
      <c r="D173" s="1" t="s">
        <v>83</v>
      </c>
      <c r="E173" s="1">
        <v>2</v>
      </c>
      <c r="F173" s="1" t="s">
        <v>27</v>
      </c>
      <c r="G173" s="1">
        <v>4</v>
      </c>
      <c r="H173" s="1">
        <v>5</v>
      </c>
      <c r="I173" s="1">
        <v>5</v>
      </c>
      <c r="J173" s="1">
        <v>4</v>
      </c>
      <c r="K173" s="1">
        <v>4</v>
      </c>
      <c r="L173" s="1">
        <v>5</v>
      </c>
      <c r="M173" s="1">
        <v>5</v>
      </c>
      <c r="N173" s="1">
        <v>1</v>
      </c>
      <c r="O173" s="1">
        <v>4</v>
      </c>
      <c r="P173" s="1">
        <v>4</v>
      </c>
      <c r="Q173" s="1">
        <v>2</v>
      </c>
      <c r="R173" s="1" t="s">
        <v>28</v>
      </c>
      <c r="S173" s="1" t="s">
        <v>32</v>
      </c>
      <c r="AD173" s="1" t="s">
        <v>42</v>
      </c>
      <c r="AE173" s="1" t="s">
        <v>34</v>
      </c>
      <c r="AF173" s="1" t="s">
        <v>31</v>
      </c>
      <c r="AG173" s="1" t="s">
        <v>39</v>
      </c>
      <c r="AH173" s="1" t="s">
        <v>34</v>
      </c>
    </row>
    <row r="174" spans="1:34" ht="13.2" x14ac:dyDescent="0.25">
      <c r="A174" s="2">
        <v>45066.565194317125</v>
      </c>
      <c r="B174" s="1" t="s">
        <v>24</v>
      </c>
      <c r="C174" s="1" t="s">
        <v>25</v>
      </c>
      <c r="D174" s="1" t="s">
        <v>36</v>
      </c>
      <c r="E174" s="1">
        <v>5</v>
      </c>
      <c r="F174" s="1" t="s">
        <v>41</v>
      </c>
      <c r="G174" s="1">
        <v>5</v>
      </c>
      <c r="H174" s="1">
        <v>5</v>
      </c>
      <c r="I174" s="1">
        <v>4</v>
      </c>
      <c r="J174" s="1">
        <v>2</v>
      </c>
      <c r="K174" s="1">
        <v>3</v>
      </c>
      <c r="L174" s="1">
        <v>5</v>
      </c>
      <c r="M174" s="1">
        <v>4</v>
      </c>
      <c r="N174" s="1">
        <v>2</v>
      </c>
      <c r="O174" s="1">
        <v>5</v>
      </c>
      <c r="P174" s="1">
        <v>4</v>
      </c>
      <c r="Q174" s="1">
        <v>1</v>
      </c>
      <c r="R174" s="1" t="s">
        <v>28</v>
      </c>
      <c r="S174" s="1" t="s">
        <v>38</v>
      </c>
      <c r="T174" s="1" t="s">
        <v>37</v>
      </c>
      <c r="U174" s="1" t="s">
        <v>31</v>
      </c>
      <c r="V174" s="1" t="s">
        <v>34</v>
      </c>
      <c r="W174" s="1" t="s">
        <v>34</v>
      </c>
      <c r="X174" s="1" t="s">
        <v>34</v>
      </c>
    </row>
    <row r="175" spans="1:34" ht="13.2" x14ac:dyDescent="0.25">
      <c r="A175" s="2">
        <v>45066.660699097221</v>
      </c>
      <c r="B175" s="1" t="s">
        <v>40</v>
      </c>
      <c r="C175" s="1" t="s">
        <v>25</v>
      </c>
      <c r="D175" s="1" t="s">
        <v>26</v>
      </c>
      <c r="E175" s="1">
        <v>4</v>
      </c>
      <c r="F175" s="1" t="s">
        <v>41</v>
      </c>
      <c r="G175" s="1">
        <v>5</v>
      </c>
      <c r="H175" s="1">
        <v>4</v>
      </c>
      <c r="I175" s="1">
        <v>2</v>
      </c>
      <c r="J175" s="1">
        <v>3</v>
      </c>
      <c r="K175" s="1">
        <v>3</v>
      </c>
      <c r="L175" s="1">
        <v>5</v>
      </c>
      <c r="M175" s="1">
        <v>5</v>
      </c>
      <c r="N175" s="1">
        <v>4</v>
      </c>
      <c r="O175" s="1">
        <v>4</v>
      </c>
      <c r="P175" s="1">
        <v>2</v>
      </c>
      <c r="Q175" s="1">
        <v>1</v>
      </c>
      <c r="R175" s="1" t="s">
        <v>28</v>
      </c>
      <c r="S175" s="1" t="s">
        <v>29</v>
      </c>
      <c r="Y175" s="1" t="s">
        <v>37</v>
      </c>
      <c r="Z175" s="1" t="s">
        <v>34</v>
      </c>
      <c r="AA175" s="1" t="s">
        <v>34</v>
      </c>
      <c r="AB175" s="1" t="s">
        <v>35</v>
      </c>
      <c r="AC175" s="1" t="s">
        <v>34</v>
      </c>
    </row>
    <row r="176" spans="1:34" ht="13.2" x14ac:dyDescent="0.25">
      <c r="A176" s="2">
        <v>45066.662558472221</v>
      </c>
      <c r="B176" s="1" t="s">
        <v>40</v>
      </c>
      <c r="C176" s="1" t="s">
        <v>25</v>
      </c>
      <c r="D176" s="1" t="s">
        <v>26</v>
      </c>
      <c r="E176" s="1">
        <v>1</v>
      </c>
      <c r="F176" s="1" t="s">
        <v>27</v>
      </c>
      <c r="G176" s="1">
        <v>5</v>
      </c>
      <c r="H176" s="1">
        <v>1</v>
      </c>
      <c r="I176" s="1">
        <v>4</v>
      </c>
      <c r="J176" s="1">
        <v>4</v>
      </c>
      <c r="K176" s="1">
        <v>4</v>
      </c>
      <c r="L176" s="1">
        <v>5</v>
      </c>
      <c r="M176" s="1">
        <v>2</v>
      </c>
      <c r="N176" s="1">
        <v>2</v>
      </c>
      <c r="O176" s="1">
        <v>4</v>
      </c>
      <c r="P176" s="1">
        <v>2</v>
      </c>
      <c r="Q176" s="1">
        <v>1</v>
      </c>
      <c r="R176" s="1" t="s">
        <v>28</v>
      </c>
      <c r="S176" s="1" t="s">
        <v>38</v>
      </c>
      <c r="T176" s="1" t="s">
        <v>42</v>
      </c>
      <c r="U176" s="1" t="s">
        <v>34</v>
      </c>
      <c r="V176" s="1" t="s">
        <v>35</v>
      </c>
      <c r="W176" s="1" t="s">
        <v>35</v>
      </c>
      <c r="X176" s="1" t="s">
        <v>34</v>
      </c>
    </row>
    <row r="177" spans="1:34" ht="13.2" x14ac:dyDescent="0.25">
      <c r="A177" s="2">
        <v>45066.665763726851</v>
      </c>
      <c r="B177" s="1" t="s">
        <v>40</v>
      </c>
      <c r="C177" s="1" t="s">
        <v>25</v>
      </c>
      <c r="D177" s="1" t="s">
        <v>26</v>
      </c>
      <c r="E177" s="1">
        <v>4</v>
      </c>
      <c r="F177" s="1" t="s">
        <v>41</v>
      </c>
      <c r="G177" s="1">
        <v>5</v>
      </c>
      <c r="H177" s="1">
        <v>2</v>
      </c>
      <c r="I177" s="1">
        <v>2</v>
      </c>
      <c r="J177" s="1">
        <v>2</v>
      </c>
      <c r="K177" s="1">
        <v>2</v>
      </c>
      <c r="L177" s="1">
        <v>5</v>
      </c>
      <c r="M177" s="1">
        <v>4</v>
      </c>
      <c r="N177" s="1">
        <v>1</v>
      </c>
      <c r="O177" s="1">
        <v>4</v>
      </c>
      <c r="P177" s="1">
        <v>2</v>
      </c>
      <c r="Q177" s="1">
        <v>1</v>
      </c>
      <c r="R177" s="1" t="s">
        <v>47</v>
      </c>
      <c r="S177" s="1" t="s">
        <v>38</v>
      </c>
      <c r="T177" s="1" t="s">
        <v>42</v>
      </c>
      <c r="U177" s="1" t="s">
        <v>34</v>
      </c>
      <c r="V177" s="1" t="s">
        <v>34</v>
      </c>
      <c r="W177" s="1" t="s">
        <v>34</v>
      </c>
      <c r="X177" s="1" t="s">
        <v>34</v>
      </c>
    </row>
    <row r="178" spans="1:34" ht="13.2" x14ac:dyDescent="0.25">
      <c r="A178" s="2">
        <v>45066.668623888894</v>
      </c>
      <c r="B178" s="1" t="s">
        <v>40</v>
      </c>
      <c r="C178" s="1" t="s">
        <v>25</v>
      </c>
      <c r="D178" s="1" t="s">
        <v>26</v>
      </c>
      <c r="E178" s="1">
        <v>2</v>
      </c>
      <c r="F178" s="1" t="s">
        <v>27</v>
      </c>
      <c r="G178" s="1">
        <v>4</v>
      </c>
      <c r="H178" s="1">
        <v>4</v>
      </c>
      <c r="I178" s="1">
        <v>1</v>
      </c>
      <c r="J178" s="1">
        <v>2</v>
      </c>
      <c r="K178" s="1">
        <v>1</v>
      </c>
      <c r="L178" s="1">
        <v>5</v>
      </c>
      <c r="M178" s="1">
        <v>5</v>
      </c>
      <c r="N178" s="1">
        <v>1</v>
      </c>
      <c r="O178" s="1">
        <v>4</v>
      </c>
      <c r="P178" s="1">
        <v>3</v>
      </c>
      <c r="Q178" s="1">
        <v>1</v>
      </c>
      <c r="R178" s="1" t="s">
        <v>47</v>
      </c>
      <c r="S178" s="1" t="s">
        <v>29</v>
      </c>
      <c r="Y178" s="1" t="s">
        <v>33</v>
      </c>
      <c r="Z178" s="1" t="s">
        <v>34</v>
      </c>
      <c r="AA178" s="1" t="s">
        <v>34</v>
      </c>
      <c r="AB178" s="1" t="s">
        <v>39</v>
      </c>
      <c r="AC178" s="1" t="s">
        <v>34</v>
      </c>
    </row>
    <row r="179" spans="1:34" ht="13.2" x14ac:dyDescent="0.25">
      <c r="A179" s="2">
        <v>45066.805861342596</v>
      </c>
      <c r="B179" s="1" t="s">
        <v>40</v>
      </c>
      <c r="C179" s="1" t="s">
        <v>25</v>
      </c>
      <c r="D179" s="1" t="s">
        <v>26</v>
      </c>
      <c r="E179" s="1">
        <v>2</v>
      </c>
      <c r="F179" s="1" t="s">
        <v>41</v>
      </c>
      <c r="G179" s="1">
        <v>5</v>
      </c>
      <c r="H179" s="1">
        <v>4</v>
      </c>
      <c r="I179" s="1">
        <v>4</v>
      </c>
      <c r="J179" s="1">
        <v>2</v>
      </c>
      <c r="K179" s="1">
        <v>2</v>
      </c>
      <c r="L179" s="1">
        <v>5</v>
      </c>
      <c r="M179" s="1">
        <v>5</v>
      </c>
      <c r="N179" s="1">
        <v>1</v>
      </c>
      <c r="O179" s="1">
        <v>4</v>
      </c>
      <c r="P179" s="1">
        <v>2</v>
      </c>
      <c r="Q179" s="1">
        <v>1</v>
      </c>
      <c r="R179" s="1" t="s">
        <v>47</v>
      </c>
      <c r="S179" s="1" t="s">
        <v>29</v>
      </c>
      <c r="Y179" s="1" t="s">
        <v>37</v>
      </c>
      <c r="Z179" s="1" t="s">
        <v>34</v>
      </c>
      <c r="AA179" s="1" t="s">
        <v>34</v>
      </c>
      <c r="AB179" s="1" t="s">
        <v>39</v>
      </c>
      <c r="AC179" s="1" t="s">
        <v>31</v>
      </c>
    </row>
    <row r="180" spans="1:34" ht="13.2" x14ac:dyDescent="0.25">
      <c r="A180" s="2">
        <v>45067.922818240739</v>
      </c>
      <c r="B180" s="1" t="s">
        <v>40</v>
      </c>
      <c r="C180" s="1" t="s">
        <v>25</v>
      </c>
      <c r="D180" s="1" t="s">
        <v>26</v>
      </c>
      <c r="E180" s="1">
        <v>4</v>
      </c>
      <c r="F180" s="1" t="s">
        <v>41</v>
      </c>
      <c r="G180" s="1">
        <v>4</v>
      </c>
      <c r="H180" s="1">
        <v>5</v>
      </c>
      <c r="I180" s="1">
        <v>2</v>
      </c>
      <c r="J180" s="1">
        <v>4</v>
      </c>
      <c r="K180" s="1">
        <v>3</v>
      </c>
      <c r="L180" s="1">
        <v>5</v>
      </c>
      <c r="M180" s="1">
        <v>5</v>
      </c>
      <c r="N180" s="1">
        <v>2</v>
      </c>
      <c r="O180" s="1">
        <v>5</v>
      </c>
      <c r="P180" s="1">
        <v>1</v>
      </c>
      <c r="Q180" s="1">
        <v>3</v>
      </c>
      <c r="R180" s="1" t="s">
        <v>28</v>
      </c>
      <c r="S180" s="1" t="s">
        <v>38</v>
      </c>
      <c r="T180" s="1" t="s">
        <v>42</v>
      </c>
      <c r="U180" s="1" t="s">
        <v>43</v>
      </c>
      <c r="V180" s="1" t="s">
        <v>34</v>
      </c>
      <c r="W180" s="1" t="s">
        <v>43</v>
      </c>
      <c r="X180" s="1" t="s">
        <v>39</v>
      </c>
    </row>
    <row r="181" spans="1:34" ht="13.2" x14ac:dyDescent="0.25">
      <c r="A181" s="2">
        <v>45067.924542928246</v>
      </c>
      <c r="B181" s="1" t="s">
        <v>40</v>
      </c>
      <c r="C181" s="1" t="s">
        <v>25</v>
      </c>
      <c r="D181" s="1" t="s">
        <v>26</v>
      </c>
      <c r="E181" s="1">
        <v>5</v>
      </c>
      <c r="F181" s="1" t="s">
        <v>41</v>
      </c>
      <c r="G181" s="1">
        <v>4</v>
      </c>
      <c r="H181" s="1">
        <v>4</v>
      </c>
      <c r="I181" s="1">
        <v>3</v>
      </c>
      <c r="J181" s="1">
        <v>5</v>
      </c>
      <c r="K181" s="1">
        <v>3</v>
      </c>
      <c r="L181" s="1">
        <v>5</v>
      </c>
      <c r="M181" s="1">
        <v>5</v>
      </c>
      <c r="N181" s="1">
        <v>2</v>
      </c>
      <c r="O181" s="1">
        <v>5</v>
      </c>
      <c r="P181" s="1">
        <v>4</v>
      </c>
      <c r="Q181" s="1">
        <v>2</v>
      </c>
      <c r="R181" s="1" t="s">
        <v>47</v>
      </c>
      <c r="S181" s="1" t="s">
        <v>38</v>
      </c>
      <c r="T181" s="1" t="s">
        <v>33</v>
      </c>
      <c r="U181" s="1" t="s">
        <v>43</v>
      </c>
      <c r="V181" s="7" t="s">
        <v>35</v>
      </c>
      <c r="W181" s="1" t="s">
        <v>43</v>
      </c>
      <c r="X181" s="1" t="s">
        <v>34</v>
      </c>
    </row>
    <row r="182" spans="1:34" ht="13.2" x14ac:dyDescent="0.25">
      <c r="A182" s="2">
        <v>45067.966495706016</v>
      </c>
      <c r="B182" s="1" t="s">
        <v>24</v>
      </c>
      <c r="C182" s="1" t="s">
        <v>44</v>
      </c>
      <c r="D182" s="1" t="s">
        <v>84</v>
      </c>
      <c r="E182" s="1">
        <v>5</v>
      </c>
      <c r="F182" s="1" t="s">
        <v>41</v>
      </c>
      <c r="G182" s="1">
        <v>5</v>
      </c>
      <c r="H182" s="1">
        <v>4</v>
      </c>
      <c r="I182" s="1">
        <v>5</v>
      </c>
      <c r="J182" s="1">
        <v>4</v>
      </c>
      <c r="K182" s="1">
        <v>5</v>
      </c>
      <c r="L182" s="1">
        <v>5</v>
      </c>
      <c r="M182" s="1">
        <v>5</v>
      </c>
      <c r="N182" s="1">
        <v>4</v>
      </c>
      <c r="O182" s="1">
        <v>5</v>
      </c>
      <c r="P182" s="1">
        <v>5</v>
      </c>
      <c r="Q182" s="1">
        <v>5</v>
      </c>
      <c r="R182" s="1" t="s">
        <v>47</v>
      </c>
      <c r="S182" s="1" t="s">
        <v>29</v>
      </c>
      <c r="Y182" s="1" t="s">
        <v>37</v>
      </c>
      <c r="Z182" s="1" t="s">
        <v>34</v>
      </c>
      <c r="AA182" s="1" t="s">
        <v>34</v>
      </c>
      <c r="AB182" s="1" t="s">
        <v>34</v>
      </c>
      <c r="AC182" s="1" t="s">
        <v>31</v>
      </c>
    </row>
    <row r="183" spans="1:34" ht="13.2" x14ac:dyDescent="0.25">
      <c r="A183" s="2">
        <v>45069.543986018514</v>
      </c>
      <c r="B183" s="1" t="s">
        <v>24</v>
      </c>
      <c r="C183" s="1" t="s">
        <v>25</v>
      </c>
      <c r="D183" s="1" t="s">
        <v>26</v>
      </c>
      <c r="E183" s="1">
        <v>5</v>
      </c>
      <c r="F183" s="1" t="s">
        <v>41</v>
      </c>
      <c r="G183" s="1">
        <v>5</v>
      </c>
      <c r="H183" s="1">
        <v>5</v>
      </c>
      <c r="I183" s="1">
        <v>5</v>
      </c>
      <c r="J183" s="1">
        <v>5</v>
      </c>
      <c r="K183" s="1">
        <v>5</v>
      </c>
      <c r="L183" s="1">
        <v>4</v>
      </c>
      <c r="M183" s="1">
        <v>4</v>
      </c>
      <c r="N183" s="1">
        <v>3</v>
      </c>
      <c r="O183" s="1">
        <v>3</v>
      </c>
      <c r="P183" s="1">
        <v>3</v>
      </c>
      <c r="Q183" s="1">
        <v>4</v>
      </c>
      <c r="R183" s="1" t="s">
        <v>28</v>
      </c>
      <c r="S183" s="1" t="s">
        <v>32</v>
      </c>
      <c r="AD183" s="1" t="s">
        <v>42</v>
      </c>
      <c r="AE183" s="1" t="s">
        <v>31</v>
      </c>
      <c r="AF183" s="1" t="s">
        <v>34</v>
      </c>
      <c r="AG183" s="1" t="s">
        <v>39</v>
      </c>
      <c r="AH183" s="1" t="s">
        <v>35</v>
      </c>
    </row>
    <row r="184" spans="1:34" ht="13.2" x14ac:dyDescent="0.25">
      <c r="A184" s="2">
        <v>45069.544725879634</v>
      </c>
      <c r="B184" s="1" t="s">
        <v>24</v>
      </c>
      <c r="C184" s="1" t="s">
        <v>25</v>
      </c>
      <c r="D184" s="1" t="s">
        <v>26</v>
      </c>
      <c r="E184" s="1">
        <v>5</v>
      </c>
      <c r="F184" s="1" t="s">
        <v>41</v>
      </c>
      <c r="G184" s="1">
        <v>5</v>
      </c>
      <c r="H184" s="1">
        <v>5</v>
      </c>
      <c r="I184" s="1">
        <v>5</v>
      </c>
      <c r="J184" s="1">
        <v>2</v>
      </c>
      <c r="K184" s="1">
        <v>2</v>
      </c>
      <c r="L184" s="1">
        <v>5</v>
      </c>
      <c r="M184" s="1">
        <v>5</v>
      </c>
      <c r="N184" s="1">
        <v>4</v>
      </c>
      <c r="O184" s="1">
        <v>5</v>
      </c>
      <c r="P184" s="1">
        <v>5</v>
      </c>
      <c r="Q184" s="1">
        <v>4</v>
      </c>
      <c r="R184" s="1" t="s">
        <v>28</v>
      </c>
      <c r="S184" s="1" t="s">
        <v>29</v>
      </c>
      <c r="Y184" s="1" t="s">
        <v>37</v>
      </c>
      <c r="Z184" s="1" t="s">
        <v>31</v>
      </c>
      <c r="AA184" s="1" t="s">
        <v>31</v>
      </c>
      <c r="AB184" s="1" t="s">
        <v>35</v>
      </c>
      <c r="AC184" s="1" t="s">
        <v>34</v>
      </c>
    </row>
    <row r="185" spans="1:34" ht="13.2" x14ac:dyDescent="0.25">
      <c r="A185" s="2">
        <v>45069.545055960647</v>
      </c>
      <c r="B185" s="1" t="s">
        <v>24</v>
      </c>
      <c r="C185" s="1" t="s">
        <v>25</v>
      </c>
      <c r="D185" s="1" t="s">
        <v>26</v>
      </c>
      <c r="E185" s="1">
        <v>5</v>
      </c>
      <c r="F185" s="1" t="s">
        <v>41</v>
      </c>
      <c r="G185" s="1">
        <v>5</v>
      </c>
      <c r="H185" s="1">
        <v>5</v>
      </c>
      <c r="I185" s="1">
        <v>5</v>
      </c>
      <c r="J185" s="1">
        <v>3</v>
      </c>
      <c r="K185" s="1">
        <v>1</v>
      </c>
      <c r="L185" s="1">
        <v>5</v>
      </c>
      <c r="M185" s="1">
        <v>5</v>
      </c>
      <c r="N185" s="1">
        <v>5</v>
      </c>
      <c r="O185" s="1">
        <v>5</v>
      </c>
      <c r="P185" s="1">
        <v>5</v>
      </c>
      <c r="Q185" s="1">
        <v>5</v>
      </c>
      <c r="R185" s="1" t="s">
        <v>28</v>
      </c>
      <c r="S185" s="1" t="s">
        <v>38</v>
      </c>
      <c r="T185" s="1" t="s">
        <v>42</v>
      </c>
      <c r="U185" s="1" t="s">
        <v>31</v>
      </c>
      <c r="V185" s="1" t="s">
        <v>31</v>
      </c>
      <c r="W185" s="1" t="s">
        <v>31</v>
      </c>
      <c r="X185" s="1" t="s">
        <v>31</v>
      </c>
    </row>
    <row r="186" spans="1:34" ht="13.2" x14ac:dyDescent="0.25">
      <c r="A186" s="2">
        <v>45069.546850925923</v>
      </c>
      <c r="B186" s="1" t="s">
        <v>24</v>
      </c>
      <c r="C186" s="1" t="s">
        <v>25</v>
      </c>
      <c r="D186" s="1" t="s">
        <v>26</v>
      </c>
      <c r="E186" s="1">
        <v>5</v>
      </c>
      <c r="F186" s="1" t="s">
        <v>41</v>
      </c>
      <c r="G186" s="1">
        <v>5</v>
      </c>
      <c r="H186" s="1">
        <v>4</v>
      </c>
      <c r="I186" s="1">
        <v>5</v>
      </c>
      <c r="J186" s="1">
        <v>3</v>
      </c>
      <c r="K186" s="1">
        <v>4</v>
      </c>
      <c r="L186" s="1">
        <v>5</v>
      </c>
      <c r="M186" s="1">
        <v>5</v>
      </c>
      <c r="N186" s="1">
        <v>3</v>
      </c>
      <c r="O186" s="1">
        <v>3</v>
      </c>
      <c r="P186" s="1">
        <v>1</v>
      </c>
      <c r="Q186" s="1">
        <v>3</v>
      </c>
      <c r="R186" s="1" t="s">
        <v>28</v>
      </c>
      <c r="S186" s="1" t="s">
        <v>38</v>
      </c>
      <c r="T186" s="1" t="s">
        <v>37</v>
      </c>
      <c r="U186" s="1" t="s">
        <v>48</v>
      </c>
      <c r="V186" s="1" t="s">
        <v>34</v>
      </c>
      <c r="W186" s="1" t="s">
        <v>34</v>
      </c>
      <c r="X186" s="1" t="s">
        <v>31</v>
      </c>
    </row>
    <row r="187" spans="1:34" ht="13.2" x14ac:dyDescent="0.25">
      <c r="A187" s="2">
        <v>45069.553230578706</v>
      </c>
      <c r="B187" s="1" t="s">
        <v>24</v>
      </c>
      <c r="C187" s="1" t="s">
        <v>25</v>
      </c>
      <c r="D187" s="1" t="s">
        <v>26</v>
      </c>
      <c r="E187" s="1">
        <v>4</v>
      </c>
      <c r="F187" s="1" t="s">
        <v>27</v>
      </c>
      <c r="G187" s="1">
        <v>3</v>
      </c>
      <c r="H187" s="1">
        <v>3</v>
      </c>
      <c r="I187" s="1">
        <v>4</v>
      </c>
      <c r="J187" s="1">
        <v>4</v>
      </c>
      <c r="K187" s="1">
        <v>3</v>
      </c>
      <c r="L187" s="1">
        <v>5</v>
      </c>
      <c r="M187" s="1">
        <v>5</v>
      </c>
      <c r="N187" s="1">
        <v>2</v>
      </c>
      <c r="O187" s="1">
        <v>3</v>
      </c>
      <c r="P187" s="1">
        <v>2</v>
      </c>
      <c r="Q187" s="1">
        <v>1</v>
      </c>
      <c r="R187" s="1" t="s">
        <v>28</v>
      </c>
      <c r="S187" s="1" t="s">
        <v>29</v>
      </c>
      <c r="Y187" s="1" t="s">
        <v>37</v>
      </c>
      <c r="Z187" s="1" t="s">
        <v>34</v>
      </c>
      <c r="AA187" s="1" t="s">
        <v>34</v>
      </c>
      <c r="AB187" s="1" t="s">
        <v>31</v>
      </c>
      <c r="AC187" s="1" t="s">
        <v>34</v>
      </c>
    </row>
    <row r="188" spans="1:34" ht="13.2" x14ac:dyDescent="0.25">
      <c r="A188" s="2">
        <v>45069.554722500005</v>
      </c>
      <c r="B188" s="1" t="s">
        <v>24</v>
      </c>
      <c r="C188" s="1" t="s">
        <v>25</v>
      </c>
      <c r="D188" s="1" t="s">
        <v>36</v>
      </c>
      <c r="E188" s="1">
        <v>5</v>
      </c>
      <c r="F188" s="1" t="s">
        <v>41</v>
      </c>
      <c r="G188" s="1">
        <v>4</v>
      </c>
      <c r="H188" s="1">
        <v>4</v>
      </c>
      <c r="I188" s="1">
        <v>3</v>
      </c>
      <c r="J188" s="1">
        <v>4</v>
      </c>
      <c r="K188" s="1">
        <v>4</v>
      </c>
      <c r="L188" s="1">
        <v>5</v>
      </c>
      <c r="M188" s="1">
        <v>4</v>
      </c>
      <c r="N188" s="1">
        <v>3</v>
      </c>
      <c r="O188" s="1">
        <v>4</v>
      </c>
      <c r="P188" s="1">
        <v>2</v>
      </c>
      <c r="Q188" s="1">
        <v>1</v>
      </c>
      <c r="R188" s="1" t="s">
        <v>28</v>
      </c>
      <c r="S188" s="1" t="s">
        <v>29</v>
      </c>
      <c r="Y188" s="1" t="s">
        <v>37</v>
      </c>
      <c r="Z188" s="1" t="s">
        <v>34</v>
      </c>
      <c r="AA188" s="1" t="s">
        <v>34</v>
      </c>
      <c r="AB188" s="1" t="s">
        <v>34</v>
      </c>
      <c r="AC188" s="1" t="s">
        <v>34</v>
      </c>
    </row>
    <row r="189" spans="1:34" ht="13.2" x14ac:dyDescent="0.25">
      <c r="A189" s="2">
        <v>45069.584140173611</v>
      </c>
      <c r="B189" s="1" t="s">
        <v>24</v>
      </c>
      <c r="C189" s="1" t="s">
        <v>25</v>
      </c>
      <c r="D189" s="1" t="s">
        <v>26</v>
      </c>
      <c r="E189" s="1">
        <v>4</v>
      </c>
      <c r="F189" s="1" t="s">
        <v>41</v>
      </c>
      <c r="G189" s="1">
        <v>4</v>
      </c>
      <c r="H189" s="1">
        <v>4</v>
      </c>
      <c r="I189" s="1">
        <v>2</v>
      </c>
      <c r="J189" s="1">
        <v>2</v>
      </c>
      <c r="K189" s="1">
        <v>2</v>
      </c>
      <c r="L189" s="1">
        <v>4</v>
      </c>
      <c r="M189" s="1">
        <v>4</v>
      </c>
      <c r="N189" s="1">
        <v>2</v>
      </c>
      <c r="O189" s="1">
        <v>3</v>
      </c>
      <c r="P189" s="1">
        <v>1</v>
      </c>
      <c r="Q189" s="1">
        <v>1</v>
      </c>
      <c r="R189" s="1" t="s">
        <v>28</v>
      </c>
      <c r="S189" s="1" t="s">
        <v>38</v>
      </c>
      <c r="T189" s="1" t="s">
        <v>39</v>
      </c>
      <c r="U189" s="1" t="s">
        <v>34</v>
      </c>
      <c r="V189" s="7" t="s">
        <v>35</v>
      </c>
      <c r="W189" s="1" t="s">
        <v>34</v>
      </c>
      <c r="X189" s="1" t="s">
        <v>34</v>
      </c>
    </row>
    <row r="190" spans="1:34" ht="13.2" x14ac:dyDescent="0.25">
      <c r="A190" s="2">
        <v>45070.826637905091</v>
      </c>
      <c r="B190" s="1" t="s">
        <v>24</v>
      </c>
      <c r="C190" s="1" t="s">
        <v>25</v>
      </c>
      <c r="D190" s="1" t="s">
        <v>36</v>
      </c>
      <c r="E190" s="1">
        <v>4</v>
      </c>
      <c r="F190" s="1" t="s">
        <v>27</v>
      </c>
      <c r="G190" s="1">
        <v>5</v>
      </c>
      <c r="H190" s="1">
        <v>5</v>
      </c>
      <c r="I190" s="1">
        <v>3</v>
      </c>
      <c r="J190" s="1">
        <v>2</v>
      </c>
      <c r="K190" s="1">
        <v>4</v>
      </c>
      <c r="L190" s="1">
        <v>5</v>
      </c>
      <c r="M190" s="1">
        <v>4</v>
      </c>
      <c r="N190" s="1">
        <v>1</v>
      </c>
      <c r="O190" s="1">
        <v>4</v>
      </c>
      <c r="P190" s="1">
        <v>1</v>
      </c>
      <c r="Q190" s="1">
        <v>1</v>
      </c>
      <c r="R190" s="1" t="s">
        <v>28</v>
      </c>
      <c r="S190" s="1" t="s">
        <v>32</v>
      </c>
      <c r="AD190" s="1" t="s">
        <v>37</v>
      </c>
      <c r="AE190" s="1" t="s">
        <v>31</v>
      </c>
      <c r="AF190" s="1" t="s">
        <v>31</v>
      </c>
      <c r="AG190" s="1" t="s">
        <v>31</v>
      </c>
      <c r="AH190" s="1" t="s">
        <v>31</v>
      </c>
    </row>
    <row r="191" spans="1:34" ht="13.2" x14ac:dyDescent="0.25">
      <c r="A191" s="2">
        <v>45070.864876377316</v>
      </c>
      <c r="B191" s="1" t="s">
        <v>40</v>
      </c>
      <c r="C191" s="1" t="s">
        <v>25</v>
      </c>
      <c r="D191" s="1" t="s">
        <v>26</v>
      </c>
      <c r="E191" s="1">
        <v>5</v>
      </c>
      <c r="F191" s="1" t="s">
        <v>27</v>
      </c>
      <c r="G191" s="1">
        <v>3</v>
      </c>
      <c r="H191" s="1">
        <v>3</v>
      </c>
      <c r="I191" s="1">
        <v>3</v>
      </c>
      <c r="J191" s="1">
        <v>3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 t="s">
        <v>28</v>
      </c>
      <c r="S191" s="1" t="s">
        <v>29</v>
      </c>
      <c r="Y191" s="1" t="s">
        <v>39</v>
      </c>
      <c r="Z191" s="1" t="s">
        <v>48</v>
      </c>
      <c r="AA191" s="1" t="s">
        <v>35</v>
      </c>
      <c r="AB191" s="1" t="s">
        <v>31</v>
      </c>
      <c r="AC191" s="1" t="s">
        <v>35</v>
      </c>
    </row>
    <row r="192" spans="1:34" ht="13.2" x14ac:dyDescent="0.25">
      <c r="A192" s="2">
        <v>45070.865833252319</v>
      </c>
      <c r="B192" s="1" t="s">
        <v>40</v>
      </c>
      <c r="C192" s="1" t="s">
        <v>25</v>
      </c>
      <c r="D192" s="1" t="s">
        <v>26</v>
      </c>
      <c r="E192" s="1">
        <v>5</v>
      </c>
      <c r="F192" s="1" t="s">
        <v>41</v>
      </c>
      <c r="G192" s="1">
        <v>3</v>
      </c>
      <c r="H192" s="1">
        <v>3</v>
      </c>
      <c r="I192" s="1">
        <v>3</v>
      </c>
      <c r="J192" s="1">
        <v>3</v>
      </c>
      <c r="K192" s="1">
        <v>3</v>
      </c>
      <c r="L192" s="1">
        <v>5</v>
      </c>
      <c r="M192" s="1">
        <v>4</v>
      </c>
      <c r="N192" s="1">
        <v>4</v>
      </c>
      <c r="O192" s="1">
        <v>5</v>
      </c>
      <c r="P192" s="1">
        <v>5</v>
      </c>
      <c r="Q192" s="1">
        <v>5</v>
      </c>
      <c r="R192" s="1" t="s">
        <v>28</v>
      </c>
      <c r="S192" s="1" t="s">
        <v>29</v>
      </c>
      <c r="Y192" s="1" t="s">
        <v>42</v>
      </c>
      <c r="Z192" s="1" t="s">
        <v>39</v>
      </c>
      <c r="AA192" s="1" t="s">
        <v>39</v>
      </c>
      <c r="AB192" s="1" t="s">
        <v>39</v>
      </c>
      <c r="AC192" s="1" t="s">
        <v>39</v>
      </c>
    </row>
    <row r="193" spans="1:34" ht="13.2" x14ac:dyDescent="0.25">
      <c r="A193" s="2">
        <v>45071.382696678236</v>
      </c>
      <c r="B193" s="1" t="s">
        <v>40</v>
      </c>
      <c r="C193" s="1" t="s">
        <v>51</v>
      </c>
      <c r="D193" s="1" t="s">
        <v>45</v>
      </c>
      <c r="E193" s="1">
        <v>5</v>
      </c>
      <c r="F193" s="1" t="s">
        <v>41</v>
      </c>
      <c r="G193" s="1">
        <v>4</v>
      </c>
      <c r="H193" s="1">
        <v>4</v>
      </c>
      <c r="I193" s="1">
        <v>4</v>
      </c>
      <c r="J193" s="1">
        <v>4</v>
      </c>
      <c r="K193" s="1">
        <v>3</v>
      </c>
      <c r="L193" s="1">
        <v>5</v>
      </c>
      <c r="M193" s="1">
        <v>5</v>
      </c>
      <c r="N193" s="1">
        <v>2</v>
      </c>
      <c r="O193" s="1">
        <v>4</v>
      </c>
      <c r="P193" s="1">
        <v>2</v>
      </c>
      <c r="Q193" s="1">
        <v>1</v>
      </c>
      <c r="R193" s="1" t="s">
        <v>28</v>
      </c>
      <c r="S193" s="1" t="s">
        <v>29</v>
      </c>
      <c r="Y193" s="1" t="s">
        <v>37</v>
      </c>
      <c r="Z193" s="1" t="s">
        <v>39</v>
      </c>
      <c r="AA193" s="1" t="s">
        <v>31</v>
      </c>
      <c r="AB193" s="1" t="s">
        <v>34</v>
      </c>
      <c r="AC193" s="1" t="s">
        <v>39</v>
      </c>
    </row>
    <row r="194" spans="1:34" ht="13.2" x14ac:dyDescent="0.25">
      <c r="A194" s="2">
        <v>45071.432037916667</v>
      </c>
      <c r="B194" s="1" t="s">
        <v>40</v>
      </c>
      <c r="C194" s="1" t="s">
        <v>44</v>
      </c>
      <c r="D194" s="1" t="s">
        <v>36</v>
      </c>
      <c r="E194" s="1">
        <v>4</v>
      </c>
      <c r="F194" s="1" t="s">
        <v>27</v>
      </c>
      <c r="G194" s="1">
        <v>4</v>
      </c>
      <c r="H194" s="1">
        <v>3</v>
      </c>
      <c r="I194" s="1">
        <v>3</v>
      </c>
      <c r="J194" s="1">
        <v>4</v>
      </c>
      <c r="K194" s="1">
        <v>5</v>
      </c>
      <c r="L194" s="1">
        <v>5</v>
      </c>
      <c r="M194" s="1">
        <v>5</v>
      </c>
      <c r="N194" s="1">
        <v>1</v>
      </c>
      <c r="O194" s="1">
        <v>3</v>
      </c>
      <c r="P194" s="1">
        <v>1</v>
      </c>
      <c r="Q194" s="1">
        <v>1</v>
      </c>
      <c r="R194" s="1" t="s">
        <v>28</v>
      </c>
      <c r="S194" s="1" t="s">
        <v>32</v>
      </c>
      <c r="AD194" s="1" t="s">
        <v>42</v>
      </c>
      <c r="AE194" s="1" t="s">
        <v>39</v>
      </c>
      <c r="AF194" s="1" t="s">
        <v>31</v>
      </c>
      <c r="AG194" s="1" t="s">
        <v>43</v>
      </c>
      <c r="AH194" s="1" t="s">
        <v>43</v>
      </c>
    </row>
    <row r="195" spans="1:34" ht="13.2" x14ac:dyDescent="0.25">
      <c r="A195" s="2">
        <v>45071.445203159717</v>
      </c>
      <c r="B195" s="1" t="s">
        <v>40</v>
      </c>
      <c r="C195" s="1" t="s">
        <v>44</v>
      </c>
      <c r="D195" s="1" t="s">
        <v>36</v>
      </c>
      <c r="E195" s="1">
        <v>5</v>
      </c>
      <c r="F195" s="1" t="s">
        <v>41</v>
      </c>
      <c r="G195" s="1">
        <v>5</v>
      </c>
      <c r="H195" s="1">
        <v>2</v>
      </c>
      <c r="I195" s="1">
        <v>4</v>
      </c>
      <c r="J195" s="1">
        <v>4</v>
      </c>
      <c r="K195" s="1">
        <v>4</v>
      </c>
      <c r="L195" s="1">
        <v>4</v>
      </c>
      <c r="M195" s="1">
        <v>3</v>
      </c>
      <c r="N195" s="1">
        <v>1</v>
      </c>
      <c r="O195" s="1">
        <v>2</v>
      </c>
      <c r="P195" s="1">
        <v>2</v>
      </c>
      <c r="Q195" s="1">
        <v>1</v>
      </c>
      <c r="R195" s="1" t="s">
        <v>28</v>
      </c>
      <c r="S195" s="1" t="s">
        <v>29</v>
      </c>
      <c r="Y195" s="1" t="s">
        <v>39</v>
      </c>
      <c r="Z195" s="1" t="s">
        <v>48</v>
      </c>
      <c r="AA195" s="1" t="s">
        <v>31</v>
      </c>
      <c r="AB195" s="1" t="s">
        <v>39</v>
      </c>
      <c r="AC195" s="1" t="s">
        <v>35</v>
      </c>
    </row>
    <row r="196" spans="1:34" ht="13.2" x14ac:dyDescent="0.25">
      <c r="A196" s="2">
        <v>45071.453992731476</v>
      </c>
      <c r="B196" s="1" t="s">
        <v>40</v>
      </c>
      <c r="C196" s="1" t="s">
        <v>51</v>
      </c>
      <c r="D196" s="1" t="s">
        <v>57</v>
      </c>
      <c r="E196" s="1">
        <v>5</v>
      </c>
      <c r="F196" s="1" t="s">
        <v>41</v>
      </c>
      <c r="G196" s="1">
        <v>5</v>
      </c>
      <c r="H196" s="1">
        <v>5</v>
      </c>
      <c r="I196" s="1">
        <v>4</v>
      </c>
      <c r="J196" s="1">
        <v>4</v>
      </c>
      <c r="K196" s="1">
        <v>4</v>
      </c>
      <c r="L196" s="1">
        <v>5</v>
      </c>
      <c r="M196" s="1">
        <v>5</v>
      </c>
      <c r="N196" s="1">
        <v>3</v>
      </c>
      <c r="O196" s="1">
        <v>4</v>
      </c>
      <c r="P196" s="1">
        <v>2</v>
      </c>
      <c r="Q196" s="1">
        <v>1</v>
      </c>
      <c r="R196" s="1" t="s">
        <v>28</v>
      </c>
      <c r="S196" s="1" t="s">
        <v>29</v>
      </c>
      <c r="Y196" s="1" t="s">
        <v>30</v>
      </c>
      <c r="Z196" s="1" t="s">
        <v>31</v>
      </c>
      <c r="AA196" s="1" t="s">
        <v>31</v>
      </c>
      <c r="AB196" s="1" t="s">
        <v>34</v>
      </c>
      <c r="AC196" s="1" t="s">
        <v>39</v>
      </c>
    </row>
    <row r="197" spans="1:34" ht="13.2" x14ac:dyDescent="0.25">
      <c r="A197" s="2">
        <v>45071.455537523143</v>
      </c>
      <c r="B197" s="1" t="s">
        <v>40</v>
      </c>
      <c r="C197" s="1" t="s">
        <v>44</v>
      </c>
      <c r="D197" s="1" t="s">
        <v>36</v>
      </c>
      <c r="E197" s="1">
        <v>4</v>
      </c>
      <c r="F197" s="1" t="s">
        <v>27</v>
      </c>
      <c r="G197" s="1">
        <v>4</v>
      </c>
      <c r="H197" s="1">
        <v>2</v>
      </c>
      <c r="I197" s="1">
        <v>4</v>
      </c>
      <c r="J197" s="1">
        <v>4</v>
      </c>
      <c r="K197" s="1">
        <v>3</v>
      </c>
      <c r="L197" s="1">
        <v>5</v>
      </c>
      <c r="M197" s="1">
        <v>4</v>
      </c>
      <c r="N197" s="1">
        <v>1</v>
      </c>
      <c r="O197" s="1">
        <v>4</v>
      </c>
      <c r="P197" s="1">
        <v>2</v>
      </c>
      <c r="Q197" s="1">
        <v>1</v>
      </c>
      <c r="R197" s="1" t="s">
        <v>28</v>
      </c>
      <c r="S197" s="1" t="s">
        <v>32</v>
      </c>
      <c r="AD197" s="1" t="s">
        <v>39</v>
      </c>
      <c r="AE197" s="1" t="s">
        <v>31</v>
      </c>
      <c r="AF197" s="1" t="s">
        <v>31</v>
      </c>
      <c r="AG197" s="1" t="s">
        <v>43</v>
      </c>
      <c r="AH197" s="1" t="s">
        <v>39</v>
      </c>
    </row>
    <row r="198" spans="1:34" ht="13.2" x14ac:dyDescent="0.25">
      <c r="A198" s="2">
        <v>45071.460285092588</v>
      </c>
      <c r="B198" s="1" t="s">
        <v>24</v>
      </c>
      <c r="C198" s="1" t="s">
        <v>25</v>
      </c>
      <c r="D198" s="1" t="s">
        <v>26</v>
      </c>
      <c r="E198" s="1">
        <v>4</v>
      </c>
      <c r="F198" s="1" t="s">
        <v>41</v>
      </c>
      <c r="G198" s="1">
        <v>5</v>
      </c>
      <c r="H198" s="1">
        <v>5</v>
      </c>
      <c r="I198" s="1">
        <v>4</v>
      </c>
      <c r="J198" s="1">
        <v>2</v>
      </c>
      <c r="K198" s="1">
        <v>2</v>
      </c>
      <c r="L198" s="1">
        <v>5</v>
      </c>
      <c r="M198" s="1">
        <v>5</v>
      </c>
      <c r="N198" s="1">
        <v>4</v>
      </c>
      <c r="O198" s="1">
        <v>4</v>
      </c>
      <c r="P198" s="1">
        <v>4</v>
      </c>
      <c r="Q198" s="1">
        <v>3</v>
      </c>
      <c r="R198" s="1" t="s">
        <v>47</v>
      </c>
      <c r="S198" s="1" t="s">
        <v>29</v>
      </c>
      <c r="Y198" s="1" t="s">
        <v>42</v>
      </c>
      <c r="Z198" s="1" t="s">
        <v>31</v>
      </c>
      <c r="AA198" s="1" t="s">
        <v>31</v>
      </c>
      <c r="AB198" s="1" t="s">
        <v>35</v>
      </c>
      <c r="AC198" s="1" t="s">
        <v>39</v>
      </c>
    </row>
    <row r="199" spans="1:34" ht="13.2" x14ac:dyDescent="0.25">
      <c r="A199" s="2">
        <v>45071.473701817129</v>
      </c>
      <c r="B199" s="1" t="s">
        <v>40</v>
      </c>
      <c r="C199" s="1" t="s">
        <v>44</v>
      </c>
      <c r="D199" s="1" t="s">
        <v>58</v>
      </c>
      <c r="E199" s="1">
        <v>5</v>
      </c>
      <c r="F199" s="1" t="s">
        <v>41</v>
      </c>
      <c r="G199" s="1">
        <v>5</v>
      </c>
      <c r="H199" s="1">
        <v>5</v>
      </c>
      <c r="I199" s="1">
        <v>5</v>
      </c>
      <c r="J199" s="1">
        <v>5</v>
      </c>
      <c r="K199" s="1">
        <v>5</v>
      </c>
      <c r="L199" s="1">
        <v>5</v>
      </c>
      <c r="M199" s="1">
        <v>5</v>
      </c>
      <c r="N199" s="1">
        <v>1</v>
      </c>
      <c r="O199" s="1">
        <v>4</v>
      </c>
      <c r="P199" s="1">
        <v>3</v>
      </c>
      <c r="Q199" s="1">
        <v>2</v>
      </c>
      <c r="R199" s="1" t="s">
        <v>28</v>
      </c>
      <c r="S199" s="1" t="s">
        <v>32</v>
      </c>
      <c r="AD199" s="1" t="s">
        <v>33</v>
      </c>
      <c r="AE199" s="1" t="s">
        <v>48</v>
      </c>
      <c r="AF199" s="1" t="s">
        <v>35</v>
      </c>
      <c r="AG199" s="1" t="s">
        <v>35</v>
      </c>
      <c r="AH199" s="1" t="s">
        <v>43</v>
      </c>
    </row>
    <row r="200" spans="1:34" ht="13.2" x14ac:dyDescent="0.25">
      <c r="A200" s="2">
        <v>45071.47432577546</v>
      </c>
      <c r="B200" s="1" t="s">
        <v>40</v>
      </c>
      <c r="C200" s="1" t="s">
        <v>44</v>
      </c>
      <c r="D200" s="1" t="s">
        <v>45</v>
      </c>
      <c r="E200" s="1">
        <v>5</v>
      </c>
      <c r="F200" s="1" t="s">
        <v>27</v>
      </c>
      <c r="G200" s="1">
        <v>4</v>
      </c>
      <c r="H200" s="1">
        <v>4</v>
      </c>
      <c r="I200" s="1">
        <v>4</v>
      </c>
      <c r="J200" s="1">
        <v>4</v>
      </c>
      <c r="K200" s="1">
        <v>4</v>
      </c>
      <c r="L200" s="1">
        <v>5</v>
      </c>
      <c r="M200" s="1">
        <v>5</v>
      </c>
      <c r="N200" s="1">
        <v>2</v>
      </c>
      <c r="O200" s="1">
        <v>5</v>
      </c>
      <c r="P200" s="1">
        <v>4</v>
      </c>
      <c r="Q200" s="1">
        <v>2</v>
      </c>
      <c r="R200" s="1" t="s">
        <v>28</v>
      </c>
      <c r="S200" s="1" t="s">
        <v>29</v>
      </c>
      <c r="Y200" s="1" t="s">
        <v>30</v>
      </c>
      <c r="Z200" s="1" t="s">
        <v>31</v>
      </c>
      <c r="AA200" s="1" t="s">
        <v>31</v>
      </c>
      <c r="AB200" s="1" t="s">
        <v>34</v>
      </c>
      <c r="AC200" s="1" t="s">
        <v>31</v>
      </c>
    </row>
    <row r="201" spans="1:34" ht="13.2" x14ac:dyDescent="0.25">
      <c r="A201" s="2">
        <v>45071.475155879627</v>
      </c>
      <c r="B201" s="1" t="s">
        <v>40</v>
      </c>
      <c r="C201" s="1" t="s">
        <v>44</v>
      </c>
      <c r="D201" s="1" t="s">
        <v>36</v>
      </c>
      <c r="E201" s="1">
        <v>4</v>
      </c>
      <c r="F201" s="1" t="s">
        <v>41</v>
      </c>
      <c r="G201" s="1">
        <v>4</v>
      </c>
      <c r="H201" s="1">
        <v>4</v>
      </c>
      <c r="I201" s="1">
        <v>2</v>
      </c>
      <c r="J201" s="1">
        <v>2</v>
      </c>
      <c r="K201" s="1">
        <v>4</v>
      </c>
      <c r="L201" s="1">
        <v>5</v>
      </c>
      <c r="M201" s="1">
        <v>5</v>
      </c>
      <c r="N201" s="1">
        <v>3</v>
      </c>
      <c r="O201" s="1">
        <v>3</v>
      </c>
      <c r="P201" s="1">
        <v>3</v>
      </c>
      <c r="Q201" s="1">
        <v>3</v>
      </c>
      <c r="R201" s="1" t="s">
        <v>28</v>
      </c>
      <c r="S201" s="1" t="s">
        <v>32</v>
      </c>
      <c r="AD201" s="1" t="s">
        <v>33</v>
      </c>
      <c r="AE201" s="1" t="s">
        <v>43</v>
      </c>
      <c r="AF201" s="1" t="s">
        <v>31</v>
      </c>
      <c r="AG201" s="1" t="s">
        <v>43</v>
      </c>
      <c r="AH201" s="1" t="s">
        <v>43</v>
      </c>
    </row>
    <row r="202" spans="1:34" ht="13.2" x14ac:dyDescent="0.25">
      <c r="A202" s="2">
        <v>45071.477491180558</v>
      </c>
      <c r="B202" s="1" t="s">
        <v>40</v>
      </c>
      <c r="C202" s="1" t="s">
        <v>51</v>
      </c>
      <c r="D202" s="1" t="s">
        <v>36</v>
      </c>
      <c r="E202" s="1">
        <v>2</v>
      </c>
      <c r="F202" s="1" t="s">
        <v>39</v>
      </c>
      <c r="G202" s="1">
        <v>3</v>
      </c>
      <c r="H202" s="1">
        <v>3</v>
      </c>
      <c r="I202" s="1">
        <v>3</v>
      </c>
      <c r="J202" s="1">
        <v>3</v>
      </c>
      <c r="K202" s="1">
        <v>3</v>
      </c>
      <c r="L202" s="1">
        <v>4</v>
      </c>
      <c r="M202" s="1">
        <v>4</v>
      </c>
      <c r="N202" s="1">
        <v>1</v>
      </c>
      <c r="O202" s="1">
        <v>1</v>
      </c>
      <c r="P202" s="1">
        <v>1</v>
      </c>
      <c r="Q202" s="1">
        <v>1</v>
      </c>
      <c r="R202" s="1" t="s">
        <v>28</v>
      </c>
      <c r="S202" s="1" t="s">
        <v>32</v>
      </c>
      <c r="AD202" s="1" t="s">
        <v>39</v>
      </c>
      <c r="AE202" s="1" t="s">
        <v>34</v>
      </c>
      <c r="AF202" s="1" t="s">
        <v>31</v>
      </c>
      <c r="AG202" s="1" t="s">
        <v>35</v>
      </c>
      <c r="AH202" s="1" t="s">
        <v>35</v>
      </c>
    </row>
    <row r="203" spans="1:34" ht="13.2" x14ac:dyDescent="0.25">
      <c r="A203" s="2">
        <v>45071.478365474541</v>
      </c>
      <c r="B203" s="1" t="s">
        <v>40</v>
      </c>
      <c r="C203" s="1" t="s">
        <v>44</v>
      </c>
      <c r="D203" s="1" t="s">
        <v>36</v>
      </c>
      <c r="E203" s="1">
        <v>4</v>
      </c>
      <c r="F203" s="1" t="s">
        <v>27</v>
      </c>
      <c r="G203" s="1">
        <v>4</v>
      </c>
      <c r="H203" s="1">
        <v>2</v>
      </c>
      <c r="I203" s="1">
        <v>2</v>
      </c>
      <c r="J203" s="1">
        <v>5</v>
      </c>
      <c r="K203" s="1">
        <v>3</v>
      </c>
      <c r="L203" s="1">
        <v>5</v>
      </c>
      <c r="M203" s="1">
        <v>4</v>
      </c>
      <c r="N203" s="1">
        <v>2</v>
      </c>
      <c r="O203" s="1">
        <v>4</v>
      </c>
      <c r="P203" s="1">
        <v>3</v>
      </c>
      <c r="Q203" s="1">
        <v>1</v>
      </c>
      <c r="R203" s="1" t="s">
        <v>28</v>
      </c>
      <c r="S203" s="1" t="s">
        <v>29</v>
      </c>
      <c r="Y203" s="1" t="s">
        <v>30</v>
      </c>
      <c r="Z203" s="1" t="s">
        <v>31</v>
      </c>
      <c r="AA203" s="1" t="s">
        <v>34</v>
      </c>
      <c r="AB203" s="1" t="s">
        <v>34</v>
      </c>
      <c r="AC203" s="1" t="s">
        <v>31</v>
      </c>
    </row>
    <row r="204" spans="1:34" ht="13.2" x14ac:dyDescent="0.25">
      <c r="A204" s="2">
        <v>45071.483272557874</v>
      </c>
      <c r="B204" s="1" t="s">
        <v>40</v>
      </c>
      <c r="C204" s="1" t="s">
        <v>44</v>
      </c>
      <c r="D204" s="1" t="s">
        <v>45</v>
      </c>
      <c r="E204" s="1">
        <v>5</v>
      </c>
      <c r="F204" s="1" t="s">
        <v>27</v>
      </c>
      <c r="G204" s="1">
        <v>5</v>
      </c>
      <c r="H204" s="1">
        <v>4</v>
      </c>
      <c r="I204" s="1">
        <v>3</v>
      </c>
      <c r="J204" s="1">
        <v>4</v>
      </c>
      <c r="K204" s="1">
        <v>2</v>
      </c>
      <c r="L204" s="1">
        <v>4</v>
      </c>
      <c r="M204" s="1">
        <v>4</v>
      </c>
      <c r="N204" s="1">
        <v>3</v>
      </c>
      <c r="O204" s="1">
        <v>5</v>
      </c>
      <c r="P204" s="1">
        <v>3</v>
      </c>
      <c r="Q204" s="1">
        <v>3</v>
      </c>
      <c r="R204" s="1" t="s">
        <v>28</v>
      </c>
      <c r="S204" s="1" t="s">
        <v>29</v>
      </c>
      <c r="Y204" s="1" t="s">
        <v>30</v>
      </c>
      <c r="Z204" s="1" t="s">
        <v>31</v>
      </c>
      <c r="AA204" s="1" t="s">
        <v>31</v>
      </c>
      <c r="AB204" s="1" t="s">
        <v>35</v>
      </c>
      <c r="AC204" s="1" t="s">
        <v>35</v>
      </c>
    </row>
    <row r="205" spans="1:34" ht="13.2" x14ac:dyDescent="0.25">
      <c r="A205" s="2">
        <v>45071.579913379624</v>
      </c>
      <c r="B205" s="1" t="s">
        <v>40</v>
      </c>
      <c r="C205" s="1" t="s">
        <v>44</v>
      </c>
      <c r="D205" s="1" t="s">
        <v>85</v>
      </c>
      <c r="E205" s="1">
        <v>4</v>
      </c>
      <c r="F205" s="1" t="s">
        <v>41</v>
      </c>
      <c r="G205" s="1">
        <v>5</v>
      </c>
      <c r="H205" s="1">
        <v>5</v>
      </c>
      <c r="I205" s="1">
        <v>4</v>
      </c>
      <c r="J205" s="1">
        <v>3</v>
      </c>
      <c r="K205" s="1">
        <v>4</v>
      </c>
      <c r="L205" s="1">
        <v>5</v>
      </c>
      <c r="M205" s="1">
        <v>5</v>
      </c>
      <c r="N205" s="1">
        <v>3</v>
      </c>
      <c r="O205" s="1">
        <v>5</v>
      </c>
      <c r="P205" s="1">
        <v>4</v>
      </c>
      <c r="Q205" s="1">
        <v>1</v>
      </c>
      <c r="R205" s="1" t="s">
        <v>28</v>
      </c>
      <c r="S205" s="1" t="s">
        <v>38</v>
      </c>
      <c r="T205" s="1" t="s">
        <v>37</v>
      </c>
      <c r="U205" s="1" t="s">
        <v>31</v>
      </c>
      <c r="V205" s="1" t="s">
        <v>34</v>
      </c>
      <c r="W205" s="1" t="s">
        <v>34</v>
      </c>
      <c r="X205" s="1" t="s">
        <v>31</v>
      </c>
    </row>
    <row r="206" spans="1:34" ht="13.2" x14ac:dyDescent="0.25">
      <c r="A206" s="2">
        <v>45071.580860358794</v>
      </c>
      <c r="B206" s="1" t="s">
        <v>40</v>
      </c>
      <c r="C206" s="1" t="s">
        <v>44</v>
      </c>
      <c r="D206" s="1" t="s">
        <v>36</v>
      </c>
      <c r="E206" s="1">
        <v>3</v>
      </c>
      <c r="F206" s="1" t="s">
        <v>41</v>
      </c>
      <c r="G206" s="1">
        <v>5</v>
      </c>
      <c r="H206" s="1">
        <v>5</v>
      </c>
      <c r="I206" s="1">
        <v>4</v>
      </c>
      <c r="J206" s="1">
        <v>4</v>
      </c>
      <c r="K206" s="1">
        <v>4</v>
      </c>
      <c r="L206" s="1">
        <v>5</v>
      </c>
      <c r="M206" s="1">
        <v>5</v>
      </c>
      <c r="N206" s="1">
        <v>3</v>
      </c>
      <c r="O206" s="1">
        <v>4</v>
      </c>
      <c r="P206" s="1">
        <v>4</v>
      </c>
      <c r="Q206" s="1">
        <v>1</v>
      </c>
      <c r="R206" s="1" t="s">
        <v>28</v>
      </c>
      <c r="S206" s="1" t="s">
        <v>32</v>
      </c>
      <c r="AD206" s="1" t="s">
        <v>30</v>
      </c>
      <c r="AE206" s="1" t="s">
        <v>34</v>
      </c>
      <c r="AF206" s="1" t="s">
        <v>34</v>
      </c>
      <c r="AG206" s="1" t="s">
        <v>31</v>
      </c>
      <c r="AH206" s="1" t="s">
        <v>31</v>
      </c>
    </row>
    <row r="207" spans="1:34" ht="13.2" x14ac:dyDescent="0.25">
      <c r="A207" s="2">
        <v>45071.582125844907</v>
      </c>
      <c r="B207" s="1" t="s">
        <v>40</v>
      </c>
      <c r="C207" s="1" t="s">
        <v>44</v>
      </c>
      <c r="D207" s="1" t="s">
        <v>36</v>
      </c>
      <c r="E207" s="1">
        <v>5</v>
      </c>
      <c r="F207" s="1" t="s">
        <v>41</v>
      </c>
      <c r="G207" s="1">
        <v>5</v>
      </c>
      <c r="H207" s="1">
        <v>5</v>
      </c>
      <c r="I207" s="1">
        <v>3</v>
      </c>
      <c r="J207" s="1">
        <v>3</v>
      </c>
      <c r="K207" s="1">
        <v>3</v>
      </c>
      <c r="L207" s="1">
        <v>5</v>
      </c>
      <c r="M207" s="1">
        <v>5</v>
      </c>
      <c r="N207" s="1">
        <v>5</v>
      </c>
      <c r="O207" s="1">
        <v>5</v>
      </c>
      <c r="P207" s="1">
        <v>5</v>
      </c>
      <c r="Q207" s="1">
        <v>1</v>
      </c>
      <c r="R207" s="1" t="s">
        <v>28</v>
      </c>
      <c r="S207" s="1" t="s">
        <v>29</v>
      </c>
      <c r="Y207" s="1" t="s">
        <v>30</v>
      </c>
      <c r="Z207" s="1" t="s">
        <v>31</v>
      </c>
      <c r="AA207" s="1" t="s">
        <v>39</v>
      </c>
      <c r="AB207" s="1" t="s">
        <v>31</v>
      </c>
      <c r="AC207" s="1" t="s">
        <v>31</v>
      </c>
    </row>
    <row r="208" spans="1:34" ht="13.2" x14ac:dyDescent="0.25">
      <c r="A208" s="2">
        <v>45071.583673842593</v>
      </c>
      <c r="B208" s="1" t="s">
        <v>40</v>
      </c>
      <c r="C208" s="1" t="s">
        <v>44</v>
      </c>
      <c r="D208" s="1" t="s">
        <v>36</v>
      </c>
      <c r="E208" s="1">
        <v>2</v>
      </c>
      <c r="F208" s="1" t="s">
        <v>46</v>
      </c>
      <c r="G208" s="1">
        <v>2</v>
      </c>
      <c r="H208" s="1">
        <v>2</v>
      </c>
      <c r="I208" s="1">
        <v>5</v>
      </c>
      <c r="J208" s="1">
        <v>5</v>
      </c>
      <c r="K208" s="1">
        <v>5</v>
      </c>
      <c r="L208" s="1">
        <v>3</v>
      </c>
      <c r="M208" s="1">
        <v>3</v>
      </c>
      <c r="N208" s="1">
        <v>3</v>
      </c>
      <c r="O208" s="1">
        <v>1</v>
      </c>
      <c r="P208" s="1">
        <v>1</v>
      </c>
      <c r="Q208" s="1">
        <v>1</v>
      </c>
      <c r="R208" s="1" t="s">
        <v>28</v>
      </c>
      <c r="S208" s="1" t="s">
        <v>29</v>
      </c>
      <c r="Y208" s="1" t="s">
        <v>30</v>
      </c>
      <c r="Z208" s="1" t="s">
        <v>39</v>
      </c>
      <c r="AA208" s="1" t="s">
        <v>39</v>
      </c>
      <c r="AB208" s="1" t="s">
        <v>31</v>
      </c>
      <c r="AC208" s="1" t="s">
        <v>31</v>
      </c>
    </row>
    <row r="209" spans="1:34" ht="13.2" x14ac:dyDescent="0.25">
      <c r="A209" s="2">
        <v>45071.584237037037</v>
      </c>
      <c r="B209" s="1" t="s">
        <v>40</v>
      </c>
      <c r="C209" s="1" t="s">
        <v>44</v>
      </c>
      <c r="D209" s="1" t="s">
        <v>36</v>
      </c>
      <c r="E209" s="1">
        <v>3</v>
      </c>
      <c r="F209" s="1" t="s">
        <v>41</v>
      </c>
      <c r="G209" s="1">
        <v>5</v>
      </c>
      <c r="H209" s="1">
        <v>5</v>
      </c>
      <c r="I209" s="1">
        <v>5</v>
      </c>
      <c r="J209" s="1">
        <v>3</v>
      </c>
      <c r="K209" s="1">
        <v>3</v>
      </c>
      <c r="L209" s="1">
        <v>5</v>
      </c>
      <c r="M209" s="1">
        <v>5</v>
      </c>
      <c r="N209" s="1">
        <v>2</v>
      </c>
      <c r="O209" s="1">
        <v>4</v>
      </c>
      <c r="P209" s="1">
        <v>2</v>
      </c>
      <c r="Q209" s="1">
        <v>1</v>
      </c>
      <c r="R209" s="1" t="s">
        <v>28</v>
      </c>
      <c r="S209" s="1" t="s">
        <v>38</v>
      </c>
      <c r="T209" s="1" t="s">
        <v>30</v>
      </c>
      <c r="U209" s="1" t="s">
        <v>34</v>
      </c>
      <c r="V209" s="1" t="s">
        <v>34</v>
      </c>
      <c r="W209" s="1" t="s">
        <v>31</v>
      </c>
      <c r="X209" s="1" t="s">
        <v>31</v>
      </c>
    </row>
    <row r="210" spans="1:34" ht="13.2" x14ac:dyDescent="0.25">
      <c r="A210" s="2">
        <v>45071.584797002317</v>
      </c>
      <c r="B210" s="1" t="s">
        <v>40</v>
      </c>
      <c r="C210" s="1" t="s">
        <v>25</v>
      </c>
      <c r="D210" s="1" t="s">
        <v>26</v>
      </c>
      <c r="E210" s="1">
        <v>4</v>
      </c>
      <c r="F210" s="1" t="s">
        <v>41</v>
      </c>
      <c r="G210" s="1">
        <v>5</v>
      </c>
      <c r="H210" s="1">
        <v>4</v>
      </c>
      <c r="I210" s="1">
        <v>4</v>
      </c>
      <c r="J210" s="1">
        <v>3</v>
      </c>
      <c r="K210" s="1">
        <v>3</v>
      </c>
      <c r="L210" s="1">
        <v>5</v>
      </c>
      <c r="M210" s="1">
        <v>5</v>
      </c>
      <c r="N210" s="1">
        <v>2</v>
      </c>
      <c r="O210" s="1">
        <v>5</v>
      </c>
      <c r="P210" s="1">
        <v>4</v>
      </c>
      <c r="Q210" s="1">
        <v>5</v>
      </c>
      <c r="R210" s="1" t="s">
        <v>28</v>
      </c>
      <c r="S210" s="1" t="s">
        <v>38</v>
      </c>
      <c r="T210" s="1" t="s">
        <v>30</v>
      </c>
      <c r="U210" s="1" t="s">
        <v>34</v>
      </c>
      <c r="V210" s="1" t="s">
        <v>34</v>
      </c>
      <c r="W210" s="1" t="s">
        <v>34</v>
      </c>
      <c r="X210" s="1" t="s">
        <v>34</v>
      </c>
    </row>
    <row r="211" spans="1:34" ht="13.2" x14ac:dyDescent="0.25">
      <c r="A211" s="2">
        <v>45071.585374085647</v>
      </c>
      <c r="B211" s="1" t="s">
        <v>40</v>
      </c>
      <c r="C211" s="1" t="s">
        <v>44</v>
      </c>
      <c r="D211" s="1" t="s">
        <v>26</v>
      </c>
      <c r="E211" s="1">
        <v>5</v>
      </c>
      <c r="F211" s="1" t="s">
        <v>41</v>
      </c>
      <c r="G211" s="1">
        <v>5</v>
      </c>
      <c r="H211" s="1">
        <v>5</v>
      </c>
      <c r="I211" s="1">
        <v>5</v>
      </c>
      <c r="J211" s="1">
        <v>4</v>
      </c>
      <c r="K211" s="1">
        <v>4</v>
      </c>
      <c r="L211" s="1">
        <v>5</v>
      </c>
      <c r="M211" s="1">
        <v>5</v>
      </c>
      <c r="N211" s="1">
        <v>3</v>
      </c>
      <c r="O211" s="1">
        <v>4</v>
      </c>
      <c r="P211" s="1">
        <v>4</v>
      </c>
      <c r="Q211" s="1">
        <v>1</v>
      </c>
      <c r="R211" s="1" t="s">
        <v>28</v>
      </c>
      <c r="S211" s="1" t="s">
        <v>38</v>
      </c>
      <c r="T211" s="1" t="s">
        <v>30</v>
      </c>
      <c r="U211" s="1" t="s">
        <v>34</v>
      </c>
      <c r="V211" s="1" t="s">
        <v>31</v>
      </c>
      <c r="W211" s="1" t="s">
        <v>34</v>
      </c>
      <c r="X211" s="1" t="s">
        <v>31</v>
      </c>
    </row>
    <row r="212" spans="1:34" ht="13.2" x14ac:dyDescent="0.25">
      <c r="A212" s="2">
        <v>45071.58595403935</v>
      </c>
      <c r="B212" s="1" t="s">
        <v>40</v>
      </c>
      <c r="C212" s="1" t="s">
        <v>25</v>
      </c>
      <c r="D212" s="1" t="s">
        <v>26</v>
      </c>
      <c r="E212" s="1">
        <v>5</v>
      </c>
      <c r="F212" s="1" t="s">
        <v>27</v>
      </c>
      <c r="G212" s="1">
        <v>5</v>
      </c>
      <c r="H212" s="1">
        <v>5</v>
      </c>
      <c r="I212" s="1">
        <v>3</v>
      </c>
      <c r="J212" s="1">
        <v>3</v>
      </c>
      <c r="K212" s="1">
        <v>3</v>
      </c>
      <c r="L212" s="1">
        <v>5</v>
      </c>
      <c r="M212" s="1">
        <v>5</v>
      </c>
      <c r="N212" s="1">
        <v>4</v>
      </c>
      <c r="O212" s="1">
        <v>3</v>
      </c>
      <c r="P212" s="1">
        <v>3</v>
      </c>
      <c r="Q212" s="1">
        <v>3</v>
      </c>
      <c r="R212" s="1" t="s">
        <v>28</v>
      </c>
      <c r="S212" s="1" t="s">
        <v>29</v>
      </c>
      <c r="Y212" s="1" t="s">
        <v>39</v>
      </c>
      <c r="Z212" s="1" t="s">
        <v>34</v>
      </c>
      <c r="AA212" s="1" t="s">
        <v>34</v>
      </c>
      <c r="AB212" s="1" t="s">
        <v>39</v>
      </c>
      <c r="AC212" s="1" t="s">
        <v>31</v>
      </c>
    </row>
    <row r="213" spans="1:34" ht="13.2" x14ac:dyDescent="0.25">
      <c r="A213" s="2">
        <v>45072.461770046299</v>
      </c>
      <c r="B213" s="1" t="s">
        <v>24</v>
      </c>
      <c r="C213" s="1" t="s">
        <v>44</v>
      </c>
      <c r="D213" s="1" t="s">
        <v>86</v>
      </c>
      <c r="E213" s="1">
        <v>4</v>
      </c>
      <c r="F213" s="1" t="s">
        <v>41</v>
      </c>
      <c r="G213" s="1">
        <v>3</v>
      </c>
      <c r="H213" s="1">
        <v>2</v>
      </c>
      <c r="I213" s="1">
        <v>4</v>
      </c>
      <c r="J213" s="1">
        <v>5</v>
      </c>
      <c r="K213" s="1">
        <v>5</v>
      </c>
      <c r="L213" s="1">
        <v>5</v>
      </c>
      <c r="M213" s="1">
        <v>5</v>
      </c>
      <c r="N213" s="1">
        <v>2</v>
      </c>
      <c r="O213" s="1">
        <v>5</v>
      </c>
      <c r="P213" s="1">
        <v>4</v>
      </c>
      <c r="Q213" s="1">
        <v>1</v>
      </c>
      <c r="R213" s="1" t="s">
        <v>28</v>
      </c>
      <c r="S213" s="1" t="s">
        <v>29</v>
      </c>
      <c r="Y213" s="1" t="s">
        <v>30</v>
      </c>
      <c r="Z213" s="1" t="s">
        <v>31</v>
      </c>
      <c r="AA213" s="1" t="s">
        <v>34</v>
      </c>
      <c r="AB213" s="1" t="s">
        <v>34</v>
      </c>
      <c r="AC213" s="1" t="s">
        <v>34</v>
      </c>
    </row>
    <row r="214" spans="1:34" ht="13.2" x14ac:dyDescent="0.25">
      <c r="A214" s="2">
        <v>45072.462720833333</v>
      </c>
      <c r="B214" s="1" t="s">
        <v>24</v>
      </c>
      <c r="C214" s="1" t="s">
        <v>51</v>
      </c>
      <c r="D214" s="1" t="s">
        <v>36</v>
      </c>
      <c r="E214" s="1">
        <v>5</v>
      </c>
      <c r="F214" s="1" t="s">
        <v>41</v>
      </c>
      <c r="G214" s="1">
        <v>5</v>
      </c>
      <c r="H214" s="1">
        <v>5</v>
      </c>
      <c r="I214" s="1">
        <v>2</v>
      </c>
      <c r="J214" s="1">
        <v>3</v>
      </c>
      <c r="K214" s="1">
        <v>3</v>
      </c>
      <c r="L214" s="1">
        <v>4</v>
      </c>
      <c r="M214" s="1">
        <v>4</v>
      </c>
      <c r="N214" s="1">
        <v>1</v>
      </c>
      <c r="O214" s="1">
        <v>2</v>
      </c>
      <c r="P214" s="1">
        <v>1</v>
      </c>
      <c r="Q214" s="1">
        <v>1</v>
      </c>
      <c r="R214" s="1" t="s">
        <v>28</v>
      </c>
      <c r="S214" s="1" t="s">
        <v>32</v>
      </c>
      <c r="AD214" s="1" t="s">
        <v>30</v>
      </c>
      <c r="AE214" s="1" t="s">
        <v>31</v>
      </c>
      <c r="AF214" s="1" t="s">
        <v>34</v>
      </c>
      <c r="AG214" s="1" t="s">
        <v>34</v>
      </c>
      <c r="AH214" s="1" t="s">
        <v>34</v>
      </c>
    </row>
    <row r="215" spans="1:34" ht="13.2" x14ac:dyDescent="0.25">
      <c r="A215" s="2">
        <v>45072.463935277774</v>
      </c>
      <c r="B215" s="1" t="s">
        <v>40</v>
      </c>
      <c r="C215" s="1" t="s">
        <v>51</v>
      </c>
      <c r="D215" s="1" t="s">
        <v>36</v>
      </c>
      <c r="E215" s="1">
        <v>4</v>
      </c>
      <c r="F215" s="1" t="s">
        <v>27</v>
      </c>
      <c r="G215" s="1">
        <v>2</v>
      </c>
      <c r="H215" s="1">
        <v>2</v>
      </c>
      <c r="I215" s="1">
        <v>5</v>
      </c>
      <c r="J215" s="1">
        <v>5</v>
      </c>
      <c r="K215" s="1">
        <v>5</v>
      </c>
      <c r="L215" s="1">
        <v>4</v>
      </c>
      <c r="M215" s="1">
        <v>3</v>
      </c>
      <c r="N215" s="1">
        <v>1</v>
      </c>
      <c r="O215" s="1">
        <v>2</v>
      </c>
      <c r="P215" s="1">
        <v>2</v>
      </c>
      <c r="Q215" s="1">
        <v>1</v>
      </c>
      <c r="R215" s="1" t="s">
        <v>28</v>
      </c>
      <c r="S215" s="1" t="s">
        <v>32</v>
      </c>
      <c r="AD215" s="1" t="s">
        <v>33</v>
      </c>
      <c r="AE215" s="1" t="s">
        <v>48</v>
      </c>
      <c r="AF215" s="1" t="s">
        <v>35</v>
      </c>
      <c r="AG215" s="1" t="s">
        <v>43</v>
      </c>
      <c r="AH215" s="1" t="s">
        <v>43</v>
      </c>
    </row>
    <row r="216" spans="1:34" ht="13.2" x14ac:dyDescent="0.25">
      <c r="A216" s="2">
        <v>45072.511747199074</v>
      </c>
      <c r="B216" s="1" t="s">
        <v>40</v>
      </c>
      <c r="C216" s="1" t="s">
        <v>44</v>
      </c>
      <c r="D216" s="1" t="s">
        <v>36</v>
      </c>
      <c r="E216" s="1">
        <v>5</v>
      </c>
      <c r="F216" s="1" t="s">
        <v>41</v>
      </c>
      <c r="G216" s="1">
        <v>4</v>
      </c>
      <c r="H216" s="1">
        <v>4</v>
      </c>
      <c r="I216" s="1">
        <v>4</v>
      </c>
      <c r="J216" s="1">
        <v>4</v>
      </c>
      <c r="K216" s="1">
        <v>4</v>
      </c>
      <c r="L216" s="1">
        <v>5</v>
      </c>
      <c r="M216" s="1">
        <v>4</v>
      </c>
      <c r="N216" s="1">
        <v>2</v>
      </c>
      <c r="O216" s="1">
        <v>4</v>
      </c>
      <c r="P216" s="1">
        <v>4</v>
      </c>
      <c r="Q216" s="1">
        <v>3</v>
      </c>
      <c r="R216" s="1" t="s">
        <v>28</v>
      </c>
      <c r="S216" s="1" t="s">
        <v>29</v>
      </c>
      <c r="Y216" s="1" t="s">
        <v>37</v>
      </c>
      <c r="Z216" s="1" t="s">
        <v>31</v>
      </c>
      <c r="AA216" s="1" t="s">
        <v>31</v>
      </c>
      <c r="AB216" s="1" t="s">
        <v>31</v>
      </c>
      <c r="AC216" s="1" t="s">
        <v>31</v>
      </c>
    </row>
    <row r="217" spans="1:34" ht="13.2" x14ac:dyDescent="0.25">
      <c r="A217" s="2">
        <v>45072.512887951394</v>
      </c>
      <c r="B217" s="1" t="s">
        <v>40</v>
      </c>
      <c r="C217" s="1" t="s">
        <v>25</v>
      </c>
      <c r="D217" s="1" t="s">
        <v>36</v>
      </c>
      <c r="E217" s="1">
        <v>5</v>
      </c>
      <c r="F217" s="1" t="s">
        <v>27</v>
      </c>
      <c r="G217" s="1">
        <v>3</v>
      </c>
      <c r="H217" s="1">
        <v>4</v>
      </c>
      <c r="I217" s="1">
        <v>5</v>
      </c>
      <c r="J217" s="1">
        <v>4</v>
      </c>
      <c r="K217" s="1">
        <v>5</v>
      </c>
      <c r="L217" s="1">
        <v>5</v>
      </c>
      <c r="M217" s="1">
        <v>5</v>
      </c>
      <c r="N217" s="1">
        <v>1</v>
      </c>
      <c r="O217" s="1">
        <v>2</v>
      </c>
      <c r="P217" s="1">
        <v>2</v>
      </c>
      <c r="Q217" s="1">
        <v>1</v>
      </c>
      <c r="R217" s="1" t="s">
        <v>28</v>
      </c>
      <c r="S217" s="1" t="s">
        <v>32</v>
      </c>
      <c r="AD217" s="1" t="s">
        <v>42</v>
      </c>
      <c r="AE217" s="1" t="s">
        <v>48</v>
      </c>
      <c r="AF217" s="1" t="s">
        <v>35</v>
      </c>
      <c r="AG217" s="1" t="s">
        <v>43</v>
      </c>
      <c r="AH217" s="1" t="s">
        <v>43</v>
      </c>
    </row>
    <row r="218" spans="1:34" ht="13.2" x14ac:dyDescent="0.25">
      <c r="A218" s="2">
        <v>45072.512930578705</v>
      </c>
      <c r="B218" s="1" t="s">
        <v>24</v>
      </c>
      <c r="C218" s="1" t="s">
        <v>25</v>
      </c>
      <c r="D218" s="1" t="s">
        <v>26</v>
      </c>
      <c r="E218" s="1">
        <v>4</v>
      </c>
      <c r="F218" s="1" t="s">
        <v>41</v>
      </c>
      <c r="G218" s="1">
        <v>5</v>
      </c>
      <c r="H218" s="1">
        <v>4</v>
      </c>
      <c r="I218" s="1">
        <v>4</v>
      </c>
      <c r="J218" s="1">
        <v>3</v>
      </c>
      <c r="K218" s="1">
        <v>3</v>
      </c>
      <c r="L218" s="1">
        <v>5</v>
      </c>
      <c r="M218" s="1">
        <v>5</v>
      </c>
      <c r="N218" s="1">
        <v>2</v>
      </c>
      <c r="O218" s="1">
        <v>5</v>
      </c>
      <c r="P218" s="1">
        <v>4</v>
      </c>
      <c r="Q218" s="1">
        <v>1</v>
      </c>
      <c r="R218" s="1" t="s">
        <v>28</v>
      </c>
      <c r="S218" s="1" t="s">
        <v>29</v>
      </c>
      <c r="Y218" s="1" t="s">
        <v>30</v>
      </c>
      <c r="Z218" s="1" t="s">
        <v>34</v>
      </c>
      <c r="AA218" s="1" t="s">
        <v>31</v>
      </c>
      <c r="AB218" s="1" t="s">
        <v>34</v>
      </c>
      <c r="AC218" s="1" t="s">
        <v>31</v>
      </c>
    </row>
    <row r="219" spans="1:34" ht="13.2" x14ac:dyDescent="0.25">
      <c r="A219" s="2">
        <v>45072.51366950231</v>
      </c>
      <c r="B219" s="1" t="s">
        <v>40</v>
      </c>
      <c r="C219" s="1" t="s">
        <v>44</v>
      </c>
      <c r="D219" s="1" t="s">
        <v>58</v>
      </c>
      <c r="E219" s="1">
        <v>3</v>
      </c>
      <c r="F219" s="1" t="s">
        <v>39</v>
      </c>
      <c r="G219" s="1">
        <v>3</v>
      </c>
      <c r="H219" s="1">
        <v>3</v>
      </c>
      <c r="I219" s="1">
        <v>3</v>
      </c>
      <c r="J219" s="1">
        <v>3</v>
      </c>
      <c r="K219" s="1">
        <v>3</v>
      </c>
      <c r="L219" s="1">
        <v>5</v>
      </c>
      <c r="M219" s="1">
        <v>4</v>
      </c>
      <c r="N219" s="1">
        <v>3</v>
      </c>
      <c r="O219" s="1">
        <v>3</v>
      </c>
      <c r="P219" s="1">
        <v>3</v>
      </c>
      <c r="Q219" s="1">
        <v>3</v>
      </c>
      <c r="R219" s="1" t="s">
        <v>28</v>
      </c>
      <c r="S219" s="1" t="s">
        <v>32</v>
      </c>
      <c r="AD219" s="1" t="s">
        <v>39</v>
      </c>
      <c r="AE219" s="1" t="s">
        <v>31</v>
      </c>
      <c r="AF219" s="1" t="s">
        <v>34</v>
      </c>
      <c r="AG219" s="1" t="s">
        <v>35</v>
      </c>
      <c r="AH219" s="1" t="s">
        <v>35</v>
      </c>
    </row>
    <row r="220" spans="1:34" ht="13.2" x14ac:dyDescent="0.25">
      <c r="A220" s="2">
        <v>45072.513797465275</v>
      </c>
      <c r="B220" s="1" t="s">
        <v>24</v>
      </c>
      <c r="C220" s="1" t="s">
        <v>25</v>
      </c>
      <c r="D220" s="1" t="s">
        <v>36</v>
      </c>
      <c r="E220" s="1">
        <v>5</v>
      </c>
      <c r="F220" s="1" t="s">
        <v>41</v>
      </c>
      <c r="G220" s="1">
        <v>5</v>
      </c>
      <c r="H220" s="1">
        <v>5</v>
      </c>
      <c r="I220" s="1">
        <v>1</v>
      </c>
      <c r="J220" s="1">
        <v>2</v>
      </c>
      <c r="K220" s="1">
        <v>2</v>
      </c>
      <c r="L220" s="1">
        <v>5</v>
      </c>
      <c r="M220" s="1">
        <v>5</v>
      </c>
      <c r="N220" s="1">
        <v>1</v>
      </c>
      <c r="O220" s="1">
        <v>5</v>
      </c>
      <c r="P220" s="1">
        <v>3</v>
      </c>
      <c r="Q220" s="1">
        <v>1</v>
      </c>
      <c r="R220" s="1" t="s">
        <v>28</v>
      </c>
      <c r="S220" s="1" t="s">
        <v>29</v>
      </c>
      <c r="Y220" s="1" t="s">
        <v>30</v>
      </c>
      <c r="Z220" s="1" t="s">
        <v>34</v>
      </c>
      <c r="AA220" s="1" t="s">
        <v>34</v>
      </c>
      <c r="AB220" s="1" t="s">
        <v>31</v>
      </c>
      <c r="AC220" s="1" t="s">
        <v>34</v>
      </c>
    </row>
    <row r="221" spans="1:34" ht="13.2" x14ac:dyDescent="0.25">
      <c r="A221" s="2">
        <v>45072.514798159726</v>
      </c>
      <c r="B221" s="1" t="s">
        <v>40</v>
      </c>
      <c r="C221" s="1" t="s">
        <v>51</v>
      </c>
      <c r="D221" s="1" t="s">
        <v>36</v>
      </c>
      <c r="E221" s="1">
        <v>4</v>
      </c>
      <c r="F221" s="1" t="s">
        <v>27</v>
      </c>
      <c r="G221" s="1">
        <v>4</v>
      </c>
      <c r="H221" s="1">
        <v>2</v>
      </c>
      <c r="I221" s="1">
        <v>4</v>
      </c>
      <c r="J221" s="1">
        <v>5</v>
      </c>
      <c r="K221" s="1">
        <v>1</v>
      </c>
      <c r="L221" s="1">
        <v>5</v>
      </c>
      <c r="M221" s="1">
        <v>5</v>
      </c>
      <c r="N221" s="1">
        <v>1</v>
      </c>
      <c r="O221" s="1">
        <v>4</v>
      </c>
      <c r="P221" s="1">
        <v>4</v>
      </c>
      <c r="Q221" s="1">
        <v>1</v>
      </c>
      <c r="R221" s="1" t="s">
        <v>28</v>
      </c>
      <c r="S221" s="1" t="s">
        <v>29</v>
      </c>
      <c r="Y221" s="1" t="s">
        <v>30</v>
      </c>
      <c r="Z221" s="1" t="s">
        <v>31</v>
      </c>
      <c r="AA221" s="1" t="s">
        <v>34</v>
      </c>
      <c r="AB221" s="1" t="s">
        <v>39</v>
      </c>
      <c r="AC221" s="1" t="s">
        <v>31</v>
      </c>
    </row>
    <row r="222" spans="1:34" ht="13.2" x14ac:dyDescent="0.25">
      <c r="A222" s="2">
        <v>45072.515434097222</v>
      </c>
      <c r="B222" s="1" t="s">
        <v>24</v>
      </c>
      <c r="C222" s="1" t="s">
        <v>44</v>
      </c>
      <c r="D222" s="1" t="s">
        <v>36</v>
      </c>
      <c r="E222" s="1">
        <v>5</v>
      </c>
      <c r="F222" s="1" t="s">
        <v>41</v>
      </c>
      <c r="G222" s="1">
        <v>2</v>
      </c>
      <c r="H222" s="1">
        <v>2</v>
      </c>
      <c r="I222" s="1">
        <v>2</v>
      </c>
      <c r="J222" s="1">
        <v>2</v>
      </c>
      <c r="K222" s="1">
        <v>2</v>
      </c>
      <c r="L222" s="1">
        <v>4</v>
      </c>
      <c r="M222" s="1">
        <v>4</v>
      </c>
      <c r="N222" s="1">
        <v>3</v>
      </c>
      <c r="O222" s="1">
        <v>3</v>
      </c>
      <c r="P222" s="1">
        <v>3</v>
      </c>
      <c r="Q222" s="1">
        <v>3</v>
      </c>
      <c r="R222" s="1" t="s">
        <v>28</v>
      </c>
      <c r="S222" s="1" t="s">
        <v>32</v>
      </c>
      <c r="AD222" s="1" t="s">
        <v>30</v>
      </c>
      <c r="AE222" s="1" t="s">
        <v>31</v>
      </c>
      <c r="AF222" s="1" t="s">
        <v>34</v>
      </c>
      <c r="AG222" s="1" t="s">
        <v>31</v>
      </c>
      <c r="AH222" s="1" t="s">
        <v>34</v>
      </c>
    </row>
    <row r="223" spans="1:34" ht="13.2" x14ac:dyDescent="0.25">
      <c r="A223" s="2">
        <v>45072.515694131944</v>
      </c>
      <c r="B223" s="1" t="s">
        <v>40</v>
      </c>
      <c r="C223" s="1" t="s">
        <v>25</v>
      </c>
      <c r="D223" s="1" t="s">
        <v>58</v>
      </c>
      <c r="E223" s="1">
        <v>5</v>
      </c>
      <c r="F223" s="1" t="s">
        <v>27</v>
      </c>
      <c r="G223" s="1">
        <v>4</v>
      </c>
      <c r="H223" s="1">
        <v>4</v>
      </c>
      <c r="I223" s="1">
        <v>3</v>
      </c>
      <c r="J223" s="1">
        <v>3</v>
      </c>
      <c r="K223" s="1">
        <v>4</v>
      </c>
      <c r="L223" s="1">
        <v>5</v>
      </c>
      <c r="M223" s="1">
        <v>5</v>
      </c>
      <c r="N223" s="1">
        <v>1</v>
      </c>
      <c r="O223" s="1">
        <v>4</v>
      </c>
      <c r="P223" s="1">
        <v>4</v>
      </c>
      <c r="Q223" s="1">
        <v>1</v>
      </c>
      <c r="R223" s="1" t="s">
        <v>28</v>
      </c>
      <c r="S223" s="1" t="s">
        <v>32</v>
      </c>
      <c r="AD223" s="1" t="s">
        <v>30</v>
      </c>
      <c r="AE223" s="1" t="s">
        <v>39</v>
      </c>
      <c r="AF223" s="1" t="s">
        <v>34</v>
      </c>
      <c r="AG223" s="1" t="s">
        <v>34</v>
      </c>
      <c r="AH223" s="1" t="s">
        <v>34</v>
      </c>
    </row>
    <row r="224" spans="1:34" ht="13.2" x14ac:dyDescent="0.25">
      <c r="A224" s="2">
        <v>45072.516064791664</v>
      </c>
      <c r="B224" s="1" t="s">
        <v>24</v>
      </c>
      <c r="C224" s="1" t="s">
        <v>25</v>
      </c>
      <c r="D224" s="1" t="s">
        <v>36</v>
      </c>
      <c r="E224" s="1">
        <v>5</v>
      </c>
      <c r="F224" s="1" t="s">
        <v>41</v>
      </c>
      <c r="G224" s="1">
        <v>5</v>
      </c>
      <c r="H224" s="1">
        <v>4</v>
      </c>
      <c r="I224" s="1">
        <v>3</v>
      </c>
      <c r="J224" s="1">
        <v>4</v>
      </c>
      <c r="K224" s="1">
        <v>3</v>
      </c>
      <c r="L224" s="1">
        <v>5</v>
      </c>
      <c r="M224" s="1">
        <v>5</v>
      </c>
      <c r="N224" s="1">
        <v>2</v>
      </c>
      <c r="O224" s="1">
        <v>4</v>
      </c>
      <c r="P224" s="1">
        <v>4</v>
      </c>
      <c r="Q224" s="1">
        <v>1</v>
      </c>
      <c r="R224" s="1" t="s">
        <v>28</v>
      </c>
      <c r="S224" s="1" t="s">
        <v>32</v>
      </c>
      <c r="AD224" s="1" t="s">
        <v>39</v>
      </c>
      <c r="AE224" s="1" t="s">
        <v>34</v>
      </c>
      <c r="AF224" s="1" t="s">
        <v>34</v>
      </c>
      <c r="AG224" s="1" t="s">
        <v>34</v>
      </c>
      <c r="AH224" s="1" t="s">
        <v>39</v>
      </c>
    </row>
    <row r="225" spans="1:34" ht="13.2" x14ac:dyDescent="0.25">
      <c r="A225" s="2">
        <v>45072.516794513889</v>
      </c>
      <c r="B225" s="1" t="s">
        <v>40</v>
      </c>
      <c r="C225" s="1" t="s">
        <v>25</v>
      </c>
      <c r="D225" s="1" t="s">
        <v>36</v>
      </c>
      <c r="E225" s="1">
        <v>4</v>
      </c>
      <c r="F225" s="1" t="s">
        <v>27</v>
      </c>
      <c r="G225" s="1">
        <v>5</v>
      </c>
      <c r="H225" s="1">
        <v>5</v>
      </c>
      <c r="I225" s="1">
        <v>3</v>
      </c>
      <c r="J225" s="1">
        <v>3</v>
      </c>
      <c r="K225" s="1">
        <v>1</v>
      </c>
      <c r="L225" s="1">
        <v>4</v>
      </c>
      <c r="M225" s="1">
        <v>4</v>
      </c>
      <c r="N225" s="1">
        <v>1</v>
      </c>
      <c r="O225" s="1">
        <v>2</v>
      </c>
      <c r="P225" s="1">
        <v>2</v>
      </c>
      <c r="Q225" s="1">
        <v>1</v>
      </c>
      <c r="R225" s="1" t="s">
        <v>28</v>
      </c>
      <c r="S225" s="1" t="s">
        <v>29</v>
      </c>
      <c r="Y225" s="1" t="s">
        <v>37</v>
      </c>
      <c r="Z225" s="1" t="s">
        <v>34</v>
      </c>
      <c r="AA225" s="1" t="s">
        <v>39</v>
      </c>
      <c r="AB225" s="1" t="s">
        <v>35</v>
      </c>
      <c r="AC225" s="1" t="s">
        <v>34</v>
      </c>
    </row>
    <row r="226" spans="1:34" ht="13.2" x14ac:dyDescent="0.25">
      <c r="A226" s="2">
        <v>45072.516841736113</v>
      </c>
      <c r="B226" s="1" t="s">
        <v>24</v>
      </c>
      <c r="C226" s="1" t="s">
        <v>25</v>
      </c>
      <c r="D226" s="1" t="s">
        <v>36</v>
      </c>
      <c r="E226" s="1">
        <v>5</v>
      </c>
      <c r="F226" s="1" t="s">
        <v>27</v>
      </c>
      <c r="G226" s="1">
        <v>5</v>
      </c>
      <c r="H226" s="1">
        <v>5</v>
      </c>
      <c r="I226" s="1">
        <v>5</v>
      </c>
      <c r="J226" s="1">
        <v>5</v>
      </c>
      <c r="K226" s="1">
        <v>5</v>
      </c>
      <c r="L226" s="1">
        <v>5</v>
      </c>
      <c r="M226" s="1">
        <v>5</v>
      </c>
      <c r="N226" s="1">
        <v>2</v>
      </c>
      <c r="O226" s="1">
        <v>5</v>
      </c>
      <c r="P226" s="1">
        <v>5</v>
      </c>
      <c r="Q226" s="1">
        <v>2</v>
      </c>
      <c r="R226" s="1" t="s">
        <v>28</v>
      </c>
      <c r="S226" s="1" t="s">
        <v>29</v>
      </c>
      <c r="Y226" s="1" t="s">
        <v>30</v>
      </c>
      <c r="Z226" s="1" t="s">
        <v>34</v>
      </c>
      <c r="AA226" s="1" t="s">
        <v>34</v>
      </c>
      <c r="AB226" s="1" t="s">
        <v>34</v>
      </c>
      <c r="AC226" s="1" t="s">
        <v>34</v>
      </c>
    </row>
    <row r="227" spans="1:34" ht="13.2" x14ac:dyDescent="0.25">
      <c r="A227" s="2">
        <v>45072.51748638889</v>
      </c>
      <c r="B227" s="1" t="s">
        <v>40</v>
      </c>
      <c r="C227" s="1" t="s">
        <v>25</v>
      </c>
      <c r="D227" s="1" t="s">
        <v>36</v>
      </c>
      <c r="E227" s="1">
        <v>5</v>
      </c>
      <c r="F227" s="1" t="s">
        <v>41</v>
      </c>
      <c r="G227" s="1">
        <v>5</v>
      </c>
      <c r="H227" s="1">
        <v>5</v>
      </c>
      <c r="I227" s="1">
        <v>4</v>
      </c>
      <c r="J227" s="1">
        <v>4</v>
      </c>
      <c r="K227" s="1">
        <v>4</v>
      </c>
      <c r="L227" s="1">
        <v>5</v>
      </c>
      <c r="M227" s="1">
        <v>5</v>
      </c>
      <c r="N227" s="1">
        <v>3</v>
      </c>
      <c r="O227" s="1">
        <v>5</v>
      </c>
      <c r="P227" s="1">
        <v>3</v>
      </c>
      <c r="Q227" s="1">
        <v>5</v>
      </c>
      <c r="R227" s="1" t="s">
        <v>28</v>
      </c>
      <c r="S227" s="1" t="s">
        <v>29</v>
      </c>
      <c r="Y227" s="1" t="s">
        <v>30</v>
      </c>
      <c r="Z227" s="1" t="s">
        <v>34</v>
      </c>
      <c r="AA227" s="1" t="s">
        <v>35</v>
      </c>
      <c r="AB227" s="1" t="s">
        <v>39</v>
      </c>
      <c r="AC227" s="1" t="s">
        <v>35</v>
      </c>
    </row>
    <row r="228" spans="1:34" ht="13.2" x14ac:dyDescent="0.25">
      <c r="A228" s="2">
        <v>45072.517564814814</v>
      </c>
      <c r="B228" s="1" t="s">
        <v>40</v>
      </c>
      <c r="C228" s="1" t="s">
        <v>44</v>
      </c>
      <c r="D228" s="1" t="s">
        <v>36</v>
      </c>
      <c r="E228" s="1">
        <v>5</v>
      </c>
      <c r="F228" s="1" t="s">
        <v>41</v>
      </c>
      <c r="G228" s="1">
        <v>4</v>
      </c>
      <c r="H228" s="1">
        <v>3</v>
      </c>
      <c r="I228" s="1">
        <v>4</v>
      </c>
      <c r="J228" s="1">
        <v>2</v>
      </c>
      <c r="K228" s="1">
        <v>4</v>
      </c>
      <c r="L228" s="1">
        <v>5</v>
      </c>
      <c r="M228" s="1">
        <v>4</v>
      </c>
      <c r="N228" s="1">
        <v>3</v>
      </c>
      <c r="O228" s="1">
        <v>5</v>
      </c>
      <c r="P228" s="1">
        <v>4</v>
      </c>
      <c r="Q228" s="1">
        <v>3</v>
      </c>
      <c r="R228" s="1" t="s">
        <v>28</v>
      </c>
      <c r="S228" s="1" t="s">
        <v>32</v>
      </c>
      <c r="AD228" s="1" t="s">
        <v>39</v>
      </c>
      <c r="AE228" s="1" t="s">
        <v>48</v>
      </c>
      <c r="AF228" s="1" t="s">
        <v>35</v>
      </c>
      <c r="AG228" s="1" t="s">
        <v>35</v>
      </c>
      <c r="AH228" s="1" t="s">
        <v>35</v>
      </c>
    </row>
    <row r="229" spans="1:34" ht="13.2" x14ac:dyDescent="0.25">
      <c r="A229" s="2">
        <v>45072.518590347223</v>
      </c>
      <c r="B229" s="1" t="s">
        <v>40</v>
      </c>
      <c r="C229" s="1" t="s">
        <v>25</v>
      </c>
      <c r="D229" s="1" t="s">
        <v>36</v>
      </c>
      <c r="E229" s="1">
        <v>5</v>
      </c>
      <c r="F229" s="1" t="s">
        <v>27</v>
      </c>
      <c r="G229" s="1">
        <v>5</v>
      </c>
      <c r="H229" s="1">
        <v>5</v>
      </c>
      <c r="I229" s="1">
        <v>5</v>
      </c>
      <c r="J229" s="1">
        <v>4</v>
      </c>
      <c r="K229" s="1">
        <v>4</v>
      </c>
      <c r="L229" s="1">
        <v>5</v>
      </c>
      <c r="M229" s="1">
        <v>5</v>
      </c>
      <c r="N229" s="1">
        <v>1</v>
      </c>
      <c r="O229" s="1">
        <v>5</v>
      </c>
      <c r="P229" s="1">
        <v>5</v>
      </c>
      <c r="Q229" s="1">
        <v>1</v>
      </c>
      <c r="R229" s="1" t="s">
        <v>28</v>
      </c>
      <c r="S229" s="1" t="s">
        <v>32</v>
      </c>
      <c r="AD229" s="1" t="s">
        <v>30</v>
      </c>
      <c r="AE229" s="1" t="s">
        <v>34</v>
      </c>
      <c r="AF229" s="1" t="s">
        <v>34</v>
      </c>
      <c r="AG229" s="1" t="s">
        <v>31</v>
      </c>
      <c r="AH229" s="1" t="s">
        <v>34</v>
      </c>
    </row>
    <row r="230" spans="1:34" ht="13.2" x14ac:dyDescent="0.25">
      <c r="A230" s="2">
        <v>45072.518948958328</v>
      </c>
      <c r="B230" s="1" t="s">
        <v>40</v>
      </c>
      <c r="C230" s="1" t="s">
        <v>51</v>
      </c>
      <c r="D230" s="1" t="s">
        <v>45</v>
      </c>
      <c r="E230" s="1">
        <v>4</v>
      </c>
      <c r="F230" s="1" t="s">
        <v>39</v>
      </c>
      <c r="G230" s="1">
        <v>2</v>
      </c>
      <c r="H230" s="1">
        <v>2</v>
      </c>
      <c r="I230" s="1">
        <v>4</v>
      </c>
      <c r="J230" s="1">
        <v>5</v>
      </c>
      <c r="K230" s="1">
        <v>5</v>
      </c>
      <c r="L230" s="1">
        <v>3</v>
      </c>
      <c r="M230" s="1">
        <v>3</v>
      </c>
      <c r="N230" s="1">
        <v>1</v>
      </c>
      <c r="O230" s="1">
        <v>1</v>
      </c>
      <c r="P230" s="1">
        <v>1</v>
      </c>
      <c r="Q230" s="1">
        <v>1</v>
      </c>
      <c r="R230" s="1" t="s">
        <v>28</v>
      </c>
      <c r="S230" s="1" t="s">
        <v>29</v>
      </c>
      <c r="Y230" s="1" t="s">
        <v>42</v>
      </c>
      <c r="Z230" s="1" t="s">
        <v>39</v>
      </c>
      <c r="AA230" s="1" t="s">
        <v>31</v>
      </c>
      <c r="AB230" s="1" t="s">
        <v>43</v>
      </c>
      <c r="AC230" s="1" t="s">
        <v>43</v>
      </c>
    </row>
    <row r="231" spans="1:34" ht="13.2" x14ac:dyDescent="0.25">
      <c r="A231" s="2">
        <v>45072.519439976852</v>
      </c>
      <c r="B231" s="1" t="s">
        <v>40</v>
      </c>
      <c r="C231" s="1" t="s">
        <v>51</v>
      </c>
      <c r="D231" s="1" t="s">
        <v>36</v>
      </c>
      <c r="E231" s="1">
        <v>5</v>
      </c>
      <c r="F231" s="1" t="s">
        <v>27</v>
      </c>
      <c r="G231" s="1">
        <v>5</v>
      </c>
      <c r="H231" s="1">
        <v>5</v>
      </c>
      <c r="I231" s="1">
        <v>3</v>
      </c>
      <c r="J231" s="1">
        <v>3</v>
      </c>
      <c r="K231" s="1">
        <v>3</v>
      </c>
      <c r="L231" s="1">
        <v>5</v>
      </c>
      <c r="M231" s="1">
        <v>5</v>
      </c>
      <c r="N231" s="1">
        <v>2</v>
      </c>
      <c r="O231" s="1">
        <v>4</v>
      </c>
      <c r="P231" s="1">
        <v>3</v>
      </c>
      <c r="Q231" s="1">
        <v>1</v>
      </c>
      <c r="R231" s="1" t="s">
        <v>28</v>
      </c>
      <c r="S231" s="1" t="s">
        <v>29</v>
      </c>
      <c r="Y231" s="1" t="s">
        <v>30</v>
      </c>
      <c r="Z231" s="1" t="s">
        <v>34</v>
      </c>
      <c r="AA231" s="1" t="s">
        <v>39</v>
      </c>
      <c r="AB231" s="1" t="s">
        <v>34</v>
      </c>
      <c r="AC231" s="1" t="s">
        <v>31</v>
      </c>
    </row>
    <row r="232" spans="1:34" ht="13.2" x14ac:dyDescent="0.25">
      <c r="A232" s="2">
        <v>45072.519981041667</v>
      </c>
      <c r="B232" s="1" t="s">
        <v>40</v>
      </c>
      <c r="C232" s="1" t="s">
        <v>51</v>
      </c>
      <c r="D232" s="1" t="s">
        <v>85</v>
      </c>
      <c r="E232" s="1">
        <v>2</v>
      </c>
      <c r="F232" s="1" t="s">
        <v>27</v>
      </c>
      <c r="G232" s="1">
        <v>5</v>
      </c>
      <c r="H232" s="1">
        <v>4</v>
      </c>
      <c r="I232" s="1">
        <v>5</v>
      </c>
      <c r="J232" s="1">
        <v>4</v>
      </c>
      <c r="K232" s="1">
        <v>3</v>
      </c>
      <c r="L232" s="1">
        <v>5</v>
      </c>
      <c r="M232" s="1">
        <v>5</v>
      </c>
      <c r="N232" s="1">
        <v>5</v>
      </c>
      <c r="O232" s="1">
        <v>3</v>
      </c>
      <c r="P232" s="1">
        <v>3</v>
      </c>
      <c r="Q232" s="1">
        <v>4</v>
      </c>
      <c r="R232" s="1" t="s">
        <v>28</v>
      </c>
      <c r="S232" s="1" t="s">
        <v>29</v>
      </c>
      <c r="Y232" s="1" t="s">
        <v>30</v>
      </c>
      <c r="Z232" s="1" t="s">
        <v>34</v>
      </c>
      <c r="AA232" s="1" t="s">
        <v>35</v>
      </c>
      <c r="AB232" s="1" t="s">
        <v>31</v>
      </c>
      <c r="AC232" s="1" t="s">
        <v>34</v>
      </c>
    </row>
    <row r="233" spans="1:34" ht="13.2" x14ac:dyDescent="0.25">
      <c r="A233" s="2">
        <v>45072.520018703704</v>
      </c>
      <c r="B233" s="1" t="s">
        <v>24</v>
      </c>
      <c r="C233" s="1" t="s">
        <v>44</v>
      </c>
      <c r="D233" s="1" t="s">
        <v>36</v>
      </c>
      <c r="E233" s="1">
        <v>5</v>
      </c>
      <c r="F233" s="1" t="s">
        <v>41</v>
      </c>
      <c r="G233" s="1">
        <v>5</v>
      </c>
      <c r="H233" s="1">
        <v>5</v>
      </c>
      <c r="I233" s="1">
        <v>4</v>
      </c>
      <c r="J233" s="1">
        <v>2</v>
      </c>
      <c r="K233" s="1">
        <v>2</v>
      </c>
      <c r="L233" s="1">
        <v>5</v>
      </c>
      <c r="M233" s="1">
        <v>5</v>
      </c>
      <c r="N233" s="1">
        <v>3</v>
      </c>
      <c r="O233" s="1">
        <v>4</v>
      </c>
      <c r="P233" s="1">
        <v>4</v>
      </c>
      <c r="Q233" s="1">
        <v>3</v>
      </c>
      <c r="R233" s="1" t="s">
        <v>28</v>
      </c>
      <c r="S233" s="1" t="s">
        <v>32</v>
      </c>
      <c r="AD233" s="1" t="s">
        <v>30</v>
      </c>
      <c r="AE233" s="1" t="s">
        <v>31</v>
      </c>
      <c r="AF233" s="1" t="s">
        <v>34</v>
      </c>
      <c r="AG233" s="1" t="s">
        <v>31</v>
      </c>
      <c r="AH233" s="1" t="s">
        <v>34</v>
      </c>
    </row>
    <row r="234" spans="1:34" ht="13.2" x14ac:dyDescent="0.25">
      <c r="A234" s="2">
        <v>45072.520629027778</v>
      </c>
      <c r="B234" s="1" t="s">
        <v>24</v>
      </c>
      <c r="C234" s="1" t="s">
        <v>25</v>
      </c>
      <c r="D234" s="1" t="s">
        <v>36</v>
      </c>
      <c r="E234" s="1">
        <v>5</v>
      </c>
      <c r="F234" s="1" t="s">
        <v>41</v>
      </c>
      <c r="G234" s="1">
        <v>5</v>
      </c>
      <c r="H234" s="1">
        <v>5</v>
      </c>
      <c r="I234" s="1">
        <v>3</v>
      </c>
      <c r="J234" s="1">
        <v>5</v>
      </c>
      <c r="K234" s="1">
        <v>5</v>
      </c>
      <c r="L234" s="1">
        <v>5</v>
      </c>
      <c r="M234" s="1">
        <v>5</v>
      </c>
      <c r="N234" s="1">
        <v>3</v>
      </c>
      <c r="O234" s="1">
        <v>5</v>
      </c>
      <c r="P234" s="1">
        <v>5</v>
      </c>
      <c r="Q234" s="1">
        <v>3</v>
      </c>
      <c r="R234" s="1" t="s">
        <v>28</v>
      </c>
      <c r="S234" s="1" t="s">
        <v>29</v>
      </c>
      <c r="Y234" s="1" t="s">
        <v>30</v>
      </c>
      <c r="Z234" s="1" t="s">
        <v>34</v>
      </c>
      <c r="AA234" s="1" t="s">
        <v>31</v>
      </c>
      <c r="AB234" s="1" t="s">
        <v>34</v>
      </c>
      <c r="AC234" s="1" t="s">
        <v>31</v>
      </c>
    </row>
    <row r="235" spans="1:34" ht="13.2" x14ac:dyDescent="0.25">
      <c r="A235" s="2">
        <v>45072.520819687503</v>
      </c>
      <c r="B235" s="1" t="s">
        <v>40</v>
      </c>
      <c r="C235" s="1" t="s">
        <v>44</v>
      </c>
      <c r="D235" s="1" t="s">
        <v>36</v>
      </c>
      <c r="E235" s="1">
        <v>4</v>
      </c>
      <c r="F235" s="1" t="s">
        <v>41</v>
      </c>
      <c r="G235" s="1">
        <v>4</v>
      </c>
      <c r="H235" s="1">
        <v>4</v>
      </c>
      <c r="I235" s="1">
        <v>4</v>
      </c>
      <c r="J235" s="1">
        <v>3</v>
      </c>
      <c r="K235" s="1">
        <v>3</v>
      </c>
      <c r="L235" s="1">
        <v>5</v>
      </c>
      <c r="M235" s="1">
        <v>4</v>
      </c>
      <c r="N235" s="1">
        <v>3</v>
      </c>
      <c r="O235" s="1">
        <v>3</v>
      </c>
      <c r="P235" s="1">
        <v>3</v>
      </c>
      <c r="Q235" s="1">
        <v>3</v>
      </c>
      <c r="R235" s="1" t="s">
        <v>28</v>
      </c>
      <c r="S235" s="1" t="s">
        <v>32</v>
      </c>
      <c r="AD235" s="1" t="s">
        <v>42</v>
      </c>
      <c r="AE235" s="1" t="s">
        <v>43</v>
      </c>
      <c r="AF235" s="1" t="s">
        <v>34</v>
      </c>
      <c r="AG235" s="1" t="s">
        <v>43</v>
      </c>
      <c r="AH235" s="1" t="s">
        <v>35</v>
      </c>
    </row>
    <row r="236" spans="1:34" ht="13.2" x14ac:dyDescent="0.25">
      <c r="A236" s="2">
        <v>45072.521957129633</v>
      </c>
      <c r="B236" s="1" t="s">
        <v>40</v>
      </c>
      <c r="C236" s="1" t="s">
        <v>25</v>
      </c>
      <c r="D236" s="1" t="s">
        <v>87</v>
      </c>
      <c r="E236" s="1">
        <v>1</v>
      </c>
      <c r="F236" s="1" t="s">
        <v>60</v>
      </c>
      <c r="G236" s="1">
        <v>2</v>
      </c>
      <c r="H236" s="1">
        <v>2</v>
      </c>
      <c r="I236" s="1">
        <v>2</v>
      </c>
      <c r="J236" s="1">
        <v>2</v>
      </c>
      <c r="K236" s="1">
        <v>2</v>
      </c>
      <c r="L236" s="1">
        <v>2</v>
      </c>
      <c r="M236" s="1">
        <v>2</v>
      </c>
      <c r="N236" s="1">
        <v>2</v>
      </c>
      <c r="O236" s="1">
        <v>2</v>
      </c>
      <c r="P236" s="1">
        <v>2</v>
      </c>
      <c r="Q236" s="1">
        <v>2</v>
      </c>
      <c r="R236" s="1" t="s">
        <v>28</v>
      </c>
      <c r="S236" s="1" t="s">
        <v>29</v>
      </c>
      <c r="Y236" s="1" t="s">
        <v>30</v>
      </c>
      <c r="Z236" s="1" t="s">
        <v>31</v>
      </c>
      <c r="AA236" s="1" t="s">
        <v>31</v>
      </c>
      <c r="AB236" s="1" t="s">
        <v>31</v>
      </c>
      <c r="AC236" s="1" t="s">
        <v>31</v>
      </c>
    </row>
    <row r="237" spans="1:34" ht="13.2" x14ac:dyDescent="0.25">
      <c r="A237" s="2">
        <v>45072.522227222224</v>
      </c>
      <c r="B237" s="1" t="s">
        <v>24</v>
      </c>
      <c r="C237" s="1" t="s">
        <v>25</v>
      </c>
      <c r="D237" s="1" t="s">
        <v>36</v>
      </c>
      <c r="E237" s="1">
        <v>4</v>
      </c>
      <c r="F237" s="1" t="s">
        <v>27</v>
      </c>
      <c r="G237" s="1">
        <v>5</v>
      </c>
      <c r="H237" s="1">
        <v>4</v>
      </c>
      <c r="I237" s="1">
        <v>5</v>
      </c>
      <c r="J237" s="1">
        <v>3</v>
      </c>
      <c r="K237" s="1">
        <v>4</v>
      </c>
      <c r="L237" s="1">
        <v>5</v>
      </c>
      <c r="M237" s="1">
        <v>5</v>
      </c>
      <c r="N237" s="1">
        <v>1</v>
      </c>
      <c r="O237" s="1">
        <v>2</v>
      </c>
      <c r="P237" s="1">
        <v>3</v>
      </c>
      <c r="Q237" s="1">
        <v>2</v>
      </c>
      <c r="R237" s="1" t="s">
        <v>28</v>
      </c>
      <c r="S237" s="1" t="s">
        <v>29</v>
      </c>
      <c r="Y237" s="1" t="s">
        <v>30</v>
      </c>
      <c r="Z237" s="1" t="s">
        <v>31</v>
      </c>
      <c r="AA237" s="1" t="s">
        <v>39</v>
      </c>
      <c r="AB237" s="1" t="s">
        <v>35</v>
      </c>
      <c r="AC237" s="1" t="s">
        <v>34</v>
      </c>
    </row>
    <row r="238" spans="1:34" ht="13.2" x14ac:dyDescent="0.25">
      <c r="A238" s="2">
        <v>45072.523138194447</v>
      </c>
      <c r="B238" s="1" t="s">
        <v>24</v>
      </c>
      <c r="C238" s="1" t="s">
        <v>25</v>
      </c>
      <c r="D238" s="1" t="s">
        <v>26</v>
      </c>
      <c r="E238" s="1">
        <v>5</v>
      </c>
      <c r="F238" s="1" t="s">
        <v>27</v>
      </c>
      <c r="G238" s="1">
        <v>5</v>
      </c>
      <c r="H238" s="1">
        <v>5</v>
      </c>
      <c r="I238" s="1">
        <v>3</v>
      </c>
      <c r="J238" s="1">
        <v>5</v>
      </c>
      <c r="K238" s="1">
        <v>3</v>
      </c>
      <c r="L238" s="1">
        <v>5</v>
      </c>
      <c r="M238" s="1">
        <v>5</v>
      </c>
      <c r="N238" s="1">
        <v>1</v>
      </c>
      <c r="O238" s="1">
        <v>5</v>
      </c>
      <c r="P238" s="1">
        <v>3</v>
      </c>
      <c r="Q238" s="1">
        <v>1</v>
      </c>
      <c r="R238" s="1" t="s">
        <v>28</v>
      </c>
      <c r="S238" s="1" t="s">
        <v>29</v>
      </c>
      <c r="Y238" s="1" t="s">
        <v>37</v>
      </c>
      <c r="Z238" s="1" t="s">
        <v>31</v>
      </c>
      <c r="AA238" s="1" t="s">
        <v>31</v>
      </c>
      <c r="AB238" s="1" t="s">
        <v>34</v>
      </c>
      <c r="AC238" s="1" t="s">
        <v>31</v>
      </c>
    </row>
    <row r="239" spans="1:34" ht="13.2" x14ac:dyDescent="0.25">
      <c r="A239" s="2">
        <v>45072.523541192131</v>
      </c>
      <c r="B239" s="1" t="s">
        <v>24</v>
      </c>
      <c r="C239" s="1" t="s">
        <v>25</v>
      </c>
      <c r="D239" s="1" t="s">
        <v>26</v>
      </c>
      <c r="E239" s="1">
        <v>3</v>
      </c>
      <c r="F239" s="1" t="s">
        <v>39</v>
      </c>
      <c r="G239" s="1">
        <v>4</v>
      </c>
      <c r="H239" s="1">
        <v>4</v>
      </c>
      <c r="I239" s="1">
        <v>5</v>
      </c>
      <c r="J239" s="1">
        <v>4</v>
      </c>
      <c r="K239" s="1">
        <v>4</v>
      </c>
      <c r="L239" s="1">
        <v>3</v>
      </c>
      <c r="M239" s="1">
        <v>3</v>
      </c>
      <c r="N239" s="1">
        <v>3</v>
      </c>
      <c r="O239" s="1">
        <v>3</v>
      </c>
      <c r="P239" s="1">
        <v>2</v>
      </c>
      <c r="Q239" s="1">
        <v>3</v>
      </c>
      <c r="R239" s="1" t="s">
        <v>28</v>
      </c>
      <c r="S239" s="1" t="s">
        <v>32</v>
      </c>
      <c r="AD239" s="1" t="s">
        <v>39</v>
      </c>
      <c r="AE239" s="1" t="s">
        <v>48</v>
      </c>
      <c r="AF239" s="1" t="s">
        <v>35</v>
      </c>
      <c r="AG239" s="1" t="s">
        <v>34</v>
      </c>
      <c r="AH239" s="1" t="s">
        <v>39</v>
      </c>
    </row>
    <row r="240" spans="1:34" ht="13.2" x14ac:dyDescent="0.25">
      <c r="A240" s="2">
        <v>45072.52397952546</v>
      </c>
      <c r="B240" s="1" t="s">
        <v>24</v>
      </c>
      <c r="C240" s="1" t="s">
        <v>25</v>
      </c>
      <c r="D240" s="1" t="s">
        <v>26</v>
      </c>
      <c r="E240" s="1">
        <v>5</v>
      </c>
      <c r="F240" s="1" t="s">
        <v>27</v>
      </c>
      <c r="G240" s="1">
        <v>5</v>
      </c>
      <c r="H240" s="1">
        <v>5</v>
      </c>
      <c r="I240" s="1">
        <v>4</v>
      </c>
      <c r="J240" s="1">
        <v>2</v>
      </c>
      <c r="K240" s="1">
        <v>2</v>
      </c>
      <c r="L240" s="1">
        <v>5</v>
      </c>
      <c r="M240" s="1">
        <v>5</v>
      </c>
      <c r="N240" s="1">
        <v>1</v>
      </c>
      <c r="O240" s="1">
        <v>3</v>
      </c>
      <c r="P240" s="1">
        <v>3</v>
      </c>
      <c r="Q240" s="1">
        <v>1</v>
      </c>
      <c r="R240" s="1" t="s">
        <v>28</v>
      </c>
      <c r="S240" s="1" t="s">
        <v>29</v>
      </c>
      <c r="Y240" s="1" t="s">
        <v>37</v>
      </c>
      <c r="Z240" s="1" t="s">
        <v>31</v>
      </c>
      <c r="AA240" s="1" t="s">
        <v>31</v>
      </c>
      <c r="AB240" s="1" t="s">
        <v>31</v>
      </c>
      <c r="AC240" s="1" t="s">
        <v>39</v>
      </c>
    </row>
    <row r="241" spans="1:34" ht="13.2" x14ac:dyDescent="0.25">
      <c r="A241" s="2">
        <v>45072.524660694442</v>
      </c>
      <c r="B241" s="1" t="s">
        <v>40</v>
      </c>
      <c r="C241" s="1" t="s">
        <v>44</v>
      </c>
      <c r="D241" s="1" t="s">
        <v>36</v>
      </c>
      <c r="E241" s="1">
        <v>4</v>
      </c>
      <c r="F241" s="1" t="s">
        <v>27</v>
      </c>
      <c r="G241" s="1">
        <v>5</v>
      </c>
      <c r="H241" s="1">
        <v>5</v>
      </c>
      <c r="I241" s="1">
        <v>3</v>
      </c>
      <c r="J241" s="1">
        <v>3</v>
      </c>
      <c r="K241" s="1">
        <v>5</v>
      </c>
      <c r="L241" s="1">
        <v>5</v>
      </c>
      <c r="M241" s="1">
        <v>5</v>
      </c>
      <c r="N241" s="1">
        <v>2</v>
      </c>
      <c r="O241" s="1">
        <v>3</v>
      </c>
      <c r="P241" s="1">
        <v>2</v>
      </c>
      <c r="Q241" s="1">
        <v>2</v>
      </c>
      <c r="R241" s="1" t="s">
        <v>28</v>
      </c>
      <c r="S241" s="1" t="s">
        <v>29</v>
      </c>
      <c r="Y241" s="1" t="s">
        <v>30</v>
      </c>
      <c r="Z241" s="1" t="s">
        <v>34</v>
      </c>
      <c r="AA241" s="1" t="s">
        <v>34</v>
      </c>
      <c r="AB241" s="1" t="s">
        <v>31</v>
      </c>
      <c r="AC241" s="1" t="s">
        <v>39</v>
      </c>
    </row>
    <row r="242" spans="1:34" ht="13.2" x14ac:dyDescent="0.25">
      <c r="A242" s="2">
        <v>45072.52529888889</v>
      </c>
      <c r="B242" s="1" t="s">
        <v>24</v>
      </c>
      <c r="C242" s="1" t="s">
        <v>25</v>
      </c>
      <c r="D242" s="1" t="s">
        <v>26</v>
      </c>
      <c r="E242" s="1">
        <v>5</v>
      </c>
      <c r="F242" s="1" t="s">
        <v>27</v>
      </c>
      <c r="G242" s="1">
        <v>5</v>
      </c>
      <c r="H242" s="1">
        <v>5</v>
      </c>
      <c r="I242" s="1">
        <v>2</v>
      </c>
      <c r="J242" s="1">
        <v>5</v>
      </c>
      <c r="K242" s="1">
        <v>5</v>
      </c>
      <c r="L242" s="1">
        <v>5</v>
      </c>
      <c r="M242" s="1">
        <v>5</v>
      </c>
      <c r="N242" s="1">
        <v>2</v>
      </c>
      <c r="O242" s="1">
        <v>4</v>
      </c>
      <c r="P242" s="1">
        <v>4</v>
      </c>
      <c r="Q242" s="1">
        <v>2</v>
      </c>
      <c r="R242" s="1" t="s">
        <v>28</v>
      </c>
      <c r="S242" s="1" t="s">
        <v>29</v>
      </c>
      <c r="Y242" s="1" t="s">
        <v>30</v>
      </c>
      <c r="Z242" s="1" t="s">
        <v>34</v>
      </c>
      <c r="AA242" s="1" t="s">
        <v>35</v>
      </c>
      <c r="AB242" s="1" t="s">
        <v>34</v>
      </c>
      <c r="AC242" s="1" t="s">
        <v>34</v>
      </c>
    </row>
    <row r="243" spans="1:34" ht="13.2" x14ac:dyDescent="0.25">
      <c r="A243" s="2">
        <v>45072.570871655094</v>
      </c>
      <c r="B243" s="1" t="s">
        <v>40</v>
      </c>
      <c r="C243" s="1" t="s">
        <v>51</v>
      </c>
      <c r="D243" s="1" t="s">
        <v>58</v>
      </c>
      <c r="E243" s="1">
        <v>4</v>
      </c>
      <c r="F243" s="1" t="s">
        <v>27</v>
      </c>
      <c r="G243" s="1">
        <v>5</v>
      </c>
      <c r="H243" s="1">
        <v>4</v>
      </c>
      <c r="I243" s="1">
        <v>4</v>
      </c>
      <c r="J243" s="1">
        <v>4</v>
      </c>
      <c r="K243" s="1">
        <v>5</v>
      </c>
      <c r="L243" s="1">
        <v>5</v>
      </c>
      <c r="M243" s="1">
        <v>4</v>
      </c>
      <c r="N243" s="1">
        <v>2</v>
      </c>
      <c r="O243" s="1">
        <v>4</v>
      </c>
      <c r="P243" s="1">
        <v>3</v>
      </c>
      <c r="Q243" s="1">
        <v>2</v>
      </c>
      <c r="R243" s="1" t="s">
        <v>28</v>
      </c>
      <c r="S243" s="1" t="s">
        <v>32</v>
      </c>
      <c r="AD243" s="1" t="s">
        <v>42</v>
      </c>
      <c r="AE243" s="1" t="s">
        <v>48</v>
      </c>
      <c r="AF243" s="1" t="s">
        <v>43</v>
      </c>
      <c r="AG243" s="1" t="s">
        <v>35</v>
      </c>
      <c r="AH243" s="1" t="s">
        <v>35</v>
      </c>
    </row>
    <row r="244" spans="1:34" ht="13.2" x14ac:dyDescent="0.25">
      <c r="A244" s="2">
        <v>45072.572757905087</v>
      </c>
      <c r="B244" s="1" t="s">
        <v>40</v>
      </c>
      <c r="C244" s="1" t="s">
        <v>44</v>
      </c>
      <c r="D244" s="1" t="s">
        <v>58</v>
      </c>
      <c r="E244" s="1">
        <v>4</v>
      </c>
      <c r="F244" s="1" t="s">
        <v>39</v>
      </c>
      <c r="G244" s="1">
        <v>5</v>
      </c>
      <c r="H244" s="1">
        <v>4</v>
      </c>
      <c r="I244" s="1">
        <v>4</v>
      </c>
      <c r="J244" s="1">
        <v>4</v>
      </c>
      <c r="K244" s="1">
        <v>5</v>
      </c>
      <c r="L244" s="1">
        <v>5</v>
      </c>
      <c r="M244" s="1">
        <v>4</v>
      </c>
      <c r="N244" s="1">
        <v>1</v>
      </c>
      <c r="O244" s="1">
        <v>4</v>
      </c>
      <c r="P244" s="1">
        <v>2</v>
      </c>
      <c r="Q244" s="1">
        <v>1</v>
      </c>
      <c r="R244" s="1" t="s">
        <v>28</v>
      </c>
      <c r="S244" s="1" t="s">
        <v>32</v>
      </c>
      <c r="AD244" s="1" t="s">
        <v>33</v>
      </c>
      <c r="AE244" s="1" t="s">
        <v>31</v>
      </c>
      <c r="AF244" s="1" t="s">
        <v>34</v>
      </c>
      <c r="AG244" s="1" t="s">
        <v>43</v>
      </c>
      <c r="AH244" s="1" t="s">
        <v>43</v>
      </c>
    </row>
    <row r="245" spans="1:34" ht="13.2" x14ac:dyDescent="0.25">
      <c r="A245" s="2">
        <v>45072.573687708333</v>
      </c>
      <c r="B245" s="1" t="s">
        <v>24</v>
      </c>
      <c r="C245" s="1" t="s">
        <v>51</v>
      </c>
      <c r="D245" s="1" t="s">
        <v>36</v>
      </c>
      <c r="E245" s="1">
        <v>4</v>
      </c>
      <c r="F245" s="1" t="s">
        <v>41</v>
      </c>
      <c r="G245" s="1">
        <v>4</v>
      </c>
      <c r="H245" s="1">
        <v>5</v>
      </c>
      <c r="I245" s="1">
        <v>3</v>
      </c>
      <c r="J245" s="1">
        <v>2</v>
      </c>
      <c r="K245" s="1">
        <v>2</v>
      </c>
      <c r="L245" s="1">
        <v>5</v>
      </c>
      <c r="M245" s="1">
        <v>4</v>
      </c>
      <c r="N245" s="1">
        <v>1</v>
      </c>
      <c r="O245" s="1">
        <v>3</v>
      </c>
      <c r="P245" s="1">
        <v>2</v>
      </c>
      <c r="Q245" s="1">
        <v>1</v>
      </c>
      <c r="R245" s="1" t="s">
        <v>28</v>
      </c>
      <c r="S245" s="1" t="s">
        <v>38</v>
      </c>
      <c r="T245" s="1" t="s">
        <v>30</v>
      </c>
      <c r="U245" s="1" t="s">
        <v>31</v>
      </c>
      <c r="V245" s="1" t="s">
        <v>34</v>
      </c>
      <c r="W245" s="1" t="s">
        <v>34</v>
      </c>
      <c r="X245" s="1" t="s">
        <v>31</v>
      </c>
    </row>
    <row r="246" spans="1:34" ht="13.2" x14ac:dyDescent="0.25">
      <c r="A246" s="2">
        <v>45072.575112245366</v>
      </c>
      <c r="B246" s="1" t="s">
        <v>40</v>
      </c>
      <c r="C246" s="1" t="s">
        <v>51</v>
      </c>
      <c r="D246" s="1" t="s">
        <v>36</v>
      </c>
      <c r="E246" s="1">
        <v>4</v>
      </c>
      <c r="F246" s="1" t="s">
        <v>41</v>
      </c>
      <c r="G246" s="1">
        <v>4</v>
      </c>
      <c r="H246" s="1">
        <v>3</v>
      </c>
      <c r="I246" s="1">
        <v>4</v>
      </c>
      <c r="J246" s="1">
        <v>2</v>
      </c>
      <c r="K246" s="1">
        <v>3</v>
      </c>
      <c r="L246" s="1">
        <v>5</v>
      </c>
      <c r="M246" s="1">
        <v>4</v>
      </c>
      <c r="N246" s="1">
        <v>1</v>
      </c>
      <c r="O246" s="1">
        <v>4</v>
      </c>
      <c r="P246" s="1">
        <v>3</v>
      </c>
      <c r="Q246" s="1">
        <v>1</v>
      </c>
      <c r="R246" s="1" t="s">
        <v>28</v>
      </c>
      <c r="S246" s="1" t="s">
        <v>38</v>
      </c>
      <c r="T246" s="1" t="s">
        <v>37</v>
      </c>
      <c r="U246" s="1" t="s">
        <v>31</v>
      </c>
      <c r="V246" s="1" t="s">
        <v>31</v>
      </c>
      <c r="W246" s="1" t="s">
        <v>34</v>
      </c>
      <c r="X246" s="1" t="s">
        <v>34</v>
      </c>
    </row>
    <row r="247" spans="1:34" ht="13.2" x14ac:dyDescent="0.25">
      <c r="A247" s="2">
        <v>45072.575881851852</v>
      </c>
      <c r="B247" s="1" t="s">
        <v>40</v>
      </c>
      <c r="C247" s="1" t="s">
        <v>51</v>
      </c>
      <c r="D247" s="1" t="s">
        <v>36</v>
      </c>
      <c r="E247" s="1">
        <v>5</v>
      </c>
      <c r="F247" s="1" t="s">
        <v>27</v>
      </c>
      <c r="G247" s="1">
        <v>5</v>
      </c>
      <c r="H247" s="1">
        <v>4</v>
      </c>
      <c r="I247" s="1">
        <v>2</v>
      </c>
      <c r="J247" s="1">
        <v>2</v>
      </c>
      <c r="K247" s="1">
        <v>1</v>
      </c>
      <c r="L247" s="1">
        <v>5</v>
      </c>
      <c r="M247" s="1">
        <v>4</v>
      </c>
      <c r="N247" s="1">
        <v>1</v>
      </c>
      <c r="O247" s="1">
        <v>4</v>
      </c>
      <c r="P247" s="1">
        <v>3</v>
      </c>
      <c r="Q247" s="1">
        <v>2</v>
      </c>
      <c r="R247" s="1" t="s">
        <v>28</v>
      </c>
      <c r="S247" s="1" t="s">
        <v>38</v>
      </c>
      <c r="T247" s="1" t="s">
        <v>37</v>
      </c>
      <c r="U247" s="1" t="s">
        <v>34</v>
      </c>
      <c r="V247" s="1" t="s">
        <v>34</v>
      </c>
      <c r="W247" s="1" t="s">
        <v>39</v>
      </c>
      <c r="X247" s="1" t="s">
        <v>31</v>
      </c>
    </row>
    <row r="248" spans="1:34" ht="13.2" x14ac:dyDescent="0.25">
      <c r="A248" s="2">
        <v>45072.577620763885</v>
      </c>
      <c r="B248" s="1" t="s">
        <v>40</v>
      </c>
      <c r="C248" s="1" t="s">
        <v>44</v>
      </c>
      <c r="D248" s="1" t="s">
        <v>45</v>
      </c>
      <c r="E248" s="1">
        <v>5</v>
      </c>
      <c r="F248" s="1" t="s">
        <v>27</v>
      </c>
      <c r="G248" s="1">
        <v>5</v>
      </c>
      <c r="H248" s="1">
        <v>4</v>
      </c>
      <c r="I248" s="1">
        <v>3</v>
      </c>
      <c r="J248" s="1">
        <v>4</v>
      </c>
      <c r="K248" s="1">
        <v>2</v>
      </c>
      <c r="L248" s="1">
        <v>4</v>
      </c>
      <c r="M248" s="1">
        <v>3</v>
      </c>
      <c r="N248" s="1">
        <v>1</v>
      </c>
      <c r="O248" s="1">
        <v>4</v>
      </c>
      <c r="P248" s="1">
        <v>2</v>
      </c>
      <c r="Q248" s="1">
        <v>2</v>
      </c>
      <c r="R248" s="1" t="s">
        <v>28</v>
      </c>
      <c r="S248" s="1" t="s">
        <v>32</v>
      </c>
      <c r="AD248" s="1" t="s">
        <v>33</v>
      </c>
      <c r="AE248" s="1" t="s">
        <v>48</v>
      </c>
      <c r="AF248" s="1" t="s">
        <v>39</v>
      </c>
      <c r="AG248" s="1" t="s">
        <v>43</v>
      </c>
      <c r="AH248" s="1" t="s">
        <v>43</v>
      </c>
    </row>
    <row r="249" spans="1:34" ht="13.2" x14ac:dyDescent="0.25">
      <c r="A249" s="2">
        <v>45072.578426585649</v>
      </c>
      <c r="B249" s="1" t="s">
        <v>40</v>
      </c>
      <c r="C249" s="1" t="s">
        <v>44</v>
      </c>
      <c r="D249" s="1" t="s">
        <v>36</v>
      </c>
      <c r="E249" s="1">
        <v>5</v>
      </c>
      <c r="F249" s="1" t="s">
        <v>41</v>
      </c>
      <c r="G249" s="1">
        <v>5</v>
      </c>
      <c r="H249" s="1">
        <v>4</v>
      </c>
      <c r="I249" s="1">
        <v>4</v>
      </c>
      <c r="J249" s="1">
        <v>2</v>
      </c>
      <c r="K249" s="1">
        <v>1</v>
      </c>
      <c r="L249" s="1">
        <v>5</v>
      </c>
      <c r="M249" s="1">
        <v>5</v>
      </c>
      <c r="N249" s="1">
        <v>2</v>
      </c>
      <c r="O249" s="1">
        <v>1</v>
      </c>
      <c r="P249" s="1">
        <v>2</v>
      </c>
      <c r="Q249" s="1">
        <v>1</v>
      </c>
      <c r="R249" s="1" t="s">
        <v>28</v>
      </c>
      <c r="S249" s="1" t="s">
        <v>32</v>
      </c>
      <c r="AD249" s="1" t="s">
        <v>42</v>
      </c>
      <c r="AE249" s="1" t="s">
        <v>48</v>
      </c>
      <c r="AF249" s="1" t="s">
        <v>35</v>
      </c>
      <c r="AG249" s="1" t="s">
        <v>43</v>
      </c>
      <c r="AH249" s="1" t="s">
        <v>39</v>
      </c>
    </row>
    <row r="250" spans="1:34" ht="13.2" x14ac:dyDescent="0.25">
      <c r="A250" s="2">
        <v>45072.579873287032</v>
      </c>
      <c r="B250" s="1" t="s">
        <v>40</v>
      </c>
      <c r="C250" s="1" t="s">
        <v>44</v>
      </c>
      <c r="D250" s="1" t="s">
        <v>36</v>
      </c>
      <c r="E250" s="1">
        <v>5</v>
      </c>
      <c r="F250" s="1" t="s">
        <v>39</v>
      </c>
      <c r="G250" s="1">
        <v>5</v>
      </c>
      <c r="H250" s="1">
        <v>5</v>
      </c>
      <c r="I250" s="1">
        <v>4</v>
      </c>
      <c r="J250" s="1">
        <v>3</v>
      </c>
      <c r="K250" s="1">
        <v>3</v>
      </c>
      <c r="L250" s="1">
        <v>5</v>
      </c>
      <c r="M250" s="1">
        <v>5</v>
      </c>
      <c r="N250" s="1">
        <v>4</v>
      </c>
      <c r="O250" s="1">
        <v>3</v>
      </c>
      <c r="P250" s="1">
        <v>3</v>
      </c>
      <c r="Q250" s="1">
        <v>5</v>
      </c>
      <c r="R250" s="1" t="s">
        <v>47</v>
      </c>
      <c r="S250" s="1" t="s">
        <v>32</v>
      </c>
      <c r="AD250" s="1" t="s">
        <v>42</v>
      </c>
      <c r="AE250" s="1" t="s">
        <v>48</v>
      </c>
      <c r="AF250" s="1" t="s">
        <v>43</v>
      </c>
      <c r="AG250" s="1" t="s">
        <v>35</v>
      </c>
      <c r="AH250" s="1" t="s">
        <v>35</v>
      </c>
    </row>
    <row r="251" spans="1:34" ht="13.2" x14ac:dyDescent="0.25">
      <c r="A251" s="2">
        <v>45072.579929178246</v>
      </c>
      <c r="B251" s="1" t="s">
        <v>40</v>
      </c>
      <c r="C251" s="1" t="s">
        <v>25</v>
      </c>
      <c r="D251" s="1" t="s">
        <v>36</v>
      </c>
      <c r="E251" s="1">
        <v>5</v>
      </c>
      <c r="F251" s="1" t="s">
        <v>27</v>
      </c>
      <c r="G251" s="1">
        <v>5</v>
      </c>
      <c r="H251" s="1">
        <v>4</v>
      </c>
      <c r="I251" s="1">
        <v>3</v>
      </c>
      <c r="J251" s="1">
        <v>2</v>
      </c>
      <c r="K251" s="1">
        <v>1</v>
      </c>
      <c r="L251" s="1">
        <v>5</v>
      </c>
      <c r="M251" s="1">
        <v>4</v>
      </c>
      <c r="N251" s="1">
        <v>1</v>
      </c>
      <c r="O251" s="1">
        <v>4</v>
      </c>
      <c r="P251" s="1">
        <v>2</v>
      </c>
      <c r="Q251" s="1">
        <v>1</v>
      </c>
      <c r="R251" s="1" t="s">
        <v>28</v>
      </c>
      <c r="S251" s="1" t="s">
        <v>32</v>
      </c>
      <c r="AD251" s="1" t="s">
        <v>42</v>
      </c>
      <c r="AE251" s="1" t="s">
        <v>43</v>
      </c>
      <c r="AF251" s="1" t="s">
        <v>43</v>
      </c>
      <c r="AG251" s="1" t="s">
        <v>35</v>
      </c>
      <c r="AH251" s="1" t="s">
        <v>35</v>
      </c>
    </row>
    <row r="252" spans="1:34" ht="13.2" x14ac:dyDescent="0.25">
      <c r="A252" s="2">
        <v>45072.580529479164</v>
      </c>
      <c r="B252" s="1" t="s">
        <v>40</v>
      </c>
      <c r="C252" s="1" t="s">
        <v>44</v>
      </c>
      <c r="D252" s="1" t="s">
        <v>88</v>
      </c>
      <c r="E252" s="1">
        <v>5</v>
      </c>
      <c r="F252" s="1" t="s">
        <v>41</v>
      </c>
      <c r="G252" s="1">
        <v>5</v>
      </c>
      <c r="H252" s="1">
        <v>5</v>
      </c>
      <c r="I252" s="1">
        <v>5</v>
      </c>
      <c r="J252" s="1">
        <v>2</v>
      </c>
      <c r="K252" s="1">
        <v>2</v>
      </c>
      <c r="L252" s="1">
        <v>5</v>
      </c>
      <c r="M252" s="1">
        <v>5</v>
      </c>
      <c r="N252" s="1">
        <v>5</v>
      </c>
      <c r="O252" s="1">
        <v>2</v>
      </c>
      <c r="P252" s="1">
        <v>2</v>
      </c>
      <c r="Q252" s="1">
        <v>5</v>
      </c>
      <c r="R252" s="1" t="s">
        <v>28</v>
      </c>
      <c r="S252" s="1" t="s">
        <v>29</v>
      </c>
      <c r="Y252" s="1" t="s">
        <v>30</v>
      </c>
      <c r="Z252" s="1" t="s">
        <v>34</v>
      </c>
      <c r="AA252" s="1" t="s">
        <v>34</v>
      </c>
      <c r="AB252" s="1" t="s">
        <v>34</v>
      </c>
      <c r="AC252" s="1" t="s">
        <v>35</v>
      </c>
    </row>
    <row r="253" spans="1:34" ht="13.2" x14ac:dyDescent="0.25">
      <c r="A253" s="2">
        <v>45072.581174328705</v>
      </c>
      <c r="B253" s="1" t="s">
        <v>40</v>
      </c>
      <c r="C253" s="1" t="s">
        <v>25</v>
      </c>
      <c r="D253" s="1" t="s">
        <v>58</v>
      </c>
      <c r="E253" s="1">
        <v>4</v>
      </c>
      <c r="F253" s="1" t="s">
        <v>27</v>
      </c>
      <c r="G253" s="1">
        <v>4</v>
      </c>
      <c r="H253" s="1">
        <v>3</v>
      </c>
      <c r="I253" s="1">
        <v>3</v>
      </c>
      <c r="J253" s="1">
        <v>4</v>
      </c>
      <c r="K253" s="1">
        <v>2</v>
      </c>
      <c r="L253" s="1">
        <v>5</v>
      </c>
      <c r="M253" s="1">
        <v>4</v>
      </c>
      <c r="N253" s="1">
        <v>1</v>
      </c>
      <c r="O253" s="1">
        <v>4</v>
      </c>
      <c r="P253" s="1">
        <v>2</v>
      </c>
      <c r="Q253" s="1">
        <v>1</v>
      </c>
      <c r="R253" s="1" t="s">
        <v>28</v>
      </c>
      <c r="S253" s="1" t="s">
        <v>38</v>
      </c>
      <c r="T253" s="1" t="s">
        <v>37</v>
      </c>
      <c r="U253" s="1" t="s">
        <v>31</v>
      </c>
      <c r="V253" s="1" t="s">
        <v>34</v>
      </c>
      <c r="W253" s="1" t="s">
        <v>31</v>
      </c>
      <c r="X253" s="1" t="s">
        <v>34</v>
      </c>
    </row>
    <row r="254" spans="1:34" ht="13.2" x14ac:dyDescent="0.25">
      <c r="A254" s="2">
        <v>45072.581488171301</v>
      </c>
      <c r="B254" s="1" t="s">
        <v>24</v>
      </c>
      <c r="C254" s="1" t="s">
        <v>51</v>
      </c>
      <c r="D254" s="1" t="s">
        <v>36</v>
      </c>
      <c r="E254" s="1">
        <v>5</v>
      </c>
      <c r="F254" s="1" t="s">
        <v>27</v>
      </c>
      <c r="G254" s="1">
        <v>5</v>
      </c>
      <c r="H254" s="1">
        <v>5</v>
      </c>
      <c r="I254" s="1">
        <v>5</v>
      </c>
      <c r="J254" s="1">
        <v>5</v>
      </c>
      <c r="K254" s="1">
        <v>5</v>
      </c>
      <c r="L254" s="1">
        <v>5</v>
      </c>
      <c r="M254" s="1">
        <v>3</v>
      </c>
      <c r="N254" s="1">
        <v>3</v>
      </c>
      <c r="O254" s="1">
        <v>5</v>
      </c>
      <c r="P254" s="1">
        <v>5</v>
      </c>
      <c r="Q254" s="1">
        <v>1</v>
      </c>
      <c r="R254" s="1" t="s">
        <v>28</v>
      </c>
      <c r="S254" s="1" t="s">
        <v>29</v>
      </c>
      <c r="Y254" s="1" t="s">
        <v>30</v>
      </c>
      <c r="Z254" s="1" t="s">
        <v>31</v>
      </c>
      <c r="AA254" s="1" t="s">
        <v>31</v>
      </c>
      <c r="AB254" s="1" t="s">
        <v>34</v>
      </c>
      <c r="AC254" s="1" t="s">
        <v>31</v>
      </c>
    </row>
    <row r="255" spans="1:34" ht="13.2" x14ac:dyDescent="0.25">
      <c r="A255" s="2">
        <v>45072.58210925926</v>
      </c>
      <c r="B255" s="1" t="s">
        <v>40</v>
      </c>
      <c r="C255" s="1" t="s">
        <v>44</v>
      </c>
      <c r="D255" s="1" t="s">
        <v>36</v>
      </c>
      <c r="E255" s="1">
        <v>4</v>
      </c>
      <c r="F255" s="1" t="s">
        <v>41</v>
      </c>
      <c r="G255" s="1">
        <v>5</v>
      </c>
      <c r="H255" s="1">
        <v>5</v>
      </c>
      <c r="I255" s="1">
        <v>5</v>
      </c>
      <c r="J255" s="1">
        <v>3</v>
      </c>
      <c r="K255" s="1">
        <v>3</v>
      </c>
      <c r="L255" s="1">
        <v>5</v>
      </c>
      <c r="M255" s="1">
        <v>5</v>
      </c>
      <c r="N255" s="1">
        <v>2</v>
      </c>
      <c r="O255" s="1">
        <v>3</v>
      </c>
      <c r="P255" s="1">
        <v>2</v>
      </c>
      <c r="Q255" s="1">
        <v>2</v>
      </c>
      <c r="R255" s="1" t="s">
        <v>28</v>
      </c>
      <c r="S255" s="1" t="s">
        <v>38</v>
      </c>
      <c r="T255" s="1" t="s">
        <v>37</v>
      </c>
      <c r="U255" s="1" t="s">
        <v>31</v>
      </c>
      <c r="V255" s="1" t="s">
        <v>34</v>
      </c>
      <c r="W255" s="1" t="s">
        <v>34</v>
      </c>
      <c r="X255" s="1" t="s">
        <v>34</v>
      </c>
    </row>
    <row r="256" spans="1:34" ht="13.2" x14ac:dyDescent="0.25">
      <c r="A256" s="2">
        <v>45072.583042719911</v>
      </c>
      <c r="B256" s="1" t="s">
        <v>24</v>
      </c>
      <c r="C256" s="1" t="s">
        <v>44</v>
      </c>
      <c r="D256" s="1" t="s">
        <v>36</v>
      </c>
      <c r="E256" s="1">
        <v>5</v>
      </c>
      <c r="F256" s="1" t="s">
        <v>41</v>
      </c>
      <c r="G256" s="1">
        <v>5</v>
      </c>
      <c r="H256" s="1">
        <v>5</v>
      </c>
      <c r="I256" s="1">
        <v>5</v>
      </c>
      <c r="J256" s="1">
        <v>5</v>
      </c>
      <c r="K256" s="1">
        <v>1</v>
      </c>
      <c r="L256" s="1">
        <v>5</v>
      </c>
      <c r="M256" s="1">
        <v>4</v>
      </c>
      <c r="N256" s="1">
        <v>2</v>
      </c>
      <c r="O256" s="1">
        <v>5</v>
      </c>
      <c r="P256" s="1">
        <v>3</v>
      </c>
      <c r="Q256" s="1">
        <v>1</v>
      </c>
      <c r="R256" s="1" t="s">
        <v>28</v>
      </c>
      <c r="S256" s="1" t="s">
        <v>29</v>
      </c>
      <c r="Y256" s="1" t="s">
        <v>39</v>
      </c>
      <c r="Z256" s="1" t="s">
        <v>31</v>
      </c>
      <c r="AA256" s="1" t="s">
        <v>31</v>
      </c>
      <c r="AB256" s="1" t="s">
        <v>31</v>
      </c>
      <c r="AC256" s="1" t="s">
        <v>34</v>
      </c>
    </row>
    <row r="257" spans="1:34" ht="13.2" x14ac:dyDescent="0.25">
      <c r="A257" s="2">
        <v>45072.583701134259</v>
      </c>
      <c r="B257" s="1" t="s">
        <v>40</v>
      </c>
      <c r="C257" s="1" t="s">
        <v>44</v>
      </c>
      <c r="D257" s="1" t="s">
        <v>45</v>
      </c>
      <c r="E257" s="1">
        <v>5</v>
      </c>
      <c r="F257" s="1" t="s">
        <v>27</v>
      </c>
      <c r="G257" s="1">
        <v>5</v>
      </c>
      <c r="H257" s="1">
        <v>4</v>
      </c>
      <c r="I257" s="1">
        <v>2</v>
      </c>
      <c r="J257" s="1">
        <v>4</v>
      </c>
      <c r="K257" s="1">
        <v>5</v>
      </c>
      <c r="L257" s="1">
        <v>4</v>
      </c>
      <c r="M257" s="1">
        <v>5</v>
      </c>
      <c r="N257" s="1">
        <v>1</v>
      </c>
      <c r="O257" s="1">
        <v>4</v>
      </c>
      <c r="P257" s="1">
        <v>3</v>
      </c>
      <c r="Q257" s="1">
        <v>2</v>
      </c>
      <c r="R257" s="1" t="s">
        <v>28</v>
      </c>
      <c r="S257" s="1" t="s">
        <v>38</v>
      </c>
      <c r="T257" s="1" t="s">
        <v>30</v>
      </c>
      <c r="U257" s="1" t="s">
        <v>34</v>
      </c>
      <c r="V257" s="1" t="s">
        <v>34</v>
      </c>
      <c r="W257" s="1" t="s">
        <v>31</v>
      </c>
      <c r="X257" s="1" t="s">
        <v>34</v>
      </c>
    </row>
    <row r="258" spans="1:34" ht="13.2" x14ac:dyDescent="0.25">
      <c r="A258" s="2">
        <v>45072.584257361115</v>
      </c>
      <c r="B258" s="1" t="s">
        <v>24</v>
      </c>
      <c r="C258" s="1" t="s">
        <v>51</v>
      </c>
      <c r="D258" s="1" t="s">
        <v>36</v>
      </c>
      <c r="E258" s="1">
        <v>4</v>
      </c>
      <c r="F258" s="1" t="s">
        <v>41</v>
      </c>
      <c r="G258" s="1">
        <v>5</v>
      </c>
      <c r="H258" s="1">
        <v>4</v>
      </c>
      <c r="I258" s="1">
        <v>5</v>
      </c>
      <c r="J258" s="1">
        <v>4</v>
      </c>
      <c r="K258" s="1">
        <v>4</v>
      </c>
      <c r="L258" s="1">
        <v>5</v>
      </c>
      <c r="M258" s="1">
        <v>5</v>
      </c>
      <c r="N258" s="1">
        <v>3</v>
      </c>
      <c r="O258" s="1">
        <v>4</v>
      </c>
      <c r="P258" s="1">
        <v>3</v>
      </c>
      <c r="Q258" s="1">
        <v>1</v>
      </c>
      <c r="R258" s="1" t="s">
        <v>28</v>
      </c>
      <c r="S258" s="1" t="s">
        <v>32</v>
      </c>
      <c r="AD258" s="1" t="s">
        <v>30</v>
      </c>
      <c r="AE258" s="1" t="s">
        <v>34</v>
      </c>
      <c r="AF258" s="1" t="s">
        <v>34</v>
      </c>
      <c r="AG258" s="1" t="s">
        <v>39</v>
      </c>
      <c r="AH258" s="1" t="s">
        <v>31</v>
      </c>
    </row>
    <row r="259" spans="1:34" ht="13.2" x14ac:dyDescent="0.25">
      <c r="A259" s="2">
        <v>45072.584531273147</v>
      </c>
      <c r="B259" s="1" t="s">
        <v>40</v>
      </c>
      <c r="C259" s="1" t="s">
        <v>51</v>
      </c>
      <c r="D259" s="1" t="s">
        <v>36</v>
      </c>
      <c r="E259" s="1">
        <v>4</v>
      </c>
      <c r="F259" s="1" t="s">
        <v>41</v>
      </c>
      <c r="G259" s="1">
        <v>3</v>
      </c>
      <c r="H259" s="1">
        <v>3</v>
      </c>
      <c r="I259" s="1">
        <v>5</v>
      </c>
      <c r="J259" s="1">
        <v>2</v>
      </c>
      <c r="K259" s="1">
        <v>1</v>
      </c>
      <c r="L259" s="1">
        <v>4</v>
      </c>
      <c r="M259" s="1">
        <v>4</v>
      </c>
      <c r="N259" s="1">
        <v>1</v>
      </c>
      <c r="O259" s="1">
        <v>2</v>
      </c>
      <c r="P259" s="1">
        <v>1</v>
      </c>
      <c r="Q259" s="1">
        <v>1</v>
      </c>
      <c r="R259" s="1" t="s">
        <v>28</v>
      </c>
      <c r="S259" s="1" t="s">
        <v>32</v>
      </c>
      <c r="AD259" s="1" t="s">
        <v>42</v>
      </c>
      <c r="AE259" s="1" t="s">
        <v>43</v>
      </c>
      <c r="AF259" s="1" t="s">
        <v>39</v>
      </c>
      <c r="AG259" s="1" t="s">
        <v>35</v>
      </c>
      <c r="AH259" s="1" t="s">
        <v>43</v>
      </c>
    </row>
    <row r="260" spans="1:34" ht="13.2" x14ac:dyDescent="0.25">
      <c r="A260" s="2">
        <v>45072.585324768515</v>
      </c>
      <c r="B260" s="1" t="s">
        <v>40</v>
      </c>
      <c r="C260" s="1" t="s">
        <v>51</v>
      </c>
      <c r="D260" s="1" t="s">
        <v>45</v>
      </c>
      <c r="E260" s="1">
        <v>4</v>
      </c>
      <c r="F260" s="1" t="s">
        <v>27</v>
      </c>
      <c r="G260" s="1">
        <v>5</v>
      </c>
      <c r="H260" s="1">
        <v>3</v>
      </c>
      <c r="I260" s="1">
        <v>2</v>
      </c>
      <c r="J260" s="1">
        <v>1</v>
      </c>
      <c r="K260" s="1">
        <v>3</v>
      </c>
      <c r="L260" s="1">
        <v>5</v>
      </c>
      <c r="M260" s="1">
        <v>4</v>
      </c>
      <c r="N260" s="1">
        <v>2</v>
      </c>
      <c r="O260" s="1">
        <v>4</v>
      </c>
      <c r="P260" s="1">
        <v>4</v>
      </c>
      <c r="Q260" s="1">
        <v>2</v>
      </c>
      <c r="R260" s="1" t="s">
        <v>28</v>
      </c>
      <c r="S260" s="1" t="s">
        <v>38</v>
      </c>
      <c r="T260" s="1" t="s">
        <v>30</v>
      </c>
      <c r="U260" s="1" t="s">
        <v>34</v>
      </c>
      <c r="V260" s="1" t="s">
        <v>39</v>
      </c>
      <c r="W260" s="1" t="s">
        <v>34</v>
      </c>
      <c r="X260" s="1" t="s">
        <v>31</v>
      </c>
    </row>
    <row r="261" spans="1:34" ht="13.2" x14ac:dyDescent="0.25">
      <c r="A261" s="2">
        <v>45072.585610219903</v>
      </c>
      <c r="B261" s="1" t="s">
        <v>40</v>
      </c>
      <c r="C261" s="1" t="s">
        <v>51</v>
      </c>
      <c r="D261" s="1" t="s">
        <v>45</v>
      </c>
      <c r="E261" s="1">
        <v>5</v>
      </c>
      <c r="F261" s="1" t="s">
        <v>27</v>
      </c>
      <c r="G261" s="1">
        <v>5</v>
      </c>
      <c r="H261" s="1">
        <v>5</v>
      </c>
      <c r="I261" s="1">
        <v>3</v>
      </c>
      <c r="J261" s="1">
        <v>5</v>
      </c>
      <c r="K261" s="1">
        <v>5</v>
      </c>
      <c r="L261" s="1">
        <v>5</v>
      </c>
      <c r="M261" s="1">
        <v>5</v>
      </c>
      <c r="N261" s="1">
        <v>3</v>
      </c>
      <c r="O261" s="1">
        <v>5</v>
      </c>
      <c r="P261" s="1">
        <v>5</v>
      </c>
      <c r="Q261" s="1">
        <v>5</v>
      </c>
      <c r="R261" s="1" t="s">
        <v>28</v>
      </c>
      <c r="S261" s="1" t="s">
        <v>32</v>
      </c>
      <c r="AD261" s="1" t="s">
        <v>33</v>
      </c>
      <c r="AE261" s="1" t="s">
        <v>48</v>
      </c>
      <c r="AF261" s="1" t="s">
        <v>35</v>
      </c>
      <c r="AG261" s="1" t="s">
        <v>43</v>
      </c>
      <c r="AH261" s="1" t="s">
        <v>39</v>
      </c>
    </row>
    <row r="262" spans="1:34" ht="13.2" x14ac:dyDescent="0.25">
      <c r="A262" s="2">
        <v>45072.586154386576</v>
      </c>
      <c r="B262" s="1" t="s">
        <v>24</v>
      </c>
      <c r="C262" s="1" t="s">
        <v>51</v>
      </c>
      <c r="D262" s="1" t="s">
        <v>58</v>
      </c>
      <c r="E262" s="1">
        <v>4</v>
      </c>
      <c r="F262" s="1" t="s">
        <v>41</v>
      </c>
      <c r="G262" s="1">
        <v>5</v>
      </c>
      <c r="H262" s="1">
        <v>4</v>
      </c>
      <c r="I262" s="1">
        <v>3</v>
      </c>
      <c r="J262" s="1">
        <v>3</v>
      </c>
      <c r="K262" s="1">
        <v>2</v>
      </c>
      <c r="L262" s="1">
        <v>3</v>
      </c>
      <c r="M262" s="1">
        <v>3</v>
      </c>
      <c r="N262" s="1">
        <v>3</v>
      </c>
      <c r="O262" s="1">
        <v>3</v>
      </c>
      <c r="P262" s="1">
        <v>3</v>
      </c>
      <c r="Q262" s="1">
        <v>3</v>
      </c>
      <c r="R262" s="1" t="s">
        <v>28</v>
      </c>
      <c r="S262" s="1" t="s">
        <v>38</v>
      </c>
      <c r="T262" s="1" t="s">
        <v>37</v>
      </c>
      <c r="U262" s="1" t="s">
        <v>34</v>
      </c>
      <c r="V262" s="1" t="s">
        <v>31</v>
      </c>
      <c r="W262" s="1" t="s">
        <v>34</v>
      </c>
      <c r="X262" s="1" t="s">
        <v>31</v>
      </c>
    </row>
    <row r="263" spans="1:34" ht="13.2" x14ac:dyDescent="0.25">
      <c r="A263" s="2">
        <v>45072.586222777776</v>
      </c>
      <c r="B263" s="1" t="s">
        <v>24</v>
      </c>
      <c r="C263" s="1" t="s">
        <v>44</v>
      </c>
      <c r="D263" s="1" t="s">
        <v>36</v>
      </c>
      <c r="E263" s="1">
        <v>5</v>
      </c>
      <c r="F263" s="1" t="s">
        <v>41</v>
      </c>
      <c r="G263" s="1">
        <v>5</v>
      </c>
      <c r="H263" s="1">
        <v>5</v>
      </c>
      <c r="I263" s="1">
        <v>5</v>
      </c>
      <c r="J263" s="1">
        <v>2</v>
      </c>
      <c r="K263" s="1">
        <v>2</v>
      </c>
      <c r="L263" s="1">
        <v>5</v>
      </c>
      <c r="M263" s="1">
        <v>5</v>
      </c>
      <c r="N263" s="1">
        <v>1</v>
      </c>
      <c r="O263" s="1">
        <v>5</v>
      </c>
      <c r="P263" s="1">
        <v>3</v>
      </c>
      <c r="Q263" s="1">
        <v>1</v>
      </c>
      <c r="R263" s="1" t="s">
        <v>28</v>
      </c>
      <c r="S263" s="1" t="s">
        <v>38</v>
      </c>
      <c r="T263" s="1" t="s">
        <v>39</v>
      </c>
      <c r="U263" s="1" t="s">
        <v>39</v>
      </c>
      <c r="V263" s="1" t="s">
        <v>34</v>
      </c>
      <c r="W263" s="1" t="s">
        <v>34</v>
      </c>
      <c r="X263" s="1" t="s">
        <v>39</v>
      </c>
    </row>
    <row r="264" spans="1:34" ht="13.2" x14ac:dyDescent="0.25">
      <c r="A264" s="2">
        <v>45072.5863956713</v>
      </c>
      <c r="B264" s="1" t="s">
        <v>40</v>
      </c>
      <c r="C264" s="1" t="s">
        <v>44</v>
      </c>
      <c r="D264" s="1" t="s">
        <v>36</v>
      </c>
      <c r="E264" s="1">
        <v>5</v>
      </c>
      <c r="F264" s="1" t="s">
        <v>39</v>
      </c>
      <c r="G264" s="1">
        <v>5</v>
      </c>
      <c r="H264" s="1">
        <v>4</v>
      </c>
      <c r="I264" s="1">
        <v>5</v>
      </c>
      <c r="J264" s="1">
        <v>4</v>
      </c>
      <c r="K264" s="1">
        <v>5</v>
      </c>
      <c r="L264" s="1">
        <v>5</v>
      </c>
      <c r="M264" s="1">
        <v>5</v>
      </c>
      <c r="N264" s="1">
        <v>2</v>
      </c>
      <c r="O264" s="1">
        <v>4</v>
      </c>
      <c r="P264" s="1">
        <v>2</v>
      </c>
      <c r="Q264" s="1">
        <v>1</v>
      </c>
      <c r="R264" s="1" t="s">
        <v>28</v>
      </c>
      <c r="S264" s="1" t="s">
        <v>32</v>
      </c>
      <c r="AD264" s="1" t="s">
        <v>42</v>
      </c>
      <c r="AE264" s="1" t="s">
        <v>48</v>
      </c>
      <c r="AF264" s="1" t="s">
        <v>35</v>
      </c>
      <c r="AG264" s="1" t="s">
        <v>35</v>
      </c>
      <c r="AH264" s="1" t="s">
        <v>43</v>
      </c>
    </row>
    <row r="265" spans="1:34" ht="13.2" x14ac:dyDescent="0.25">
      <c r="A265" s="2">
        <v>45072.587853738427</v>
      </c>
      <c r="B265" s="1" t="s">
        <v>40</v>
      </c>
      <c r="C265" s="1" t="s">
        <v>44</v>
      </c>
      <c r="D265" s="1" t="s">
        <v>26</v>
      </c>
      <c r="E265" s="1">
        <v>5</v>
      </c>
      <c r="F265" s="1" t="s">
        <v>41</v>
      </c>
      <c r="G265" s="1">
        <v>5</v>
      </c>
      <c r="H265" s="1">
        <v>4</v>
      </c>
      <c r="I265" s="1">
        <v>4</v>
      </c>
      <c r="J265" s="1">
        <v>4</v>
      </c>
      <c r="K265" s="1">
        <v>1</v>
      </c>
      <c r="L265" s="1">
        <v>5</v>
      </c>
      <c r="M265" s="1">
        <v>5</v>
      </c>
      <c r="N265" s="1">
        <v>1</v>
      </c>
      <c r="O265" s="1">
        <v>5</v>
      </c>
      <c r="P265" s="1">
        <v>4</v>
      </c>
      <c r="Q265" s="1">
        <v>1</v>
      </c>
      <c r="R265" s="1" t="s">
        <v>28</v>
      </c>
      <c r="S265" s="1" t="s">
        <v>32</v>
      </c>
      <c r="AD265" s="1" t="s">
        <v>33</v>
      </c>
      <c r="AE265" s="1" t="s">
        <v>48</v>
      </c>
      <c r="AF265" s="1" t="s">
        <v>35</v>
      </c>
      <c r="AG265" s="1" t="s">
        <v>35</v>
      </c>
      <c r="AH265" s="1" t="s">
        <v>43</v>
      </c>
    </row>
    <row r="266" spans="1:34" ht="13.2" x14ac:dyDescent="0.25">
      <c r="A266" s="2">
        <v>45072.589254409722</v>
      </c>
      <c r="B266" s="1" t="s">
        <v>24</v>
      </c>
      <c r="C266" s="1" t="s">
        <v>25</v>
      </c>
      <c r="D266" s="1" t="s">
        <v>26</v>
      </c>
      <c r="E266" s="1">
        <v>5</v>
      </c>
      <c r="F266" s="1" t="s">
        <v>41</v>
      </c>
      <c r="G266" s="1">
        <v>5</v>
      </c>
      <c r="H266" s="1">
        <v>5</v>
      </c>
      <c r="I266" s="1">
        <v>3</v>
      </c>
      <c r="J266" s="1">
        <v>1</v>
      </c>
      <c r="K266" s="1">
        <v>1</v>
      </c>
      <c r="L266" s="1">
        <v>5</v>
      </c>
      <c r="M266" s="1">
        <v>5</v>
      </c>
      <c r="N266" s="1">
        <v>1</v>
      </c>
      <c r="O266" s="1">
        <v>5</v>
      </c>
      <c r="P266" s="1">
        <v>2</v>
      </c>
      <c r="Q266" s="1">
        <v>1</v>
      </c>
      <c r="R266" s="1" t="s">
        <v>28</v>
      </c>
      <c r="S266" s="1" t="s">
        <v>32</v>
      </c>
      <c r="AD266" s="1" t="s">
        <v>42</v>
      </c>
      <c r="AE266" s="1" t="s">
        <v>31</v>
      </c>
      <c r="AF266" s="1" t="s">
        <v>31</v>
      </c>
      <c r="AG266" s="1" t="s">
        <v>39</v>
      </c>
      <c r="AH266" s="1" t="s">
        <v>31</v>
      </c>
    </row>
    <row r="267" spans="1:34" ht="13.2" x14ac:dyDescent="0.25">
      <c r="A267" s="2">
        <v>45072.591208668979</v>
      </c>
      <c r="B267" s="1" t="s">
        <v>40</v>
      </c>
      <c r="C267" s="1" t="s">
        <v>44</v>
      </c>
      <c r="D267" s="1" t="s">
        <v>36</v>
      </c>
      <c r="E267" s="1">
        <v>5</v>
      </c>
      <c r="F267" s="1" t="s">
        <v>41</v>
      </c>
      <c r="G267" s="1">
        <v>5</v>
      </c>
      <c r="H267" s="1">
        <v>5</v>
      </c>
      <c r="I267" s="1">
        <v>5</v>
      </c>
      <c r="J267" s="1">
        <v>5</v>
      </c>
      <c r="K267" s="1">
        <v>1</v>
      </c>
      <c r="L267" s="1">
        <v>5</v>
      </c>
      <c r="M267" s="1">
        <v>5</v>
      </c>
      <c r="N267" s="1">
        <v>1</v>
      </c>
      <c r="O267" s="1">
        <v>5</v>
      </c>
      <c r="P267" s="1">
        <v>4</v>
      </c>
      <c r="Q267" s="1">
        <v>1</v>
      </c>
      <c r="R267" s="1" t="s">
        <v>28</v>
      </c>
      <c r="S267" s="1" t="s">
        <v>32</v>
      </c>
      <c r="AD267" s="1" t="s">
        <v>42</v>
      </c>
      <c r="AE267" s="1" t="s">
        <v>39</v>
      </c>
      <c r="AF267" s="1" t="s">
        <v>39</v>
      </c>
      <c r="AG267" s="1" t="s">
        <v>35</v>
      </c>
      <c r="AH267" s="1" t="s">
        <v>43</v>
      </c>
    </row>
    <row r="268" spans="1:34" ht="13.2" x14ac:dyDescent="0.25">
      <c r="A268" s="2">
        <v>45072.591863831018</v>
      </c>
      <c r="B268" s="1" t="s">
        <v>24</v>
      </c>
      <c r="C268" s="1" t="s">
        <v>25</v>
      </c>
      <c r="D268" s="1" t="s">
        <v>36</v>
      </c>
      <c r="E268" s="1">
        <v>5</v>
      </c>
      <c r="F268" s="1" t="s">
        <v>41</v>
      </c>
      <c r="G268" s="1">
        <v>4</v>
      </c>
      <c r="H268" s="1">
        <v>4</v>
      </c>
      <c r="I268" s="1">
        <v>2</v>
      </c>
      <c r="J268" s="1">
        <v>2</v>
      </c>
      <c r="K268" s="1">
        <v>2</v>
      </c>
      <c r="L268" s="1">
        <v>5</v>
      </c>
      <c r="M268" s="1">
        <v>4</v>
      </c>
      <c r="N268" s="1">
        <v>2</v>
      </c>
      <c r="O268" s="1">
        <v>4</v>
      </c>
      <c r="P268" s="1">
        <v>4</v>
      </c>
      <c r="Q268" s="1">
        <v>2</v>
      </c>
      <c r="R268" s="1" t="s">
        <v>47</v>
      </c>
      <c r="S268" s="1" t="s">
        <v>29</v>
      </c>
      <c r="Y268" s="1" t="s">
        <v>42</v>
      </c>
      <c r="Z268" s="1" t="s">
        <v>34</v>
      </c>
      <c r="AA268" s="1" t="s">
        <v>34</v>
      </c>
      <c r="AB268" s="1" t="s">
        <v>35</v>
      </c>
      <c r="AC268" s="1" t="s">
        <v>31</v>
      </c>
    </row>
    <row r="269" spans="1:34" ht="13.2" x14ac:dyDescent="0.25">
      <c r="A269" s="2">
        <v>45072.592392129634</v>
      </c>
      <c r="B269" s="1" t="s">
        <v>40</v>
      </c>
      <c r="C269" s="1" t="s">
        <v>25</v>
      </c>
      <c r="D269" s="1" t="s">
        <v>26</v>
      </c>
      <c r="E269" s="1">
        <v>4</v>
      </c>
      <c r="F269" s="1" t="s">
        <v>27</v>
      </c>
      <c r="G269" s="1">
        <v>4</v>
      </c>
      <c r="H269" s="1">
        <v>4</v>
      </c>
      <c r="I269" s="1">
        <v>3</v>
      </c>
      <c r="J269" s="1">
        <v>3</v>
      </c>
      <c r="K269" s="1">
        <v>2</v>
      </c>
      <c r="L269" s="1">
        <v>5</v>
      </c>
      <c r="M269" s="1">
        <v>5</v>
      </c>
      <c r="N269" s="1">
        <v>2</v>
      </c>
      <c r="O269" s="1">
        <v>2</v>
      </c>
      <c r="P269" s="1">
        <v>1</v>
      </c>
      <c r="Q269" s="1">
        <v>1</v>
      </c>
      <c r="R269" s="1" t="s">
        <v>28</v>
      </c>
      <c r="S269" s="1" t="s">
        <v>29</v>
      </c>
      <c r="Y269" s="1" t="s">
        <v>30</v>
      </c>
      <c r="Z269" s="1" t="s">
        <v>31</v>
      </c>
      <c r="AA269" s="1" t="s">
        <v>31</v>
      </c>
      <c r="AB269" s="1" t="s">
        <v>34</v>
      </c>
      <c r="AC269" s="1" t="s">
        <v>34</v>
      </c>
    </row>
    <row r="270" spans="1:34" ht="13.2" x14ac:dyDescent="0.25">
      <c r="A270" s="2">
        <v>45072.592498356476</v>
      </c>
      <c r="B270" s="1" t="s">
        <v>40</v>
      </c>
      <c r="C270" s="1" t="s">
        <v>44</v>
      </c>
      <c r="D270" s="1" t="s">
        <v>26</v>
      </c>
      <c r="E270" s="1">
        <v>5</v>
      </c>
      <c r="F270" s="1" t="s">
        <v>41</v>
      </c>
      <c r="G270" s="1">
        <v>5</v>
      </c>
      <c r="H270" s="1">
        <v>5</v>
      </c>
      <c r="I270" s="1">
        <v>5</v>
      </c>
      <c r="J270" s="1">
        <v>5</v>
      </c>
      <c r="K270" s="1">
        <v>1</v>
      </c>
      <c r="L270" s="1">
        <v>5</v>
      </c>
      <c r="M270" s="1">
        <v>5</v>
      </c>
      <c r="N270" s="1">
        <v>1</v>
      </c>
      <c r="O270" s="1">
        <v>5</v>
      </c>
      <c r="P270" s="1">
        <v>4</v>
      </c>
      <c r="Q270" s="1">
        <v>1</v>
      </c>
      <c r="R270" s="1" t="s">
        <v>28</v>
      </c>
      <c r="S270" s="1" t="s">
        <v>38</v>
      </c>
      <c r="T270" s="1" t="s">
        <v>30</v>
      </c>
      <c r="U270" s="1" t="s">
        <v>31</v>
      </c>
      <c r="V270" s="1" t="s">
        <v>31</v>
      </c>
      <c r="W270" s="1" t="s">
        <v>31</v>
      </c>
      <c r="X270" s="1" t="s">
        <v>31</v>
      </c>
    </row>
    <row r="271" spans="1:34" ht="13.2" x14ac:dyDescent="0.25">
      <c r="A271" s="2">
        <v>45072.593739247684</v>
      </c>
      <c r="B271" s="1" t="s">
        <v>40</v>
      </c>
      <c r="C271" s="1" t="s">
        <v>44</v>
      </c>
      <c r="D271" s="1" t="s">
        <v>26</v>
      </c>
      <c r="E271" s="1">
        <v>5</v>
      </c>
      <c r="F271" s="1" t="s">
        <v>41</v>
      </c>
      <c r="G271" s="1">
        <v>5</v>
      </c>
      <c r="H271" s="1">
        <v>5</v>
      </c>
      <c r="I271" s="1">
        <v>1</v>
      </c>
      <c r="J271" s="1">
        <v>5</v>
      </c>
      <c r="K271" s="1">
        <v>1</v>
      </c>
      <c r="L271" s="1">
        <v>5</v>
      </c>
      <c r="M271" s="1">
        <v>5</v>
      </c>
      <c r="N271" s="1">
        <v>1</v>
      </c>
      <c r="O271" s="1">
        <v>5</v>
      </c>
      <c r="P271" s="1">
        <v>4</v>
      </c>
      <c r="Q271" s="1">
        <v>1</v>
      </c>
      <c r="R271" s="1" t="s">
        <v>47</v>
      </c>
      <c r="S271" s="1" t="s">
        <v>29</v>
      </c>
      <c r="Y271" s="1" t="s">
        <v>37</v>
      </c>
      <c r="Z271" s="1" t="s">
        <v>34</v>
      </c>
      <c r="AA271" s="1" t="s">
        <v>34</v>
      </c>
      <c r="AB271" s="1" t="s">
        <v>34</v>
      </c>
      <c r="AC271" s="1" t="s">
        <v>34</v>
      </c>
    </row>
    <row r="272" spans="1:34" ht="13.2" x14ac:dyDescent="0.25">
      <c r="A272" s="2">
        <v>45072.598437800931</v>
      </c>
      <c r="B272" s="1" t="s">
        <v>24</v>
      </c>
      <c r="C272" s="1" t="s">
        <v>25</v>
      </c>
      <c r="D272" s="1" t="s">
        <v>26</v>
      </c>
      <c r="E272" s="1">
        <v>5</v>
      </c>
      <c r="F272" s="1" t="s">
        <v>41</v>
      </c>
      <c r="G272" s="1">
        <v>5</v>
      </c>
      <c r="H272" s="1">
        <v>5</v>
      </c>
      <c r="I272" s="1">
        <v>4</v>
      </c>
      <c r="J272" s="1">
        <v>2</v>
      </c>
      <c r="K272" s="1">
        <v>2</v>
      </c>
      <c r="L272" s="1">
        <v>5</v>
      </c>
      <c r="M272" s="1">
        <v>5</v>
      </c>
      <c r="N272" s="1">
        <v>2</v>
      </c>
      <c r="O272" s="1">
        <v>3</v>
      </c>
      <c r="P272" s="1">
        <v>3</v>
      </c>
      <c r="Q272" s="1">
        <v>3</v>
      </c>
      <c r="R272" s="1" t="s">
        <v>28</v>
      </c>
      <c r="S272" s="1" t="s">
        <v>38</v>
      </c>
      <c r="T272" s="1" t="s">
        <v>37</v>
      </c>
      <c r="U272" s="1" t="s">
        <v>34</v>
      </c>
      <c r="V272" s="1" t="s">
        <v>34</v>
      </c>
      <c r="W272" s="1" t="s">
        <v>31</v>
      </c>
      <c r="X272" s="1" t="s">
        <v>31</v>
      </c>
    </row>
    <row r="273" spans="1:34" ht="13.2" x14ac:dyDescent="0.25">
      <c r="A273" s="2">
        <v>45072.599392546297</v>
      </c>
      <c r="B273" s="1" t="s">
        <v>40</v>
      </c>
      <c r="C273" s="1" t="s">
        <v>44</v>
      </c>
      <c r="D273" s="1" t="s">
        <v>26</v>
      </c>
      <c r="E273" s="1">
        <v>3</v>
      </c>
      <c r="F273" s="1" t="s">
        <v>27</v>
      </c>
      <c r="G273" s="1">
        <v>4</v>
      </c>
      <c r="H273" s="1">
        <v>4</v>
      </c>
      <c r="I273" s="1">
        <v>3</v>
      </c>
      <c r="J273" s="1">
        <v>3</v>
      </c>
      <c r="K273" s="1">
        <v>3</v>
      </c>
      <c r="L273" s="1">
        <v>5</v>
      </c>
      <c r="M273" s="1">
        <v>5</v>
      </c>
      <c r="N273" s="1">
        <v>3</v>
      </c>
      <c r="O273" s="1">
        <v>4</v>
      </c>
      <c r="P273" s="1">
        <v>4</v>
      </c>
      <c r="Q273" s="1">
        <v>3</v>
      </c>
      <c r="R273" s="1" t="s">
        <v>47</v>
      </c>
      <c r="S273" s="1" t="s">
        <v>29</v>
      </c>
      <c r="Y273" s="1" t="s">
        <v>37</v>
      </c>
      <c r="Z273" s="1" t="s">
        <v>34</v>
      </c>
      <c r="AA273" s="1" t="s">
        <v>34</v>
      </c>
      <c r="AB273" s="1" t="s">
        <v>34</v>
      </c>
      <c r="AC273" s="1" t="s">
        <v>34</v>
      </c>
    </row>
    <row r="274" spans="1:34" ht="13.2" x14ac:dyDescent="0.25">
      <c r="A274" s="2">
        <v>45072.599524722224</v>
      </c>
      <c r="B274" s="1" t="s">
        <v>24</v>
      </c>
      <c r="C274" s="1" t="s">
        <v>25</v>
      </c>
      <c r="D274" s="1" t="s">
        <v>89</v>
      </c>
      <c r="E274" s="1">
        <v>5</v>
      </c>
      <c r="F274" s="1" t="s">
        <v>41</v>
      </c>
      <c r="G274" s="1">
        <v>5</v>
      </c>
      <c r="H274" s="1">
        <v>4</v>
      </c>
      <c r="I274" s="1">
        <v>5</v>
      </c>
      <c r="J274" s="1">
        <v>2</v>
      </c>
      <c r="K274" s="1">
        <v>1</v>
      </c>
      <c r="L274" s="1">
        <v>5</v>
      </c>
      <c r="M274" s="1">
        <v>5</v>
      </c>
      <c r="N274" s="1">
        <v>3</v>
      </c>
      <c r="O274" s="1">
        <v>5</v>
      </c>
      <c r="P274" s="1">
        <v>5</v>
      </c>
      <c r="Q274" s="1">
        <v>3</v>
      </c>
      <c r="R274" s="1" t="s">
        <v>28</v>
      </c>
      <c r="S274" s="1" t="s">
        <v>29</v>
      </c>
      <c r="Y274" s="1" t="s">
        <v>33</v>
      </c>
      <c r="Z274" s="1" t="s">
        <v>34</v>
      </c>
      <c r="AA274" s="1" t="s">
        <v>31</v>
      </c>
      <c r="AB274" s="1" t="s">
        <v>43</v>
      </c>
      <c r="AC274" s="1" t="s">
        <v>35</v>
      </c>
    </row>
    <row r="275" spans="1:34" ht="13.2" x14ac:dyDescent="0.25">
      <c r="A275" s="2">
        <v>45072.60412768519</v>
      </c>
      <c r="B275" s="1" t="s">
        <v>24</v>
      </c>
      <c r="C275" s="1" t="s">
        <v>44</v>
      </c>
      <c r="D275" s="1" t="s">
        <v>26</v>
      </c>
      <c r="E275" s="1">
        <v>3</v>
      </c>
      <c r="F275" s="1" t="s">
        <v>46</v>
      </c>
      <c r="G275" s="1">
        <v>4</v>
      </c>
      <c r="H275" s="1">
        <v>4</v>
      </c>
      <c r="I275" s="1">
        <v>4</v>
      </c>
      <c r="J275" s="1">
        <v>4</v>
      </c>
      <c r="K275" s="1">
        <v>4</v>
      </c>
      <c r="L275" s="1">
        <v>3</v>
      </c>
      <c r="M275" s="1">
        <v>3</v>
      </c>
      <c r="N275" s="1">
        <v>3</v>
      </c>
      <c r="O275" s="1">
        <v>3</v>
      </c>
      <c r="P275" s="1">
        <v>3</v>
      </c>
      <c r="Q275" s="1">
        <v>3</v>
      </c>
      <c r="R275" s="1" t="s">
        <v>28</v>
      </c>
      <c r="S275" s="1" t="s">
        <v>29</v>
      </c>
      <c r="Y275" s="1" t="s">
        <v>30</v>
      </c>
      <c r="Z275" s="1" t="s">
        <v>31</v>
      </c>
      <c r="AA275" s="1" t="s">
        <v>31</v>
      </c>
      <c r="AB275" s="1" t="s">
        <v>35</v>
      </c>
      <c r="AC275" s="1" t="s">
        <v>39</v>
      </c>
    </row>
    <row r="276" spans="1:34" ht="13.2" x14ac:dyDescent="0.25">
      <c r="A276" s="2">
        <v>45072.609728310184</v>
      </c>
      <c r="B276" s="1" t="s">
        <v>24</v>
      </c>
      <c r="C276" s="1" t="s">
        <v>25</v>
      </c>
      <c r="D276" s="1" t="s">
        <v>36</v>
      </c>
      <c r="E276" s="1">
        <v>5</v>
      </c>
      <c r="F276" s="1" t="s">
        <v>41</v>
      </c>
      <c r="G276" s="1">
        <v>5</v>
      </c>
      <c r="H276" s="1">
        <v>4</v>
      </c>
      <c r="I276" s="1">
        <v>5</v>
      </c>
      <c r="J276" s="1">
        <v>2</v>
      </c>
      <c r="K276" s="1">
        <v>3</v>
      </c>
      <c r="L276" s="1">
        <v>5</v>
      </c>
      <c r="M276" s="1">
        <v>4</v>
      </c>
      <c r="N276" s="1">
        <v>1</v>
      </c>
      <c r="O276" s="1">
        <v>4</v>
      </c>
      <c r="P276" s="1">
        <v>2</v>
      </c>
      <c r="Q276" s="1">
        <v>1</v>
      </c>
      <c r="R276" s="1" t="s">
        <v>28</v>
      </c>
      <c r="S276" s="1" t="s">
        <v>32</v>
      </c>
      <c r="AD276" s="1" t="s">
        <v>37</v>
      </c>
      <c r="AE276" s="1" t="s">
        <v>34</v>
      </c>
      <c r="AF276" s="1" t="s">
        <v>31</v>
      </c>
      <c r="AG276" s="1" t="s">
        <v>34</v>
      </c>
      <c r="AH276" s="1" t="s">
        <v>34</v>
      </c>
    </row>
    <row r="277" spans="1:34" ht="13.2" x14ac:dyDescent="0.25">
      <c r="A277" s="2">
        <v>45072.610376342593</v>
      </c>
      <c r="B277" s="1" t="s">
        <v>40</v>
      </c>
      <c r="C277" s="1" t="s">
        <v>51</v>
      </c>
      <c r="D277" s="1" t="s">
        <v>36</v>
      </c>
      <c r="E277" s="1">
        <v>5</v>
      </c>
      <c r="F277" s="1" t="s">
        <v>27</v>
      </c>
      <c r="G277" s="1">
        <v>4</v>
      </c>
      <c r="H277" s="1">
        <v>5</v>
      </c>
      <c r="I277" s="1">
        <v>3</v>
      </c>
      <c r="J277" s="1">
        <v>4</v>
      </c>
      <c r="K277" s="1">
        <v>5</v>
      </c>
      <c r="L277" s="1">
        <v>5</v>
      </c>
      <c r="M277" s="1">
        <v>5</v>
      </c>
      <c r="N277" s="1">
        <v>3</v>
      </c>
      <c r="O277" s="1">
        <v>4</v>
      </c>
      <c r="P277" s="1">
        <v>3</v>
      </c>
      <c r="Q277" s="1">
        <v>3</v>
      </c>
      <c r="R277" s="1" t="s">
        <v>28</v>
      </c>
      <c r="S277" s="1" t="s">
        <v>32</v>
      </c>
      <c r="AD277" s="1" t="s">
        <v>39</v>
      </c>
      <c r="AE277" s="1" t="s">
        <v>43</v>
      </c>
      <c r="AF277" s="1" t="s">
        <v>34</v>
      </c>
      <c r="AG277" s="1" t="s">
        <v>35</v>
      </c>
      <c r="AH277" s="1" t="s">
        <v>43</v>
      </c>
    </row>
    <row r="278" spans="1:34" ht="13.2" x14ac:dyDescent="0.25">
      <c r="A278" s="2">
        <v>45072.611476412036</v>
      </c>
      <c r="B278" s="1" t="s">
        <v>40</v>
      </c>
      <c r="C278" s="1" t="s">
        <v>51</v>
      </c>
      <c r="D278" s="1" t="s">
        <v>45</v>
      </c>
      <c r="E278" s="1">
        <v>3</v>
      </c>
      <c r="F278" s="1" t="s">
        <v>27</v>
      </c>
      <c r="G278" s="1">
        <v>2</v>
      </c>
      <c r="H278" s="1">
        <v>4</v>
      </c>
      <c r="I278" s="1">
        <v>5</v>
      </c>
      <c r="J278" s="1">
        <v>3</v>
      </c>
      <c r="K278" s="1">
        <v>4</v>
      </c>
      <c r="L278" s="1">
        <v>4</v>
      </c>
      <c r="M278" s="1">
        <v>4</v>
      </c>
      <c r="N278" s="1">
        <v>2</v>
      </c>
      <c r="O278" s="1">
        <v>4</v>
      </c>
      <c r="P278" s="1">
        <v>4</v>
      </c>
      <c r="Q278" s="1">
        <v>2</v>
      </c>
      <c r="R278" s="1" t="s">
        <v>28</v>
      </c>
      <c r="S278" s="1" t="s">
        <v>29</v>
      </c>
      <c r="Y278" s="1" t="s">
        <v>37</v>
      </c>
      <c r="Z278" s="1" t="s">
        <v>31</v>
      </c>
      <c r="AA278" s="1" t="s">
        <v>31</v>
      </c>
      <c r="AB278" s="1" t="s">
        <v>34</v>
      </c>
      <c r="AC278" s="1" t="s">
        <v>31</v>
      </c>
    </row>
    <row r="279" spans="1:34" ht="13.2" x14ac:dyDescent="0.25">
      <c r="A279" s="2">
        <v>45072.612552326391</v>
      </c>
      <c r="B279" s="1" t="s">
        <v>24</v>
      </c>
      <c r="C279" s="1" t="s">
        <v>51</v>
      </c>
      <c r="D279" s="1" t="s">
        <v>36</v>
      </c>
      <c r="E279" s="1">
        <v>4</v>
      </c>
      <c r="F279" s="1" t="s">
        <v>41</v>
      </c>
      <c r="G279" s="1">
        <v>5</v>
      </c>
      <c r="H279" s="1">
        <v>4</v>
      </c>
      <c r="I279" s="1">
        <v>3</v>
      </c>
      <c r="J279" s="1">
        <v>3</v>
      </c>
      <c r="K279" s="1">
        <v>4</v>
      </c>
      <c r="L279" s="1">
        <v>5</v>
      </c>
      <c r="M279" s="1">
        <v>5</v>
      </c>
      <c r="N279" s="1">
        <v>2</v>
      </c>
      <c r="O279" s="1">
        <v>3</v>
      </c>
      <c r="P279" s="1">
        <v>1</v>
      </c>
      <c r="Q279" s="1">
        <v>1</v>
      </c>
      <c r="R279" s="1" t="s">
        <v>28</v>
      </c>
      <c r="S279" s="1" t="s">
        <v>38</v>
      </c>
      <c r="T279" s="1" t="s">
        <v>37</v>
      </c>
      <c r="U279" s="1" t="s">
        <v>31</v>
      </c>
      <c r="V279" s="1" t="s">
        <v>31</v>
      </c>
      <c r="W279" s="1" t="s">
        <v>31</v>
      </c>
      <c r="X279" s="1" t="s">
        <v>34</v>
      </c>
    </row>
    <row r="280" spans="1:34" ht="13.2" x14ac:dyDescent="0.25">
      <c r="A280" s="2">
        <v>45072.61309673611</v>
      </c>
      <c r="B280" s="1" t="s">
        <v>40</v>
      </c>
      <c r="C280" s="1" t="s">
        <v>44</v>
      </c>
      <c r="D280" s="1" t="s">
        <v>45</v>
      </c>
      <c r="E280" s="1">
        <v>4</v>
      </c>
      <c r="F280" s="1" t="s">
        <v>27</v>
      </c>
      <c r="G280" s="1">
        <v>2</v>
      </c>
      <c r="H280" s="1">
        <v>4</v>
      </c>
      <c r="I280" s="1">
        <v>3</v>
      </c>
      <c r="J280" s="1">
        <v>2</v>
      </c>
      <c r="K280" s="1">
        <v>4</v>
      </c>
      <c r="L280" s="1">
        <v>5</v>
      </c>
      <c r="M280" s="1">
        <v>4</v>
      </c>
      <c r="N280" s="1">
        <v>1</v>
      </c>
      <c r="O280" s="1">
        <v>4</v>
      </c>
      <c r="P280" s="1">
        <v>2</v>
      </c>
      <c r="Q280" s="1">
        <v>1</v>
      </c>
      <c r="R280" s="1" t="s">
        <v>28</v>
      </c>
      <c r="S280" s="1" t="s">
        <v>38</v>
      </c>
      <c r="T280" s="1" t="s">
        <v>37</v>
      </c>
      <c r="U280" s="1" t="s">
        <v>34</v>
      </c>
      <c r="V280" s="1" t="s">
        <v>31</v>
      </c>
      <c r="W280" s="1" t="s">
        <v>39</v>
      </c>
      <c r="X280" s="1" t="s">
        <v>34</v>
      </c>
    </row>
    <row r="281" spans="1:34" ht="13.2" x14ac:dyDescent="0.25">
      <c r="A281" s="2">
        <v>45072.614502094904</v>
      </c>
      <c r="B281" s="1" t="s">
        <v>24</v>
      </c>
      <c r="C281" s="1" t="s">
        <v>51</v>
      </c>
      <c r="D281" s="1" t="s">
        <v>36</v>
      </c>
      <c r="E281" s="1">
        <v>4</v>
      </c>
      <c r="F281" s="1" t="s">
        <v>27</v>
      </c>
      <c r="G281" s="1">
        <v>5</v>
      </c>
      <c r="H281" s="1">
        <v>4</v>
      </c>
      <c r="I281" s="1">
        <v>3</v>
      </c>
      <c r="J281" s="1">
        <v>4</v>
      </c>
      <c r="K281" s="1">
        <v>2</v>
      </c>
      <c r="L281" s="1">
        <v>5</v>
      </c>
      <c r="M281" s="1">
        <v>4</v>
      </c>
      <c r="N281" s="1">
        <v>1</v>
      </c>
      <c r="O281" s="1">
        <v>4</v>
      </c>
      <c r="P281" s="1">
        <v>2</v>
      </c>
      <c r="Q281" s="1">
        <v>1</v>
      </c>
      <c r="R281" s="1" t="s">
        <v>28</v>
      </c>
      <c r="S281" s="1" t="s">
        <v>32</v>
      </c>
      <c r="AD281" s="1" t="s">
        <v>39</v>
      </c>
      <c r="AE281" s="1" t="s">
        <v>34</v>
      </c>
      <c r="AF281" s="1" t="s">
        <v>34</v>
      </c>
      <c r="AG281" s="1" t="s">
        <v>35</v>
      </c>
      <c r="AH281" s="1" t="s">
        <v>34</v>
      </c>
    </row>
    <row r="282" spans="1:34" ht="13.2" x14ac:dyDescent="0.25">
      <c r="A282" s="2">
        <v>45072.61535886574</v>
      </c>
      <c r="B282" s="1" t="s">
        <v>40</v>
      </c>
      <c r="C282" s="1" t="s">
        <v>44</v>
      </c>
      <c r="D282" s="1" t="s">
        <v>36</v>
      </c>
      <c r="E282" s="1">
        <v>4</v>
      </c>
      <c r="F282" s="1" t="s">
        <v>41</v>
      </c>
      <c r="G282" s="1">
        <v>3</v>
      </c>
      <c r="H282" s="1">
        <v>5</v>
      </c>
      <c r="I282" s="1">
        <v>4</v>
      </c>
      <c r="J282" s="1">
        <v>5</v>
      </c>
      <c r="K282" s="1">
        <v>4</v>
      </c>
      <c r="L282" s="1">
        <v>5</v>
      </c>
      <c r="M282" s="1">
        <v>4</v>
      </c>
      <c r="N282" s="1">
        <v>1</v>
      </c>
      <c r="O282" s="1">
        <v>3</v>
      </c>
      <c r="P282" s="1">
        <v>1</v>
      </c>
      <c r="Q282" s="1">
        <v>2</v>
      </c>
      <c r="R282" s="1" t="s">
        <v>28</v>
      </c>
      <c r="S282" s="1" t="s">
        <v>38</v>
      </c>
      <c r="T282" s="1" t="s">
        <v>37</v>
      </c>
      <c r="U282" s="1" t="s">
        <v>34</v>
      </c>
      <c r="V282" s="1" t="s">
        <v>34</v>
      </c>
      <c r="W282" s="1" t="s">
        <v>39</v>
      </c>
      <c r="X282" s="1" t="s">
        <v>31</v>
      </c>
    </row>
    <row r="283" spans="1:34" ht="13.2" x14ac:dyDescent="0.25">
      <c r="A283" s="2">
        <v>45072.615749537035</v>
      </c>
      <c r="B283" s="1" t="s">
        <v>24</v>
      </c>
      <c r="C283" s="1" t="s">
        <v>51</v>
      </c>
      <c r="D283" s="1" t="s">
        <v>45</v>
      </c>
      <c r="E283" s="1">
        <v>3</v>
      </c>
      <c r="F283" s="1" t="s">
        <v>39</v>
      </c>
      <c r="G283" s="1">
        <v>5</v>
      </c>
      <c r="H283" s="1">
        <v>5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3</v>
      </c>
      <c r="O283" s="1">
        <v>1</v>
      </c>
      <c r="P283" s="1">
        <v>3</v>
      </c>
      <c r="Q283" s="1">
        <v>1</v>
      </c>
      <c r="R283" s="1" t="s">
        <v>28</v>
      </c>
      <c r="S283" s="1" t="s">
        <v>32</v>
      </c>
      <c r="AD283" s="1" t="s">
        <v>42</v>
      </c>
      <c r="AE283" s="1" t="s">
        <v>43</v>
      </c>
      <c r="AF283" s="1" t="s">
        <v>39</v>
      </c>
      <c r="AG283" s="1" t="s">
        <v>43</v>
      </c>
      <c r="AH283" s="1" t="s">
        <v>35</v>
      </c>
    </row>
    <row r="284" spans="1:34" ht="13.2" x14ac:dyDescent="0.25">
      <c r="A284" s="2">
        <v>45072.617235543978</v>
      </c>
      <c r="B284" s="1" t="s">
        <v>40</v>
      </c>
      <c r="C284" s="1" t="s">
        <v>51</v>
      </c>
      <c r="D284" s="1" t="s">
        <v>36</v>
      </c>
      <c r="E284" s="1">
        <v>4</v>
      </c>
      <c r="F284" s="1" t="s">
        <v>41</v>
      </c>
      <c r="G284" s="1">
        <v>5</v>
      </c>
      <c r="H284" s="1">
        <v>4</v>
      </c>
      <c r="I284" s="1">
        <v>5</v>
      </c>
      <c r="J284" s="1">
        <v>4</v>
      </c>
      <c r="K284" s="1">
        <v>3</v>
      </c>
      <c r="L284" s="1">
        <v>5</v>
      </c>
      <c r="M284" s="1">
        <v>5</v>
      </c>
      <c r="N284" s="1">
        <v>3</v>
      </c>
      <c r="O284" s="1">
        <v>5</v>
      </c>
      <c r="P284" s="1">
        <v>5</v>
      </c>
      <c r="Q284" s="1">
        <v>2</v>
      </c>
      <c r="R284" s="1" t="s">
        <v>28</v>
      </c>
      <c r="S284" s="1" t="s">
        <v>32</v>
      </c>
      <c r="AD284" s="1" t="s">
        <v>33</v>
      </c>
      <c r="AE284" s="1" t="s">
        <v>48</v>
      </c>
      <c r="AF284" s="1" t="s">
        <v>43</v>
      </c>
      <c r="AG284" s="1" t="s">
        <v>35</v>
      </c>
      <c r="AH284" s="1" t="s">
        <v>43</v>
      </c>
    </row>
    <row r="285" spans="1:34" ht="13.2" x14ac:dyDescent="0.25">
      <c r="A285" s="2">
        <v>45072.617767326388</v>
      </c>
      <c r="B285" s="1" t="s">
        <v>40</v>
      </c>
      <c r="C285" s="1" t="s">
        <v>44</v>
      </c>
      <c r="D285" s="1" t="s">
        <v>36</v>
      </c>
      <c r="E285" s="1">
        <v>5</v>
      </c>
      <c r="F285" s="1" t="s">
        <v>46</v>
      </c>
      <c r="G285" s="1">
        <v>5</v>
      </c>
      <c r="H285" s="1">
        <v>4</v>
      </c>
      <c r="I285" s="1">
        <v>4</v>
      </c>
      <c r="J285" s="1">
        <v>3</v>
      </c>
      <c r="K285" s="1">
        <v>4</v>
      </c>
      <c r="L285" s="1">
        <v>5</v>
      </c>
      <c r="M285" s="1">
        <v>4</v>
      </c>
      <c r="N285" s="1">
        <v>5</v>
      </c>
      <c r="O285" s="1">
        <v>5</v>
      </c>
      <c r="P285" s="1">
        <v>5</v>
      </c>
      <c r="Q285" s="1">
        <v>1</v>
      </c>
      <c r="R285" s="1" t="s">
        <v>28</v>
      </c>
      <c r="S285" s="1" t="s">
        <v>32</v>
      </c>
      <c r="AD285" s="1" t="s">
        <v>42</v>
      </c>
      <c r="AE285" s="1" t="s">
        <v>48</v>
      </c>
      <c r="AF285" s="1" t="s">
        <v>43</v>
      </c>
      <c r="AG285" s="1" t="s">
        <v>35</v>
      </c>
      <c r="AH285" s="1" t="s">
        <v>35</v>
      </c>
    </row>
    <row r="286" spans="1:34" ht="13.2" x14ac:dyDescent="0.25">
      <c r="A286" s="2">
        <v>45072.61777866898</v>
      </c>
      <c r="B286" s="1" t="s">
        <v>40</v>
      </c>
      <c r="C286" s="1" t="s">
        <v>25</v>
      </c>
      <c r="D286" s="1" t="s">
        <v>36</v>
      </c>
      <c r="E286" s="1">
        <v>4</v>
      </c>
      <c r="F286" s="1" t="s">
        <v>41</v>
      </c>
      <c r="G286" s="1">
        <v>5</v>
      </c>
      <c r="H286" s="1">
        <v>4</v>
      </c>
      <c r="I286" s="1">
        <v>4</v>
      </c>
      <c r="J286" s="1">
        <v>5</v>
      </c>
      <c r="K286" s="1">
        <v>3</v>
      </c>
      <c r="L286" s="1">
        <v>4</v>
      </c>
      <c r="M286" s="1">
        <v>4</v>
      </c>
      <c r="N286" s="1">
        <v>1</v>
      </c>
      <c r="O286" s="1">
        <v>4</v>
      </c>
      <c r="P286" s="1">
        <v>2</v>
      </c>
      <c r="Q286" s="1">
        <v>1</v>
      </c>
      <c r="R286" s="1" t="s">
        <v>28</v>
      </c>
      <c r="S286" s="1" t="s">
        <v>38</v>
      </c>
      <c r="T286" s="1" t="s">
        <v>39</v>
      </c>
      <c r="U286" s="1" t="s">
        <v>34</v>
      </c>
      <c r="V286" s="1" t="s">
        <v>31</v>
      </c>
      <c r="W286" s="1" t="s">
        <v>34</v>
      </c>
      <c r="X286" s="1" t="s">
        <v>31</v>
      </c>
    </row>
    <row r="287" spans="1:34" ht="13.2" x14ac:dyDescent="0.25">
      <c r="A287" s="2">
        <v>45072.618531643515</v>
      </c>
      <c r="B287" s="1" t="s">
        <v>40</v>
      </c>
      <c r="C287" s="1" t="s">
        <v>44</v>
      </c>
      <c r="D287" s="1" t="s">
        <v>36</v>
      </c>
      <c r="E287" s="1">
        <v>5</v>
      </c>
      <c r="F287" s="1" t="s">
        <v>39</v>
      </c>
      <c r="G287" s="1">
        <v>5</v>
      </c>
      <c r="H287" s="1">
        <v>4</v>
      </c>
      <c r="I287" s="1">
        <v>1</v>
      </c>
      <c r="J287" s="1">
        <v>5</v>
      </c>
      <c r="K287" s="1">
        <v>1</v>
      </c>
      <c r="L287" s="1">
        <v>5</v>
      </c>
      <c r="M287" s="1">
        <v>5</v>
      </c>
      <c r="N287" s="1">
        <v>3</v>
      </c>
      <c r="O287" s="1">
        <v>3</v>
      </c>
      <c r="P287" s="1">
        <v>5</v>
      </c>
      <c r="Q287" s="1">
        <v>5</v>
      </c>
      <c r="R287" s="1" t="s">
        <v>28</v>
      </c>
      <c r="S287" s="1" t="s">
        <v>32</v>
      </c>
      <c r="AD287" s="1" t="s">
        <v>39</v>
      </c>
      <c r="AE287" s="1" t="s">
        <v>48</v>
      </c>
      <c r="AF287" s="1" t="s">
        <v>39</v>
      </c>
      <c r="AG287" s="1" t="s">
        <v>39</v>
      </c>
      <c r="AH287" s="1" t="s">
        <v>35</v>
      </c>
    </row>
    <row r="288" spans="1:34" ht="13.2" x14ac:dyDescent="0.25">
      <c r="A288" s="2">
        <v>45072.619020752318</v>
      </c>
      <c r="B288" s="1" t="s">
        <v>40</v>
      </c>
      <c r="C288" s="1" t="s">
        <v>51</v>
      </c>
      <c r="D288" s="1" t="s">
        <v>36</v>
      </c>
      <c r="E288" s="1">
        <v>5</v>
      </c>
      <c r="F288" s="1" t="s">
        <v>27</v>
      </c>
      <c r="G288" s="1">
        <v>3</v>
      </c>
      <c r="H288" s="1">
        <v>2</v>
      </c>
      <c r="I288" s="1">
        <v>1</v>
      </c>
      <c r="J288" s="1">
        <v>3</v>
      </c>
      <c r="K288" s="1">
        <v>3</v>
      </c>
      <c r="L288" s="1">
        <v>5</v>
      </c>
      <c r="M288" s="1">
        <v>5</v>
      </c>
      <c r="N288" s="1">
        <v>3</v>
      </c>
      <c r="O288" s="1">
        <v>5</v>
      </c>
      <c r="P288" s="1">
        <v>5</v>
      </c>
      <c r="Q288" s="1">
        <v>3</v>
      </c>
      <c r="R288" s="1" t="s">
        <v>28</v>
      </c>
      <c r="S288" s="1" t="s">
        <v>32</v>
      </c>
      <c r="AD288" s="1" t="s">
        <v>39</v>
      </c>
      <c r="AE288" s="1" t="s">
        <v>48</v>
      </c>
      <c r="AF288" s="1" t="s">
        <v>39</v>
      </c>
      <c r="AG288" s="1" t="s">
        <v>35</v>
      </c>
      <c r="AH288" s="1" t="s">
        <v>35</v>
      </c>
    </row>
    <row r="289" spans="1:34" ht="13.2" x14ac:dyDescent="0.25">
      <c r="A289" s="2">
        <v>45072.61950403935</v>
      </c>
      <c r="B289" s="1" t="s">
        <v>40</v>
      </c>
      <c r="C289" s="1" t="s">
        <v>51</v>
      </c>
      <c r="D289" s="1" t="s">
        <v>45</v>
      </c>
      <c r="E289" s="1">
        <v>5</v>
      </c>
      <c r="F289" s="1" t="s">
        <v>27</v>
      </c>
      <c r="G289" s="1">
        <v>5</v>
      </c>
      <c r="H289" s="1">
        <v>5</v>
      </c>
      <c r="I289" s="1">
        <v>3</v>
      </c>
      <c r="J289" s="1">
        <v>5</v>
      </c>
      <c r="K289" s="1">
        <v>3</v>
      </c>
      <c r="L289" s="1">
        <v>5</v>
      </c>
      <c r="M289" s="1">
        <v>5</v>
      </c>
      <c r="N289" s="1">
        <v>3</v>
      </c>
      <c r="O289" s="1">
        <v>5</v>
      </c>
      <c r="P289" s="1">
        <v>3</v>
      </c>
      <c r="Q289" s="1">
        <v>5</v>
      </c>
      <c r="R289" s="1" t="s">
        <v>28</v>
      </c>
      <c r="S289" s="1" t="s">
        <v>32</v>
      </c>
      <c r="AD289" s="1" t="s">
        <v>42</v>
      </c>
      <c r="AE289" s="1" t="s">
        <v>48</v>
      </c>
      <c r="AF289" s="1" t="s">
        <v>35</v>
      </c>
      <c r="AG289" s="1" t="s">
        <v>43</v>
      </c>
      <c r="AH289" s="1" t="s">
        <v>35</v>
      </c>
    </row>
    <row r="290" spans="1:34" ht="13.2" x14ac:dyDescent="0.25">
      <c r="A290" s="2">
        <v>45072.619827800925</v>
      </c>
      <c r="B290" s="1" t="s">
        <v>24</v>
      </c>
      <c r="C290" s="1" t="s">
        <v>51</v>
      </c>
      <c r="D290" s="1" t="s">
        <v>58</v>
      </c>
      <c r="E290" s="1">
        <v>4</v>
      </c>
      <c r="F290" s="1" t="s">
        <v>41</v>
      </c>
      <c r="G290" s="1">
        <v>5</v>
      </c>
      <c r="H290" s="1">
        <v>4</v>
      </c>
      <c r="I290" s="1">
        <v>3</v>
      </c>
      <c r="J290" s="1">
        <v>4</v>
      </c>
      <c r="K290" s="1">
        <v>2</v>
      </c>
      <c r="L290" s="1">
        <v>5</v>
      </c>
      <c r="M290" s="1">
        <v>4</v>
      </c>
      <c r="N290" s="1">
        <v>1</v>
      </c>
      <c r="O290" s="1">
        <v>4</v>
      </c>
      <c r="P290" s="1">
        <v>1</v>
      </c>
      <c r="Q290" s="1">
        <v>1</v>
      </c>
      <c r="R290" s="1" t="s">
        <v>28</v>
      </c>
      <c r="S290" s="1" t="s">
        <v>38</v>
      </c>
      <c r="T290" s="1" t="s">
        <v>37</v>
      </c>
      <c r="U290" s="1" t="s">
        <v>31</v>
      </c>
      <c r="V290" s="1" t="s">
        <v>34</v>
      </c>
      <c r="W290" s="1" t="s">
        <v>39</v>
      </c>
      <c r="X290" s="1" t="s">
        <v>31</v>
      </c>
    </row>
    <row r="291" spans="1:34" ht="13.2" x14ac:dyDescent="0.25">
      <c r="A291" s="2">
        <v>45072.62035135417</v>
      </c>
      <c r="B291" s="1" t="s">
        <v>40</v>
      </c>
      <c r="C291" s="1" t="s">
        <v>44</v>
      </c>
      <c r="D291" s="1" t="s">
        <v>26</v>
      </c>
      <c r="E291" s="1">
        <v>4</v>
      </c>
      <c r="F291" s="1" t="s">
        <v>46</v>
      </c>
      <c r="G291" s="1">
        <v>5</v>
      </c>
      <c r="H291" s="1">
        <v>4</v>
      </c>
      <c r="I291" s="1">
        <v>5</v>
      </c>
      <c r="J291" s="1">
        <v>4</v>
      </c>
      <c r="K291" s="1">
        <v>3</v>
      </c>
      <c r="L291" s="1">
        <v>5</v>
      </c>
      <c r="M291" s="1">
        <v>5</v>
      </c>
      <c r="N291" s="1">
        <v>5</v>
      </c>
      <c r="O291" s="1">
        <v>3</v>
      </c>
      <c r="P291" s="1">
        <v>5</v>
      </c>
      <c r="Q291" s="1">
        <v>5</v>
      </c>
      <c r="R291" s="1" t="s">
        <v>28</v>
      </c>
      <c r="S291" s="1" t="s">
        <v>32</v>
      </c>
      <c r="AD291" s="1" t="s">
        <v>30</v>
      </c>
      <c r="AE291" s="1" t="s">
        <v>31</v>
      </c>
      <c r="AF291" s="1" t="s">
        <v>34</v>
      </c>
      <c r="AG291" s="1" t="s">
        <v>34</v>
      </c>
      <c r="AH291" s="1" t="s">
        <v>34</v>
      </c>
    </row>
    <row r="292" spans="1:34" ht="13.2" x14ac:dyDescent="0.25">
      <c r="A292" s="2">
        <v>45072.620501574071</v>
      </c>
      <c r="B292" s="1" t="s">
        <v>24</v>
      </c>
      <c r="C292" s="1" t="s">
        <v>44</v>
      </c>
      <c r="D292" s="1" t="s">
        <v>58</v>
      </c>
      <c r="E292" s="1">
        <v>4</v>
      </c>
      <c r="F292" s="1" t="s">
        <v>27</v>
      </c>
      <c r="G292" s="1">
        <v>2</v>
      </c>
      <c r="H292" s="1">
        <v>4</v>
      </c>
      <c r="I292" s="1">
        <v>4</v>
      </c>
      <c r="J292" s="1">
        <v>5</v>
      </c>
      <c r="K292" s="1">
        <v>3</v>
      </c>
      <c r="L292" s="1">
        <v>5</v>
      </c>
      <c r="M292" s="1">
        <v>4</v>
      </c>
      <c r="N292" s="1">
        <v>1</v>
      </c>
      <c r="O292" s="1">
        <v>4</v>
      </c>
      <c r="P292" s="1">
        <v>3</v>
      </c>
      <c r="Q292" s="1">
        <v>1</v>
      </c>
      <c r="R292" s="1" t="s">
        <v>28</v>
      </c>
      <c r="S292" s="1" t="s">
        <v>38</v>
      </c>
      <c r="T292" s="1" t="s">
        <v>37</v>
      </c>
      <c r="U292" s="1" t="s">
        <v>31</v>
      </c>
      <c r="V292" s="1" t="s">
        <v>34</v>
      </c>
      <c r="W292" s="1" t="s">
        <v>34</v>
      </c>
      <c r="X292" s="1" t="s">
        <v>34</v>
      </c>
    </row>
    <row r="293" spans="1:34" ht="13.2" x14ac:dyDescent="0.25">
      <c r="A293" s="2">
        <v>45072.621291886579</v>
      </c>
      <c r="B293" s="1" t="s">
        <v>24</v>
      </c>
      <c r="C293" s="1" t="s">
        <v>25</v>
      </c>
      <c r="D293" s="1" t="s">
        <v>26</v>
      </c>
      <c r="E293" s="1">
        <v>2</v>
      </c>
      <c r="F293" s="1" t="s">
        <v>27</v>
      </c>
      <c r="G293" s="1">
        <v>2</v>
      </c>
      <c r="H293" s="1">
        <v>2</v>
      </c>
      <c r="I293" s="1">
        <v>1</v>
      </c>
      <c r="J293" s="1">
        <v>2</v>
      </c>
      <c r="K293" s="1">
        <v>2</v>
      </c>
      <c r="L293" s="1">
        <v>2</v>
      </c>
      <c r="M293" s="1">
        <v>2</v>
      </c>
      <c r="N293" s="1">
        <v>1</v>
      </c>
      <c r="O293" s="1">
        <v>2</v>
      </c>
      <c r="P293" s="1">
        <v>1</v>
      </c>
      <c r="Q293" s="1">
        <v>1</v>
      </c>
      <c r="R293" s="1" t="s">
        <v>28</v>
      </c>
      <c r="S293" s="1" t="s">
        <v>29</v>
      </c>
      <c r="Y293" s="1" t="s">
        <v>37</v>
      </c>
      <c r="Z293" s="1" t="s">
        <v>34</v>
      </c>
      <c r="AA293" s="1" t="s">
        <v>31</v>
      </c>
      <c r="AB293" s="1" t="s">
        <v>35</v>
      </c>
      <c r="AC293" s="1" t="s">
        <v>34</v>
      </c>
    </row>
    <row r="294" spans="1:34" ht="13.2" x14ac:dyDescent="0.25">
      <c r="A294" s="2">
        <v>45072.621453078704</v>
      </c>
      <c r="B294" s="1" t="s">
        <v>24</v>
      </c>
      <c r="C294" s="1" t="s">
        <v>44</v>
      </c>
      <c r="D294" s="1" t="s">
        <v>36</v>
      </c>
      <c r="E294" s="1">
        <v>2</v>
      </c>
      <c r="F294" s="1" t="s">
        <v>27</v>
      </c>
      <c r="G294" s="1">
        <v>3</v>
      </c>
      <c r="H294" s="1">
        <v>3</v>
      </c>
      <c r="I294" s="1">
        <v>2</v>
      </c>
      <c r="J294" s="1">
        <v>3</v>
      </c>
      <c r="K294" s="1">
        <v>2</v>
      </c>
      <c r="L294" s="1">
        <v>3</v>
      </c>
      <c r="M294" s="1">
        <v>2</v>
      </c>
      <c r="N294" s="1">
        <v>2</v>
      </c>
      <c r="O294" s="1">
        <v>1</v>
      </c>
      <c r="P294" s="1">
        <v>2</v>
      </c>
      <c r="Q294" s="1">
        <v>2</v>
      </c>
      <c r="R294" s="1" t="s">
        <v>28</v>
      </c>
      <c r="S294" s="1" t="s">
        <v>38</v>
      </c>
      <c r="T294" s="1" t="s">
        <v>39</v>
      </c>
      <c r="U294" s="1" t="s">
        <v>34</v>
      </c>
      <c r="V294" s="1" t="s">
        <v>34</v>
      </c>
      <c r="W294" s="1" t="s">
        <v>39</v>
      </c>
      <c r="X294" s="1" t="s">
        <v>39</v>
      </c>
    </row>
    <row r="295" spans="1:34" ht="13.2" x14ac:dyDescent="0.25">
      <c r="A295" s="2">
        <v>45072.622023796299</v>
      </c>
      <c r="B295" s="1" t="s">
        <v>24</v>
      </c>
      <c r="C295" s="1" t="s">
        <v>25</v>
      </c>
      <c r="D295" s="1" t="s">
        <v>26</v>
      </c>
      <c r="E295" s="1">
        <v>3</v>
      </c>
      <c r="F295" s="1" t="s">
        <v>39</v>
      </c>
      <c r="G295" s="1">
        <v>3</v>
      </c>
      <c r="H295" s="1">
        <v>3</v>
      </c>
      <c r="I295" s="1">
        <v>3</v>
      </c>
      <c r="J295" s="1">
        <v>4</v>
      </c>
      <c r="K295" s="1">
        <v>5</v>
      </c>
      <c r="L295" s="1">
        <v>5</v>
      </c>
      <c r="M295" s="1">
        <v>5</v>
      </c>
      <c r="N295" s="1">
        <v>5</v>
      </c>
      <c r="O295" s="1">
        <v>4</v>
      </c>
      <c r="P295" s="1">
        <v>4</v>
      </c>
      <c r="Q295" s="1">
        <v>4</v>
      </c>
      <c r="R295" s="1" t="s">
        <v>28</v>
      </c>
      <c r="S295" s="1" t="s">
        <v>29</v>
      </c>
      <c r="Y295" s="1" t="s">
        <v>37</v>
      </c>
      <c r="Z295" s="1" t="s">
        <v>34</v>
      </c>
      <c r="AA295" s="1" t="s">
        <v>34</v>
      </c>
      <c r="AB295" s="1" t="s">
        <v>34</v>
      </c>
      <c r="AC295" s="1" t="s">
        <v>34</v>
      </c>
    </row>
    <row r="296" spans="1:34" ht="13.2" x14ac:dyDescent="0.25">
      <c r="A296" s="2">
        <v>45072.625699328702</v>
      </c>
      <c r="B296" s="1" t="s">
        <v>40</v>
      </c>
      <c r="C296" s="1" t="s">
        <v>44</v>
      </c>
      <c r="D296" s="1" t="s">
        <v>63</v>
      </c>
      <c r="E296" s="1">
        <v>2</v>
      </c>
      <c r="F296" s="1" t="s">
        <v>39</v>
      </c>
      <c r="G296" s="1">
        <v>3</v>
      </c>
      <c r="H296" s="1">
        <v>4</v>
      </c>
      <c r="I296" s="1">
        <v>3</v>
      </c>
      <c r="J296" s="1">
        <v>3</v>
      </c>
      <c r="K296" s="1">
        <v>3</v>
      </c>
      <c r="L296" s="1">
        <v>5</v>
      </c>
      <c r="M296" s="1">
        <v>5</v>
      </c>
      <c r="N296" s="1">
        <v>3</v>
      </c>
      <c r="O296" s="1">
        <v>4</v>
      </c>
      <c r="P296" s="1">
        <v>3</v>
      </c>
      <c r="Q296" s="1">
        <v>2</v>
      </c>
      <c r="R296" s="1" t="s">
        <v>47</v>
      </c>
      <c r="S296" s="1" t="s">
        <v>32</v>
      </c>
      <c r="AD296" s="1" t="s">
        <v>37</v>
      </c>
      <c r="AE296" s="1" t="s">
        <v>34</v>
      </c>
      <c r="AF296" s="1" t="s">
        <v>34</v>
      </c>
      <c r="AG296" s="1" t="s">
        <v>34</v>
      </c>
      <c r="AH296" s="1" t="s">
        <v>34</v>
      </c>
    </row>
    <row r="297" spans="1:34" ht="13.2" x14ac:dyDescent="0.25">
      <c r="A297" s="2">
        <v>45072.625731203705</v>
      </c>
      <c r="B297" s="1" t="s">
        <v>24</v>
      </c>
      <c r="C297" s="1" t="s">
        <v>51</v>
      </c>
      <c r="D297" s="1" t="s">
        <v>36</v>
      </c>
      <c r="E297" s="1">
        <v>4</v>
      </c>
      <c r="F297" s="1" t="s">
        <v>27</v>
      </c>
      <c r="G297" s="1">
        <v>4</v>
      </c>
      <c r="H297" s="1">
        <v>5</v>
      </c>
      <c r="I297" s="1">
        <v>3</v>
      </c>
      <c r="J297" s="1">
        <v>3</v>
      </c>
      <c r="K297" s="1">
        <v>5</v>
      </c>
      <c r="L297" s="1">
        <v>5</v>
      </c>
      <c r="M297" s="1">
        <v>4</v>
      </c>
      <c r="N297" s="1">
        <v>1</v>
      </c>
      <c r="O297" s="1">
        <v>4</v>
      </c>
      <c r="P297" s="1">
        <v>2</v>
      </c>
      <c r="Q297" s="1">
        <v>1</v>
      </c>
      <c r="R297" s="1" t="s">
        <v>28</v>
      </c>
      <c r="S297" s="1" t="s">
        <v>38</v>
      </c>
      <c r="T297" s="1" t="s">
        <v>37</v>
      </c>
      <c r="U297" s="1" t="s">
        <v>34</v>
      </c>
      <c r="V297" s="1" t="s">
        <v>31</v>
      </c>
      <c r="W297" s="1" t="s">
        <v>34</v>
      </c>
      <c r="X297" s="1" t="s">
        <v>31</v>
      </c>
    </row>
    <row r="298" spans="1:34" ht="13.2" x14ac:dyDescent="0.25">
      <c r="A298" s="2">
        <v>45072.62609583333</v>
      </c>
      <c r="B298" s="1" t="s">
        <v>24</v>
      </c>
      <c r="C298" s="1" t="s">
        <v>44</v>
      </c>
      <c r="D298" s="1" t="s">
        <v>36</v>
      </c>
      <c r="E298" s="1">
        <v>5</v>
      </c>
      <c r="F298" s="1" t="s">
        <v>27</v>
      </c>
      <c r="G298" s="1">
        <v>5</v>
      </c>
      <c r="H298" s="1">
        <v>5</v>
      </c>
      <c r="I298" s="1">
        <v>3</v>
      </c>
      <c r="J298" s="1">
        <v>5</v>
      </c>
      <c r="K298" s="1">
        <v>5</v>
      </c>
      <c r="L298" s="1">
        <v>5</v>
      </c>
      <c r="M298" s="1">
        <v>5</v>
      </c>
      <c r="N298" s="1">
        <v>3</v>
      </c>
      <c r="O298" s="1">
        <v>3</v>
      </c>
      <c r="P298" s="1">
        <v>3</v>
      </c>
      <c r="Q298" s="1">
        <v>5</v>
      </c>
      <c r="R298" s="1" t="s">
        <v>28</v>
      </c>
      <c r="S298" s="1" t="s">
        <v>32</v>
      </c>
      <c r="AD298" s="1" t="s">
        <v>42</v>
      </c>
      <c r="AE298" s="1" t="s">
        <v>48</v>
      </c>
      <c r="AF298" s="7" t="s">
        <v>35</v>
      </c>
      <c r="AG298" s="1" t="s">
        <v>39</v>
      </c>
      <c r="AH298" s="1" t="s">
        <v>43</v>
      </c>
    </row>
    <row r="299" spans="1:34" ht="13.2" x14ac:dyDescent="0.25">
      <c r="A299" s="2">
        <v>45072.626424490736</v>
      </c>
      <c r="B299" s="1" t="s">
        <v>24</v>
      </c>
      <c r="C299" s="1" t="s">
        <v>25</v>
      </c>
      <c r="D299" s="1" t="s">
        <v>36</v>
      </c>
      <c r="E299" s="1">
        <v>5</v>
      </c>
      <c r="F299" s="1" t="s">
        <v>41</v>
      </c>
      <c r="G299" s="1">
        <v>5</v>
      </c>
      <c r="H299" s="1">
        <v>4</v>
      </c>
      <c r="I299" s="1">
        <v>3</v>
      </c>
      <c r="J299" s="1">
        <v>4</v>
      </c>
      <c r="K299" s="1">
        <v>5</v>
      </c>
      <c r="L299" s="1">
        <v>5</v>
      </c>
      <c r="M299" s="1">
        <v>4</v>
      </c>
      <c r="N299" s="1">
        <v>2</v>
      </c>
      <c r="O299" s="1">
        <v>4</v>
      </c>
      <c r="P299" s="1">
        <v>2</v>
      </c>
      <c r="Q299" s="1">
        <v>2</v>
      </c>
      <c r="R299" s="1" t="s">
        <v>28</v>
      </c>
      <c r="S299" s="1" t="s">
        <v>38</v>
      </c>
      <c r="T299" s="1" t="s">
        <v>37</v>
      </c>
      <c r="U299" s="1" t="s">
        <v>34</v>
      </c>
      <c r="V299" s="1" t="s">
        <v>39</v>
      </c>
      <c r="W299" s="1" t="s">
        <v>34</v>
      </c>
      <c r="X299" s="1" t="s">
        <v>34</v>
      </c>
    </row>
    <row r="300" spans="1:34" ht="13.2" x14ac:dyDescent="0.25">
      <c r="A300" s="2">
        <v>45072.626682731483</v>
      </c>
      <c r="B300" s="1" t="s">
        <v>40</v>
      </c>
      <c r="C300" s="1" t="s">
        <v>44</v>
      </c>
      <c r="D300" s="1" t="s">
        <v>36</v>
      </c>
      <c r="E300" s="1">
        <v>5</v>
      </c>
      <c r="F300" s="1" t="s">
        <v>27</v>
      </c>
      <c r="G300" s="1">
        <v>5</v>
      </c>
      <c r="H300" s="1">
        <v>4</v>
      </c>
      <c r="I300" s="1">
        <v>5</v>
      </c>
      <c r="J300" s="1">
        <v>5</v>
      </c>
      <c r="K300" s="1">
        <v>4</v>
      </c>
      <c r="L300" s="1">
        <v>5</v>
      </c>
      <c r="M300" s="1">
        <v>4</v>
      </c>
      <c r="N300" s="1">
        <v>3</v>
      </c>
      <c r="O300" s="1">
        <v>5</v>
      </c>
      <c r="P300" s="1">
        <v>1</v>
      </c>
      <c r="Q300" s="1">
        <v>1</v>
      </c>
      <c r="R300" s="1" t="s">
        <v>28</v>
      </c>
      <c r="S300" s="1" t="s">
        <v>32</v>
      </c>
      <c r="AD300" s="1" t="s">
        <v>37</v>
      </c>
      <c r="AE300" s="1" t="s">
        <v>34</v>
      </c>
      <c r="AF300" s="1" t="s">
        <v>34</v>
      </c>
      <c r="AG300" s="1" t="s">
        <v>35</v>
      </c>
      <c r="AH300" s="1" t="s">
        <v>34</v>
      </c>
    </row>
    <row r="301" spans="1:34" ht="13.2" x14ac:dyDescent="0.25">
      <c r="A301" s="2">
        <v>45072.627015902777</v>
      </c>
      <c r="B301" s="1" t="s">
        <v>40</v>
      </c>
      <c r="C301" s="1" t="s">
        <v>25</v>
      </c>
      <c r="D301" s="1" t="s">
        <v>58</v>
      </c>
      <c r="E301" s="1">
        <v>4</v>
      </c>
      <c r="F301" s="1" t="s">
        <v>27</v>
      </c>
      <c r="G301" s="1">
        <v>5</v>
      </c>
      <c r="H301" s="1">
        <v>5</v>
      </c>
      <c r="I301" s="1">
        <v>5</v>
      </c>
      <c r="J301" s="1">
        <v>5</v>
      </c>
      <c r="K301" s="1">
        <v>4</v>
      </c>
      <c r="L301" s="1">
        <v>5</v>
      </c>
      <c r="M301" s="1">
        <v>5</v>
      </c>
      <c r="N301" s="1">
        <v>2</v>
      </c>
      <c r="O301" s="1">
        <v>4</v>
      </c>
      <c r="P301" s="1">
        <v>3</v>
      </c>
      <c r="Q301" s="1">
        <v>2</v>
      </c>
      <c r="R301" s="1" t="s">
        <v>28</v>
      </c>
      <c r="S301" s="1" t="s">
        <v>32</v>
      </c>
      <c r="AD301" s="1" t="s">
        <v>42</v>
      </c>
      <c r="AE301" s="1" t="s">
        <v>39</v>
      </c>
      <c r="AF301" s="1" t="s">
        <v>35</v>
      </c>
      <c r="AG301" s="1" t="s">
        <v>43</v>
      </c>
      <c r="AH301" s="1" t="s">
        <v>39</v>
      </c>
    </row>
    <row r="302" spans="1:34" ht="13.2" x14ac:dyDescent="0.25">
      <c r="A302" s="2">
        <v>45072.627140023149</v>
      </c>
      <c r="B302" s="1" t="s">
        <v>40</v>
      </c>
      <c r="C302" s="1" t="s">
        <v>51</v>
      </c>
      <c r="D302" s="1" t="s">
        <v>26</v>
      </c>
      <c r="E302" s="1">
        <v>5</v>
      </c>
      <c r="F302" s="1" t="s">
        <v>27</v>
      </c>
      <c r="G302" s="1">
        <v>5</v>
      </c>
      <c r="H302" s="1">
        <v>5</v>
      </c>
      <c r="I302" s="1">
        <v>3</v>
      </c>
      <c r="J302" s="1">
        <v>5</v>
      </c>
      <c r="K302" s="1">
        <v>5</v>
      </c>
      <c r="L302" s="1">
        <v>5</v>
      </c>
      <c r="M302" s="1">
        <v>4</v>
      </c>
      <c r="N302" s="1">
        <v>4</v>
      </c>
      <c r="O302" s="1">
        <v>4</v>
      </c>
      <c r="P302" s="1">
        <v>5</v>
      </c>
      <c r="Q302" s="1">
        <v>5</v>
      </c>
      <c r="R302" s="1" t="s">
        <v>28</v>
      </c>
      <c r="S302" s="1" t="s">
        <v>29</v>
      </c>
      <c r="Y302" s="1" t="s">
        <v>39</v>
      </c>
      <c r="Z302" s="1" t="s">
        <v>39</v>
      </c>
      <c r="AA302" s="1" t="s">
        <v>34</v>
      </c>
      <c r="AB302" s="1" t="s">
        <v>39</v>
      </c>
      <c r="AC302" s="1" t="s">
        <v>39</v>
      </c>
    </row>
    <row r="303" spans="1:34" ht="13.2" x14ac:dyDescent="0.25">
      <c r="A303" s="2">
        <v>45072.627467916667</v>
      </c>
      <c r="B303" s="1" t="s">
        <v>24</v>
      </c>
      <c r="C303" s="1" t="s">
        <v>44</v>
      </c>
      <c r="D303" s="1" t="s">
        <v>90</v>
      </c>
      <c r="E303" s="1">
        <v>5</v>
      </c>
      <c r="F303" s="1" t="s">
        <v>41</v>
      </c>
      <c r="G303" s="1">
        <v>5</v>
      </c>
      <c r="H303" s="1">
        <v>5</v>
      </c>
      <c r="I303" s="1">
        <v>2</v>
      </c>
      <c r="J303" s="1">
        <v>2</v>
      </c>
      <c r="K303" s="1">
        <v>1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 t="s">
        <v>28</v>
      </c>
      <c r="S303" s="1" t="s">
        <v>38</v>
      </c>
      <c r="T303" s="1" t="s">
        <v>30</v>
      </c>
      <c r="U303" s="1" t="s">
        <v>31</v>
      </c>
      <c r="V303" s="1" t="s">
        <v>31</v>
      </c>
      <c r="W303" s="1" t="s">
        <v>31</v>
      </c>
      <c r="X303" s="1" t="s">
        <v>31</v>
      </c>
    </row>
    <row r="304" spans="1:34" ht="13.2" x14ac:dyDescent="0.25">
      <c r="A304" s="2">
        <v>45072.627616412035</v>
      </c>
      <c r="B304" s="1" t="s">
        <v>24</v>
      </c>
      <c r="C304" s="1" t="s">
        <v>44</v>
      </c>
      <c r="D304" s="1" t="s">
        <v>36</v>
      </c>
      <c r="E304" s="1">
        <v>5</v>
      </c>
      <c r="F304" s="1" t="s">
        <v>41</v>
      </c>
      <c r="G304" s="1">
        <v>5</v>
      </c>
      <c r="H304" s="1">
        <v>4</v>
      </c>
      <c r="I304" s="1">
        <v>3</v>
      </c>
      <c r="J304" s="1">
        <v>2</v>
      </c>
      <c r="K304" s="1">
        <v>2</v>
      </c>
      <c r="L304" s="1">
        <v>5</v>
      </c>
      <c r="M304" s="1">
        <v>5</v>
      </c>
      <c r="N304" s="1">
        <v>1</v>
      </c>
      <c r="O304" s="1">
        <v>4</v>
      </c>
      <c r="P304" s="1">
        <v>2</v>
      </c>
      <c r="Q304" s="1">
        <v>1</v>
      </c>
      <c r="R304" s="1" t="s">
        <v>28</v>
      </c>
      <c r="S304" s="1" t="s">
        <v>38</v>
      </c>
      <c r="T304" s="1" t="s">
        <v>30</v>
      </c>
      <c r="U304" s="1" t="s">
        <v>34</v>
      </c>
      <c r="V304" s="1" t="s">
        <v>34</v>
      </c>
      <c r="W304" s="1" t="s">
        <v>31</v>
      </c>
      <c r="X304" s="1" t="s">
        <v>31</v>
      </c>
    </row>
    <row r="305" spans="1:34" ht="13.2" x14ac:dyDescent="0.25">
      <c r="A305" s="2">
        <v>45072.628270914356</v>
      </c>
      <c r="B305" s="1" t="s">
        <v>24</v>
      </c>
      <c r="C305" s="1" t="s">
        <v>44</v>
      </c>
      <c r="D305" s="1" t="s">
        <v>36</v>
      </c>
      <c r="E305" s="1">
        <v>5</v>
      </c>
      <c r="F305" s="1" t="s">
        <v>41</v>
      </c>
      <c r="G305" s="1">
        <v>5</v>
      </c>
      <c r="H305" s="1">
        <v>3</v>
      </c>
      <c r="I305" s="1">
        <v>5</v>
      </c>
      <c r="J305" s="1">
        <v>3</v>
      </c>
      <c r="K305" s="1">
        <v>2</v>
      </c>
      <c r="L305" s="1">
        <v>5</v>
      </c>
      <c r="M305" s="1">
        <v>4</v>
      </c>
      <c r="N305" s="1">
        <v>1</v>
      </c>
      <c r="O305" s="1">
        <v>4</v>
      </c>
      <c r="P305" s="1">
        <v>2</v>
      </c>
      <c r="Q305" s="1">
        <v>1</v>
      </c>
      <c r="R305" s="1" t="s">
        <v>28</v>
      </c>
      <c r="S305" s="1" t="s">
        <v>38</v>
      </c>
      <c r="T305" s="1" t="s">
        <v>37</v>
      </c>
      <c r="U305" s="1" t="s">
        <v>31</v>
      </c>
      <c r="V305" s="1" t="s">
        <v>39</v>
      </c>
      <c r="W305" s="1" t="s">
        <v>34</v>
      </c>
      <c r="X305" s="1" t="s">
        <v>31</v>
      </c>
    </row>
    <row r="306" spans="1:34" ht="13.2" x14ac:dyDescent="0.25">
      <c r="A306" s="2">
        <v>45072.629156296302</v>
      </c>
      <c r="B306" s="1" t="s">
        <v>24</v>
      </c>
      <c r="C306" s="1" t="s">
        <v>25</v>
      </c>
      <c r="D306" s="1" t="s">
        <v>58</v>
      </c>
      <c r="E306" s="1">
        <v>4</v>
      </c>
      <c r="F306" s="1" t="s">
        <v>41</v>
      </c>
      <c r="G306" s="1">
        <v>1</v>
      </c>
      <c r="H306" s="1">
        <v>3</v>
      </c>
      <c r="I306" s="1">
        <v>5</v>
      </c>
      <c r="J306" s="1">
        <v>3</v>
      </c>
      <c r="K306" s="1">
        <v>4</v>
      </c>
      <c r="L306" s="1">
        <v>5</v>
      </c>
      <c r="M306" s="1">
        <v>4</v>
      </c>
      <c r="N306" s="1">
        <v>1</v>
      </c>
      <c r="O306" s="1">
        <v>4</v>
      </c>
      <c r="P306" s="1">
        <v>1</v>
      </c>
      <c r="Q306" s="1">
        <v>2</v>
      </c>
      <c r="R306" s="1" t="s">
        <v>28</v>
      </c>
      <c r="S306" s="1" t="s">
        <v>38</v>
      </c>
      <c r="T306" s="1" t="s">
        <v>39</v>
      </c>
      <c r="U306" s="1" t="s">
        <v>34</v>
      </c>
      <c r="V306" s="1" t="s">
        <v>31</v>
      </c>
      <c r="W306" s="1" t="s">
        <v>35</v>
      </c>
      <c r="X306" s="1" t="s">
        <v>34</v>
      </c>
    </row>
    <row r="307" spans="1:34" ht="13.2" x14ac:dyDescent="0.25">
      <c r="A307" s="2">
        <v>45072.629403831015</v>
      </c>
      <c r="B307" s="1" t="s">
        <v>40</v>
      </c>
      <c r="C307" s="1" t="s">
        <v>51</v>
      </c>
      <c r="D307" s="1" t="s">
        <v>91</v>
      </c>
      <c r="E307" s="1">
        <v>3</v>
      </c>
      <c r="F307" s="1" t="s">
        <v>27</v>
      </c>
      <c r="G307" s="1">
        <v>4</v>
      </c>
      <c r="H307" s="1">
        <v>4</v>
      </c>
      <c r="I307" s="1">
        <v>2</v>
      </c>
      <c r="J307" s="1">
        <v>2</v>
      </c>
      <c r="K307" s="1">
        <v>2</v>
      </c>
      <c r="L307" s="1">
        <v>5</v>
      </c>
      <c r="M307" s="1">
        <v>5</v>
      </c>
      <c r="N307" s="1">
        <v>3</v>
      </c>
      <c r="O307" s="1">
        <v>3</v>
      </c>
      <c r="P307" s="1">
        <v>3</v>
      </c>
      <c r="Q307" s="1">
        <v>2</v>
      </c>
      <c r="R307" s="1" t="s">
        <v>47</v>
      </c>
      <c r="S307" s="1" t="s">
        <v>29</v>
      </c>
      <c r="Y307" s="1" t="s">
        <v>39</v>
      </c>
      <c r="Z307" s="1" t="s">
        <v>34</v>
      </c>
      <c r="AA307" s="1" t="s">
        <v>39</v>
      </c>
      <c r="AB307" s="1" t="s">
        <v>39</v>
      </c>
      <c r="AC307" s="1" t="s">
        <v>39</v>
      </c>
    </row>
    <row r="308" spans="1:34" ht="13.2" x14ac:dyDescent="0.25">
      <c r="A308" s="2">
        <v>45072.631056388884</v>
      </c>
      <c r="B308" s="1" t="s">
        <v>24</v>
      </c>
      <c r="C308" s="1" t="s">
        <v>44</v>
      </c>
      <c r="D308" s="1" t="s">
        <v>92</v>
      </c>
      <c r="E308" s="1">
        <v>3</v>
      </c>
      <c r="F308" s="1" t="s">
        <v>27</v>
      </c>
      <c r="G308" s="1">
        <v>5</v>
      </c>
      <c r="H308" s="1">
        <v>5</v>
      </c>
      <c r="I308" s="1">
        <v>3</v>
      </c>
      <c r="J308" s="1">
        <v>2</v>
      </c>
      <c r="K308" s="1">
        <v>2</v>
      </c>
      <c r="L308" s="1">
        <v>5</v>
      </c>
      <c r="M308" s="1">
        <v>5</v>
      </c>
      <c r="N308" s="1">
        <v>4</v>
      </c>
      <c r="O308" s="1">
        <v>4</v>
      </c>
      <c r="P308" s="1">
        <v>3</v>
      </c>
      <c r="Q308" s="1">
        <v>1</v>
      </c>
      <c r="R308" s="1" t="s">
        <v>28</v>
      </c>
      <c r="S308" s="1" t="s">
        <v>32</v>
      </c>
      <c r="AD308" s="1" t="s">
        <v>30</v>
      </c>
      <c r="AE308" s="1" t="s">
        <v>34</v>
      </c>
      <c r="AF308" s="1" t="s">
        <v>34</v>
      </c>
      <c r="AG308" s="1" t="s">
        <v>34</v>
      </c>
      <c r="AH308" s="1" t="s">
        <v>34</v>
      </c>
    </row>
    <row r="309" spans="1:34" ht="13.2" x14ac:dyDescent="0.25">
      <c r="A309" s="2">
        <v>45072.632430474536</v>
      </c>
      <c r="B309" s="1" t="s">
        <v>40</v>
      </c>
      <c r="C309" s="1" t="s">
        <v>44</v>
      </c>
      <c r="D309" s="1" t="s">
        <v>93</v>
      </c>
      <c r="E309" s="1">
        <v>4</v>
      </c>
      <c r="F309" s="1" t="s">
        <v>27</v>
      </c>
      <c r="G309" s="1">
        <v>5</v>
      </c>
      <c r="H309" s="1">
        <v>5</v>
      </c>
      <c r="I309" s="1">
        <v>2</v>
      </c>
      <c r="J309" s="1">
        <v>3</v>
      </c>
      <c r="K309" s="1">
        <v>2</v>
      </c>
      <c r="L309" s="1">
        <v>5</v>
      </c>
      <c r="M309" s="1">
        <v>5</v>
      </c>
      <c r="N309" s="1">
        <v>4</v>
      </c>
      <c r="O309" s="1">
        <v>4</v>
      </c>
      <c r="P309" s="1">
        <v>2</v>
      </c>
      <c r="Q309" s="1">
        <v>2</v>
      </c>
      <c r="R309" s="1" t="s">
        <v>28</v>
      </c>
      <c r="S309" s="1" t="s">
        <v>38</v>
      </c>
      <c r="T309" s="1" t="s">
        <v>30</v>
      </c>
      <c r="U309" s="1" t="s">
        <v>34</v>
      </c>
      <c r="V309" s="1" t="s">
        <v>34</v>
      </c>
      <c r="W309" s="1" t="s">
        <v>39</v>
      </c>
      <c r="X309" s="1" t="s">
        <v>39</v>
      </c>
    </row>
  </sheetData>
  <autoFilter ref="A1:AH309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61D6-B3E4-4D05-840E-650ADABE92E6}">
  <dimension ref="B3:T116"/>
  <sheetViews>
    <sheetView topLeftCell="A6" workbookViewId="0">
      <selection activeCell="Q18" sqref="Q18"/>
    </sheetView>
  </sheetViews>
  <sheetFormatPr defaultRowHeight="13.2" x14ac:dyDescent="0.25"/>
  <sheetData>
    <row r="3" spans="2:20" x14ac:dyDescent="0.25">
      <c r="B3" s="10" t="s">
        <v>108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118</v>
      </c>
      <c r="G5" s="6" t="s">
        <v>117</v>
      </c>
    </row>
    <row r="6" spans="2:20" x14ac:dyDescent="0.25">
      <c r="B6" s="3" t="s">
        <v>39</v>
      </c>
      <c r="C6">
        <f>COUNTIFS('Ответы на форму (1)'!$AH$3:$AH$308, Лист9!B6, 'Ответы на форму (1)'!$B$3:$B$308, Лист9!$C$4)</f>
        <v>8</v>
      </c>
      <c r="D6">
        <f>COUNTIFS('Ответы на форму (1)'!$AH$3:$AH$308, Лист9!B6, 'Ответы на форму (1)'!$B$3:$B$308, Лист9!$D$4)</f>
        <v>6</v>
      </c>
      <c r="E6">
        <f>SUM(C6:D6)</f>
        <v>14</v>
      </c>
      <c r="G6" s="3" t="s">
        <v>39</v>
      </c>
      <c r="H6" s="5">
        <f>E6*$C$11/$E$11</f>
        <v>8.3725490196078436</v>
      </c>
      <c r="I6" s="5">
        <f>E6*$D$11/$E$11</f>
        <v>5.6274509803921573</v>
      </c>
      <c r="K6" s="4" t="s">
        <v>98</v>
      </c>
    </row>
    <row r="7" spans="2:20" x14ac:dyDescent="0.25">
      <c r="B7" s="3" t="s">
        <v>31</v>
      </c>
      <c r="C7">
        <f>COUNTIFS('Ответы на форму (1)'!$AH$3:$AH$308, Лист9!B7, 'Ответы на форму (1)'!$B$3:$B$308, Лист9!$C$4)</f>
        <v>6</v>
      </c>
      <c r="D7">
        <f>COUNTIFS('Ответы на форму (1)'!$AH$3:$AH$308, Лист9!B7, 'Ответы на форму (1)'!$B$3:$B$308, Лист9!$D$4)</f>
        <v>9</v>
      </c>
      <c r="E7">
        <f t="shared" ref="E7:E10" si="0">SUM(C7:D7)</f>
        <v>15</v>
      </c>
      <c r="G7" s="3" t="s">
        <v>31</v>
      </c>
      <c r="H7" s="5">
        <f>E7*$C$11/$E$11</f>
        <v>8.9705882352941178</v>
      </c>
      <c r="I7" s="5">
        <f>E7*$D$11/$E$11</f>
        <v>6.0294117647058822</v>
      </c>
      <c r="K7">
        <f>_xlfn.CHISQ.TEST(C6:D10, H6:I10)</f>
        <v>5.2099707894680589E-2</v>
      </c>
    </row>
    <row r="8" spans="2:20" x14ac:dyDescent="0.25">
      <c r="B8" s="3" t="s">
        <v>34</v>
      </c>
      <c r="C8">
        <f>COUNTIFS('Ответы на форму (1)'!$AH$3:$AH$308, Лист9!B8, 'Ответы на форму (1)'!$B$3:$B$308, Лист9!$C$4)</f>
        <v>12</v>
      </c>
      <c r="D8">
        <f>COUNTIFS('Ответы на форму (1)'!$AH$3:$AH$308, Лист9!B8, 'Ответы на форму (1)'!$B$3:$B$308, Лист9!$D$4)</f>
        <v>14</v>
      </c>
      <c r="E8">
        <f t="shared" si="0"/>
        <v>26</v>
      </c>
      <c r="G8" s="3" t="s">
        <v>34</v>
      </c>
      <c r="H8" s="5">
        <f>E8*$C$11/$E$11</f>
        <v>15.549019607843137</v>
      </c>
      <c r="I8" s="5">
        <f>E8*$D$11/$E$11</f>
        <v>10.450980392156863</v>
      </c>
    </row>
    <row r="9" spans="2:20" x14ac:dyDescent="0.25">
      <c r="B9" s="3" t="s">
        <v>35</v>
      </c>
      <c r="C9">
        <f>COUNTIFS('Ответы на форму (1)'!$AH$3:$AH$308, Лист9!B9, 'Ответы на форму (1)'!$B$3:$B$308, Лист9!$C$4)</f>
        <v>15</v>
      </c>
      <c r="D9">
        <f>COUNTIFS('Ответы на форму (1)'!$AH$3:$AH$308, Лист9!B9, 'Ответы на форму (1)'!$B$3:$B$308, Лист9!$D$4)</f>
        <v>7</v>
      </c>
      <c r="E9">
        <f t="shared" si="0"/>
        <v>22</v>
      </c>
      <c r="F9" s="1"/>
      <c r="G9" s="3" t="s">
        <v>35</v>
      </c>
      <c r="H9" s="5">
        <f>E9*$C$11/$E$11</f>
        <v>13.156862745098039</v>
      </c>
      <c r="I9" s="5">
        <f>E9*$D$11/$E$11</f>
        <v>8.8431372549019613</v>
      </c>
      <c r="J9" s="1"/>
      <c r="K9" s="1"/>
    </row>
    <row r="10" spans="2:20" x14ac:dyDescent="0.25">
      <c r="B10" s="3" t="s">
        <v>43</v>
      </c>
      <c r="C10">
        <f>COUNTIFS('Ответы на форму (1)'!$AH$3:$AH$308, Лист9!B10, 'Ответы на форму (1)'!$B$3:$B$308, Лист9!$C$4)</f>
        <v>20</v>
      </c>
      <c r="D10">
        <f>COUNTIFS('Ответы на форму (1)'!$AH$3:$AH$308, Лист9!B10, 'Ответы на форму (1)'!$B$3:$B$308, Лист9!$D$4)</f>
        <v>5</v>
      </c>
      <c r="E10">
        <f t="shared" si="0"/>
        <v>25</v>
      </c>
      <c r="G10" s="3" t="s">
        <v>43</v>
      </c>
      <c r="H10" s="5">
        <f>E10*$C$11/$E$11</f>
        <v>14.950980392156863</v>
      </c>
      <c r="I10" s="5">
        <f>E10*$D$11/$E$11</f>
        <v>10.049019607843137</v>
      </c>
    </row>
    <row r="11" spans="2:20" x14ac:dyDescent="0.25">
      <c r="B11" s="3" t="s">
        <v>96</v>
      </c>
      <c r="C11">
        <f>SUM(C6:C10)</f>
        <v>61</v>
      </c>
      <c r="D11">
        <f>SUM(D6:D10)</f>
        <v>41</v>
      </c>
      <c r="E11">
        <f>SUM(C6:D10)</f>
        <v>102</v>
      </c>
    </row>
    <row r="14" spans="2:20" x14ac:dyDescent="0.25">
      <c r="C14" s="6" t="s">
        <v>94</v>
      </c>
      <c r="D14" s="6" t="s">
        <v>118</v>
      </c>
      <c r="H14" s="4" t="s">
        <v>99</v>
      </c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35</v>
      </c>
      <c r="G15">
        <f>_xlfn.IFS(C15=$C$4, 0, C15=$D$4, 1)</f>
        <v>1</v>
      </c>
      <c r="H15">
        <f>_xlfn.IFS(D15=$B$10, 0, D15=$B$6, 2, D15=$B$8, 3, D15=$B$7, 4, D15=$B$9, 1)</f>
        <v>1</v>
      </c>
      <c r="J15">
        <f>PEARSON(G15:G116, H15:H116)</f>
        <v>0.30192402505582272</v>
      </c>
      <c r="K15">
        <v>102</v>
      </c>
      <c r="L15">
        <v>0.2</v>
      </c>
      <c r="O15">
        <f>_xlfn.RANK.AVG(G15,$G$15:$G$116, 0)</f>
        <v>21</v>
      </c>
      <c r="P15" s="6">
        <f>_xlfn.RANK.AVG(H15, $H$15:$H$116, 0)</f>
        <v>66.5</v>
      </c>
      <c r="R15">
        <f>CORREL(O15:O116, P15:P116)</f>
        <v>0.30192319079269136</v>
      </c>
      <c r="S15">
        <v>102</v>
      </c>
      <c r="T15">
        <v>0.2</v>
      </c>
    </row>
    <row r="16" spans="2:20" x14ac:dyDescent="0.25">
      <c r="C16" s="1" t="s">
        <v>40</v>
      </c>
      <c r="D16" s="1" t="s">
        <v>34</v>
      </c>
      <c r="G16">
        <f t="shared" ref="G16:G79" si="1">_xlfn.IFS(C16=$C$4, 0, C16=$D$4, 1)</f>
        <v>0</v>
      </c>
      <c r="H16">
        <f t="shared" ref="H16:H79" si="2">_xlfn.IFS(D16=$B$10, 0, D16=$B$6, 2, D16=$B$8, 3, D16=$B$7, 4, D16=$B$9, 1)</f>
        <v>3</v>
      </c>
      <c r="O16">
        <f t="shared" ref="O16:O79" si="3">_xlfn.RANK.AVG(G16,$G$15:$G$116, 0)</f>
        <v>72</v>
      </c>
      <c r="P16" s="6">
        <f t="shared" ref="P16:P79" si="4">_xlfn.RANK.AVG(H16, $H$15:$H$116, 0)</f>
        <v>28.5</v>
      </c>
    </row>
    <row r="17" spans="3:16" x14ac:dyDescent="0.25">
      <c r="C17" s="1" t="s">
        <v>24</v>
      </c>
      <c r="D17" s="1" t="s">
        <v>31</v>
      </c>
      <c r="G17">
        <f t="shared" si="1"/>
        <v>1</v>
      </c>
      <c r="H17">
        <f t="shared" si="2"/>
        <v>4</v>
      </c>
      <c r="O17">
        <f t="shared" si="3"/>
        <v>21</v>
      </c>
      <c r="P17" s="6">
        <f t="shared" si="4"/>
        <v>8</v>
      </c>
    </row>
    <row r="18" spans="3:16" x14ac:dyDescent="0.25">
      <c r="C18" s="1" t="s">
        <v>40</v>
      </c>
      <c r="D18" s="1" t="s">
        <v>35</v>
      </c>
      <c r="G18">
        <f t="shared" si="1"/>
        <v>0</v>
      </c>
      <c r="H18">
        <f t="shared" si="2"/>
        <v>1</v>
      </c>
      <c r="O18">
        <f t="shared" si="3"/>
        <v>72</v>
      </c>
      <c r="P18" s="6">
        <f t="shared" si="4"/>
        <v>66.5</v>
      </c>
    </row>
    <row r="19" spans="3:16" x14ac:dyDescent="0.25">
      <c r="C19" s="1" t="s">
        <v>40</v>
      </c>
      <c r="D19" s="1" t="s">
        <v>35</v>
      </c>
      <c r="G19">
        <f t="shared" si="1"/>
        <v>0</v>
      </c>
      <c r="H19">
        <f t="shared" si="2"/>
        <v>1</v>
      </c>
      <c r="O19">
        <f t="shared" si="3"/>
        <v>72</v>
      </c>
      <c r="P19" s="6">
        <f t="shared" si="4"/>
        <v>66.5</v>
      </c>
    </row>
    <row r="20" spans="3:16" x14ac:dyDescent="0.25">
      <c r="C20" s="1" t="s">
        <v>24</v>
      </c>
      <c r="D20" s="1" t="s">
        <v>43</v>
      </c>
      <c r="G20">
        <f t="shared" si="1"/>
        <v>1</v>
      </c>
      <c r="H20">
        <f t="shared" si="2"/>
        <v>0</v>
      </c>
      <c r="O20">
        <f t="shared" si="3"/>
        <v>21</v>
      </c>
      <c r="P20" s="6">
        <f t="shared" si="4"/>
        <v>90</v>
      </c>
    </row>
    <row r="21" spans="3:16" x14ac:dyDescent="0.25">
      <c r="C21" s="1" t="s">
        <v>40</v>
      </c>
      <c r="D21" s="1" t="s">
        <v>39</v>
      </c>
      <c r="G21">
        <f t="shared" si="1"/>
        <v>0</v>
      </c>
      <c r="H21">
        <f t="shared" si="2"/>
        <v>2</v>
      </c>
      <c r="O21">
        <f t="shared" si="3"/>
        <v>72</v>
      </c>
      <c r="P21" s="6">
        <f t="shared" si="4"/>
        <v>48.5</v>
      </c>
    </row>
    <row r="22" spans="3:16" x14ac:dyDescent="0.25">
      <c r="C22" s="1" t="s">
        <v>24</v>
      </c>
      <c r="D22" s="1" t="s">
        <v>34</v>
      </c>
      <c r="G22">
        <f t="shared" si="1"/>
        <v>1</v>
      </c>
      <c r="H22">
        <f t="shared" si="2"/>
        <v>3</v>
      </c>
      <c r="O22">
        <f t="shared" si="3"/>
        <v>21</v>
      </c>
      <c r="P22" s="6">
        <f t="shared" si="4"/>
        <v>28.5</v>
      </c>
    </row>
    <row r="23" spans="3:16" x14ac:dyDescent="0.25">
      <c r="C23" s="1" t="s">
        <v>40</v>
      </c>
      <c r="D23" s="1" t="s">
        <v>39</v>
      </c>
      <c r="G23">
        <f t="shared" si="1"/>
        <v>0</v>
      </c>
      <c r="H23">
        <f t="shared" si="2"/>
        <v>2</v>
      </c>
      <c r="O23">
        <f t="shared" si="3"/>
        <v>72</v>
      </c>
      <c r="P23" s="6">
        <f t="shared" si="4"/>
        <v>48.5</v>
      </c>
    </row>
    <row r="24" spans="3:16" x14ac:dyDescent="0.25">
      <c r="C24" s="1" t="s">
        <v>24</v>
      </c>
      <c r="D24" s="1" t="s">
        <v>34</v>
      </c>
      <c r="G24">
        <f t="shared" si="1"/>
        <v>1</v>
      </c>
      <c r="H24">
        <f t="shared" si="2"/>
        <v>3</v>
      </c>
      <c r="O24">
        <f t="shared" si="3"/>
        <v>21</v>
      </c>
      <c r="P24" s="6">
        <f t="shared" si="4"/>
        <v>28.5</v>
      </c>
    </row>
    <row r="25" spans="3:16" x14ac:dyDescent="0.25">
      <c r="C25" s="1" t="s">
        <v>40</v>
      </c>
      <c r="D25" s="1" t="s">
        <v>43</v>
      </c>
      <c r="G25">
        <f t="shared" si="1"/>
        <v>0</v>
      </c>
      <c r="H25">
        <f t="shared" si="2"/>
        <v>0</v>
      </c>
      <c r="O25">
        <f t="shared" si="3"/>
        <v>72</v>
      </c>
      <c r="P25" s="6">
        <f t="shared" si="4"/>
        <v>90</v>
      </c>
    </row>
    <row r="26" spans="3:16" x14ac:dyDescent="0.25">
      <c r="C26" s="1" t="s">
        <v>40</v>
      </c>
      <c r="D26" s="1" t="s">
        <v>34</v>
      </c>
      <c r="G26">
        <f t="shared" si="1"/>
        <v>0</v>
      </c>
      <c r="H26">
        <f t="shared" si="2"/>
        <v>3</v>
      </c>
      <c r="O26">
        <f t="shared" si="3"/>
        <v>72</v>
      </c>
      <c r="P26" s="6">
        <f t="shared" si="4"/>
        <v>28.5</v>
      </c>
    </row>
    <row r="27" spans="3:16" x14ac:dyDescent="0.25">
      <c r="C27" s="1" t="s">
        <v>40</v>
      </c>
      <c r="D27" s="1" t="s">
        <v>31</v>
      </c>
      <c r="G27">
        <f t="shared" si="1"/>
        <v>0</v>
      </c>
      <c r="H27">
        <f t="shared" si="2"/>
        <v>4</v>
      </c>
      <c r="O27">
        <f t="shared" si="3"/>
        <v>72</v>
      </c>
      <c r="P27" s="6">
        <f t="shared" si="4"/>
        <v>8</v>
      </c>
    </row>
    <row r="28" spans="3:16" x14ac:dyDescent="0.25">
      <c r="C28" s="1" t="s">
        <v>24</v>
      </c>
      <c r="D28" s="1" t="s">
        <v>31</v>
      </c>
      <c r="G28">
        <f t="shared" si="1"/>
        <v>1</v>
      </c>
      <c r="H28">
        <f t="shared" si="2"/>
        <v>4</v>
      </c>
      <c r="O28">
        <f t="shared" si="3"/>
        <v>21</v>
      </c>
      <c r="P28" s="6">
        <f t="shared" si="4"/>
        <v>8</v>
      </c>
    </row>
    <row r="29" spans="3:16" x14ac:dyDescent="0.25">
      <c r="C29" s="1" t="s">
        <v>40</v>
      </c>
      <c r="D29" s="1" t="s">
        <v>43</v>
      </c>
      <c r="G29">
        <f t="shared" si="1"/>
        <v>0</v>
      </c>
      <c r="H29">
        <f t="shared" si="2"/>
        <v>0</v>
      </c>
      <c r="O29">
        <f t="shared" si="3"/>
        <v>72</v>
      </c>
      <c r="P29" s="6">
        <f t="shared" si="4"/>
        <v>90</v>
      </c>
    </row>
    <row r="30" spans="3:16" x14ac:dyDescent="0.25">
      <c r="C30" s="1" t="s">
        <v>40</v>
      </c>
      <c r="D30" s="1" t="s">
        <v>39</v>
      </c>
      <c r="G30">
        <f t="shared" si="1"/>
        <v>0</v>
      </c>
      <c r="H30">
        <f t="shared" si="2"/>
        <v>2</v>
      </c>
      <c r="O30">
        <f t="shared" si="3"/>
        <v>72</v>
      </c>
      <c r="P30" s="6">
        <f t="shared" si="4"/>
        <v>48.5</v>
      </c>
    </row>
    <row r="31" spans="3:16" x14ac:dyDescent="0.25">
      <c r="C31" s="1" t="s">
        <v>40</v>
      </c>
      <c r="D31" s="1" t="s">
        <v>34</v>
      </c>
      <c r="G31">
        <f t="shared" si="1"/>
        <v>0</v>
      </c>
      <c r="H31">
        <f t="shared" si="2"/>
        <v>3</v>
      </c>
      <c r="O31">
        <f t="shared" si="3"/>
        <v>72</v>
      </c>
      <c r="P31" s="6">
        <f t="shared" si="4"/>
        <v>28.5</v>
      </c>
    </row>
    <row r="32" spans="3:16" x14ac:dyDescent="0.25">
      <c r="C32" s="1" t="s">
        <v>40</v>
      </c>
      <c r="D32" s="1" t="s">
        <v>31</v>
      </c>
      <c r="G32">
        <f t="shared" si="1"/>
        <v>0</v>
      </c>
      <c r="H32">
        <f t="shared" si="2"/>
        <v>4</v>
      </c>
      <c r="O32">
        <f t="shared" si="3"/>
        <v>72</v>
      </c>
      <c r="P32" s="6">
        <f t="shared" si="4"/>
        <v>8</v>
      </c>
    </row>
    <row r="33" spans="3:16" x14ac:dyDescent="0.25">
      <c r="C33" s="1" t="s">
        <v>24</v>
      </c>
      <c r="D33" s="1" t="s">
        <v>34</v>
      </c>
      <c r="G33">
        <f t="shared" si="1"/>
        <v>1</v>
      </c>
      <c r="H33">
        <f t="shared" si="2"/>
        <v>3</v>
      </c>
      <c r="O33">
        <f t="shared" si="3"/>
        <v>21</v>
      </c>
      <c r="P33" s="6">
        <f t="shared" si="4"/>
        <v>28.5</v>
      </c>
    </row>
    <row r="34" spans="3:16" x14ac:dyDescent="0.25">
      <c r="C34" s="1" t="s">
        <v>40</v>
      </c>
      <c r="D34" s="1" t="s">
        <v>43</v>
      </c>
      <c r="G34">
        <f t="shared" si="1"/>
        <v>0</v>
      </c>
      <c r="H34">
        <f t="shared" si="2"/>
        <v>0</v>
      </c>
      <c r="O34">
        <f t="shared" si="3"/>
        <v>72</v>
      </c>
      <c r="P34" s="6">
        <f t="shared" si="4"/>
        <v>90</v>
      </c>
    </row>
    <row r="35" spans="3:16" x14ac:dyDescent="0.25">
      <c r="C35" s="1" t="s">
        <v>40</v>
      </c>
      <c r="D35" s="1" t="s">
        <v>43</v>
      </c>
      <c r="G35">
        <f t="shared" si="1"/>
        <v>0</v>
      </c>
      <c r="H35">
        <f t="shared" si="2"/>
        <v>0</v>
      </c>
      <c r="O35">
        <f t="shared" si="3"/>
        <v>72</v>
      </c>
      <c r="P35" s="6">
        <f t="shared" si="4"/>
        <v>90</v>
      </c>
    </row>
    <row r="36" spans="3:16" x14ac:dyDescent="0.25">
      <c r="C36" s="1" t="s">
        <v>24</v>
      </c>
      <c r="D36" s="1" t="s">
        <v>39</v>
      </c>
      <c r="G36">
        <f t="shared" si="1"/>
        <v>1</v>
      </c>
      <c r="H36">
        <f t="shared" si="2"/>
        <v>2</v>
      </c>
      <c r="O36">
        <f t="shared" si="3"/>
        <v>21</v>
      </c>
      <c r="P36" s="6">
        <f t="shared" si="4"/>
        <v>48.5</v>
      </c>
    </row>
    <row r="37" spans="3:16" x14ac:dyDescent="0.25">
      <c r="C37" s="1" t="s">
        <v>24</v>
      </c>
      <c r="D37" s="1" t="s">
        <v>34</v>
      </c>
      <c r="G37">
        <f t="shared" si="1"/>
        <v>1</v>
      </c>
      <c r="H37">
        <f t="shared" si="2"/>
        <v>3</v>
      </c>
      <c r="O37">
        <f t="shared" si="3"/>
        <v>21</v>
      </c>
      <c r="P37" s="6">
        <f t="shared" si="4"/>
        <v>28.5</v>
      </c>
    </row>
    <row r="38" spans="3:16" x14ac:dyDescent="0.25">
      <c r="C38" s="1" t="s">
        <v>40</v>
      </c>
      <c r="D38" s="1" t="s">
        <v>43</v>
      </c>
      <c r="G38">
        <f t="shared" si="1"/>
        <v>0</v>
      </c>
      <c r="H38">
        <f t="shared" si="2"/>
        <v>0</v>
      </c>
      <c r="O38">
        <f t="shared" si="3"/>
        <v>72</v>
      </c>
      <c r="P38" s="6">
        <f t="shared" si="4"/>
        <v>90</v>
      </c>
    </row>
    <row r="39" spans="3:16" x14ac:dyDescent="0.25">
      <c r="C39" s="1" t="s">
        <v>24</v>
      </c>
      <c r="D39" s="1" t="s">
        <v>34</v>
      </c>
      <c r="G39">
        <f t="shared" si="1"/>
        <v>1</v>
      </c>
      <c r="H39">
        <f t="shared" si="2"/>
        <v>3</v>
      </c>
      <c r="O39">
        <f t="shared" si="3"/>
        <v>21</v>
      </c>
      <c r="P39" s="6">
        <f t="shared" si="4"/>
        <v>28.5</v>
      </c>
    </row>
    <row r="40" spans="3:16" x14ac:dyDescent="0.25">
      <c r="C40" s="1" t="s">
        <v>40</v>
      </c>
      <c r="D40" s="1" t="s">
        <v>34</v>
      </c>
      <c r="G40">
        <f t="shared" si="1"/>
        <v>0</v>
      </c>
      <c r="H40">
        <f t="shared" si="2"/>
        <v>3</v>
      </c>
      <c r="O40">
        <f t="shared" si="3"/>
        <v>72</v>
      </c>
      <c r="P40" s="6">
        <f t="shared" si="4"/>
        <v>28.5</v>
      </c>
    </row>
    <row r="41" spans="3:16" x14ac:dyDescent="0.25">
      <c r="C41" s="1" t="s">
        <v>40</v>
      </c>
      <c r="D41" s="1" t="s">
        <v>34</v>
      </c>
      <c r="G41">
        <f t="shared" si="1"/>
        <v>0</v>
      </c>
      <c r="H41">
        <f t="shared" si="2"/>
        <v>3</v>
      </c>
      <c r="O41">
        <f t="shared" si="3"/>
        <v>72</v>
      </c>
      <c r="P41" s="6">
        <f t="shared" si="4"/>
        <v>28.5</v>
      </c>
    </row>
    <row r="42" spans="3:16" x14ac:dyDescent="0.25">
      <c r="C42" s="1" t="s">
        <v>40</v>
      </c>
      <c r="D42" s="1" t="s">
        <v>35</v>
      </c>
      <c r="G42">
        <f t="shared" si="1"/>
        <v>0</v>
      </c>
      <c r="H42">
        <f t="shared" si="2"/>
        <v>1</v>
      </c>
      <c r="O42">
        <f t="shared" si="3"/>
        <v>72</v>
      </c>
      <c r="P42" s="6">
        <f t="shared" si="4"/>
        <v>66.5</v>
      </c>
    </row>
    <row r="43" spans="3:16" x14ac:dyDescent="0.25">
      <c r="C43" s="1" t="s">
        <v>24</v>
      </c>
      <c r="D43" s="1" t="s">
        <v>35</v>
      </c>
      <c r="G43">
        <f t="shared" si="1"/>
        <v>1</v>
      </c>
      <c r="H43">
        <f t="shared" si="2"/>
        <v>1</v>
      </c>
      <c r="O43">
        <f t="shared" si="3"/>
        <v>21</v>
      </c>
      <c r="P43" s="6">
        <f t="shared" si="4"/>
        <v>66.5</v>
      </c>
    </row>
    <row r="44" spans="3:16" x14ac:dyDescent="0.25">
      <c r="C44" s="1" t="s">
        <v>24</v>
      </c>
      <c r="D44" s="1" t="s">
        <v>31</v>
      </c>
      <c r="G44">
        <f t="shared" si="1"/>
        <v>1</v>
      </c>
      <c r="H44">
        <f t="shared" si="2"/>
        <v>4</v>
      </c>
      <c r="O44">
        <f t="shared" si="3"/>
        <v>21</v>
      </c>
      <c r="P44" s="6">
        <f t="shared" si="4"/>
        <v>8</v>
      </c>
    </row>
    <row r="45" spans="3:16" x14ac:dyDescent="0.25">
      <c r="C45" s="1" t="s">
        <v>40</v>
      </c>
      <c r="D45" s="1" t="s">
        <v>43</v>
      </c>
      <c r="G45">
        <f t="shared" si="1"/>
        <v>0</v>
      </c>
      <c r="H45">
        <f t="shared" si="2"/>
        <v>0</v>
      </c>
      <c r="O45">
        <f t="shared" si="3"/>
        <v>72</v>
      </c>
      <c r="P45" s="6">
        <f t="shared" si="4"/>
        <v>90</v>
      </c>
    </row>
    <row r="46" spans="3:16" x14ac:dyDescent="0.25">
      <c r="C46" s="1" t="s">
        <v>40</v>
      </c>
      <c r="D46" s="1" t="s">
        <v>31</v>
      </c>
      <c r="G46">
        <f t="shared" si="1"/>
        <v>0</v>
      </c>
      <c r="H46">
        <f t="shared" si="2"/>
        <v>4</v>
      </c>
      <c r="O46">
        <f t="shared" si="3"/>
        <v>72</v>
      </c>
      <c r="P46" s="6">
        <f t="shared" si="4"/>
        <v>8</v>
      </c>
    </row>
    <row r="47" spans="3:16" x14ac:dyDescent="0.25">
      <c r="C47" s="1" t="s">
        <v>40</v>
      </c>
      <c r="D47" s="1" t="s">
        <v>39</v>
      </c>
      <c r="G47">
        <f t="shared" si="1"/>
        <v>0</v>
      </c>
      <c r="H47">
        <f t="shared" si="2"/>
        <v>2</v>
      </c>
      <c r="O47">
        <f t="shared" si="3"/>
        <v>72</v>
      </c>
      <c r="P47" s="6">
        <f t="shared" si="4"/>
        <v>48.5</v>
      </c>
    </row>
    <row r="48" spans="3:16" x14ac:dyDescent="0.25">
      <c r="C48" s="1" t="s">
        <v>24</v>
      </c>
      <c r="D48" s="1" t="s">
        <v>34</v>
      </c>
      <c r="G48">
        <f t="shared" si="1"/>
        <v>1</v>
      </c>
      <c r="H48">
        <f t="shared" si="2"/>
        <v>3</v>
      </c>
      <c r="O48">
        <f t="shared" si="3"/>
        <v>21</v>
      </c>
      <c r="P48" s="6">
        <f t="shared" si="4"/>
        <v>28.5</v>
      </c>
    </row>
    <row r="49" spans="3:16" x14ac:dyDescent="0.25">
      <c r="C49" s="1" t="s">
        <v>24</v>
      </c>
      <c r="D49" s="1" t="s">
        <v>39</v>
      </c>
      <c r="G49">
        <f t="shared" si="1"/>
        <v>1</v>
      </c>
      <c r="H49">
        <f t="shared" si="2"/>
        <v>2</v>
      </c>
      <c r="O49">
        <f t="shared" si="3"/>
        <v>21</v>
      </c>
      <c r="P49" s="6">
        <f t="shared" si="4"/>
        <v>48.5</v>
      </c>
    </row>
    <row r="50" spans="3:16" x14ac:dyDescent="0.25">
      <c r="C50" s="1" t="s">
        <v>24</v>
      </c>
      <c r="D50" s="1" t="s">
        <v>35</v>
      </c>
      <c r="G50">
        <f t="shared" si="1"/>
        <v>1</v>
      </c>
      <c r="H50">
        <f t="shared" si="2"/>
        <v>1</v>
      </c>
      <c r="O50">
        <f t="shared" si="3"/>
        <v>21</v>
      </c>
      <c r="P50" s="6">
        <f t="shared" si="4"/>
        <v>66.5</v>
      </c>
    </row>
    <row r="51" spans="3:16" x14ac:dyDescent="0.25">
      <c r="C51" s="1" t="s">
        <v>24</v>
      </c>
      <c r="D51" s="1" t="s">
        <v>39</v>
      </c>
      <c r="G51">
        <f t="shared" si="1"/>
        <v>1</v>
      </c>
      <c r="H51">
        <f t="shared" si="2"/>
        <v>2</v>
      </c>
      <c r="O51">
        <f t="shared" si="3"/>
        <v>21</v>
      </c>
      <c r="P51" s="6">
        <f t="shared" si="4"/>
        <v>48.5</v>
      </c>
    </row>
    <row r="52" spans="3:16" x14ac:dyDescent="0.25">
      <c r="C52" s="1" t="s">
        <v>24</v>
      </c>
      <c r="D52" s="1" t="s">
        <v>43</v>
      </c>
      <c r="G52">
        <f t="shared" si="1"/>
        <v>1</v>
      </c>
      <c r="H52">
        <f t="shared" si="2"/>
        <v>0</v>
      </c>
      <c r="O52">
        <f t="shared" si="3"/>
        <v>21</v>
      </c>
      <c r="P52" s="6">
        <f t="shared" si="4"/>
        <v>90</v>
      </c>
    </row>
    <row r="53" spans="3:16" x14ac:dyDescent="0.25">
      <c r="C53" s="1" t="s">
        <v>40</v>
      </c>
      <c r="D53" s="1" t="s">
        <v>31</v>
      </c>
      <c r="G53">
        <f t="shared" si="1"/>
        <v>0</v>
      </c>
      <c r="H53">
        <f t="shared" si="2"/>
        <v>4</v>
      </c>
      <c r="O53">
        <f t="shared" si="3"/>
        <v>72</v>
      </c>
      <c r="P53" s="6">
        <f t="shared" si="4"/>
        <v>8</v>
      </c>
    </row>
    <row r="54" spans="3:16" x14ac:dyDescent="0.25">
      <c r="C54" s="1" t="s">
        <v>40</v>
      </c>
      <c r="D54" s="1" t="s">
        <v>31</v>
      </c>
      <c r="G54">
        <f t="shared" si="1"/>
        <v>0</v>
      </c>
      <c r="H54">
        <f t="shared" si="2"/>
        <v>4</v>
      </c>
      <c r="O54">
        <f t="shared" si="3"/>
        <v>72</v>
      </c>
      <c r="P54" s="6">
        <f t="shared" si="4"/>
        <v>8</v>
      </c>
    </row>
    <row r="55" spans="3:16" x14ac:dyDescent="0.25">
      <c r="C55" s="1" t="s">
        <v>24</v>
      </c>
      <c r="D55" s="1" t="s">
        <v>35</v>
      </c>
      <c r="G55">
        <f t="shared" si="1"/>
        <v>1</v>
      </c>
      <c r="H55">
        <f t="shared" si="2"/>
        <v>1</v>
      </c>
      <c r="O55">
        <f t="shared" si="3"/>
        <v>21</v>
      </c>
      <c r="P55" s="6">
        <f t="shared" si="4"/>
        <v>66.5</v>
      </c>
    </row>
    <row r="56" spans="3:16" x14ac:dyDescent="0.25">
      <c r="C56" s="1" t="s">
        <v>40</v>
      </c>
      <c r="D56" s="1" t="s">
        <v>35</v>
      </c>
      <c r="G56">
        <f t="shared" si="1"/>
        <v>0</v>
      </c>
      <c r="H56">
        <f t="shared" si="2"/>
        <v>1</v>
      </c>
      <c r="O56">
        <f t="shared" si="3"/>
        <v>72</v>
      </c>
      <c r="P56" s="6">
        <f t="shared" si="4"/>
        <v>66.5</v>
      </c>
    </row>
    <row r="57" spans="3:16" x14ac:dyDescent="0.25">
      <c r="C57" s="1" t="s">
        <v>40</v>
      </c>
      <c r="D57" s="1" t="s">
        <v>34</v>
      </c>
      <c r="G57">
        <f t="shared" si="1"/>
        <v>0</v>
      </c>
      <c r="H57">
        <f t="shared" si="2"/>
        <v>3</v>
      </c>
      <c r="O57">
        <f t="shared" si="3"/>
        <v>72</v>
      </c>
      <c r="P57" s="6">
        <f t="shared" si="4"/>
        <v>28.5</v>
      </c>
    </row>
    <row r="58" spans="3:16" x14ac:dyDescent="0.25">
      <c r="C58" s="1" t="s">
        <v>24</v>
      </c>
      <c r="D58" s="1" t="s">
        <v>39</v>
      </c>
      <c r="G58">
        <f t="shared" si="1"/>
        <v>1</v>
      </c>
      <c r="H58">
        <f t="shared" si="2"/>
        <v>2</v>
      </c>
      <c r="O58">
        <f t="shared" si="3"/>
        <v>21</v>
      </c>
      <c r="P58" s="6">
        <f t="shared" si="4"/>
        <v>48.5</v>
      </c>
    </row>
    <row r="59" spans="3:16" x14ac:dyDescent="0.25">
      <c r="C59" s="1" t="s">
        <v>24</v>
      </c>
      <c r="D59" s="1" t="s">
        <v>31</v>
      </c>
      <c r="G59">
        <f t="shared" si="1"/>
        <v>1</v>
      </c>
      <c r="H59">
        <f t="shared" si="2"/>
        <v>4</v>
      </c>
      <c r="O59">
        <f t="shared" si="3"/>
        <v>21</v>
      </c>
      <c r="P59" s="6">
        <f t="shared" si="4"/>
        <v>8</v>
      </c>
    </row>
    <row r="60" spans="3:16" x14ac:dyDescent="0.25">
      <c r="C60" s="1" t="s">
        <v>40</v>
      </c>
      <c r="D60" s="1" t="s">
        <v>34</v>
      </c>
      <c r="G60">
        <f t="shared" si="1"/>
        <v>0</v>
      </c>
      <c r="H60">
        <f t="shared" si="2"/>
        <v>3</v>
      </c>
      <c r="O60">
        <f t="shared" si="3"/>
        <v>72</v>
      </c>
      <c r="P60" s="6">
        <f t="shared" si="4"/>
        <v>28.5</v>
      </c>
    </row>
    <row r="61" spans="3:16" x14ac:dyDescent="0.25">
      <c r="C61" s="1" t="s">
        <v>24</v>
      </c>
      <c r="D61" s="1" t="s">
        <v>43</v>
      </c>
      <c r="G61">
        <f t="shared" si="1"/>
        <v>1</v>
      </c>
      <c r="H61">
        <f t="shared" si="2"/>
        <v>0</v>
      </c>
      <c r="O61">
        <f t="shared" si="3"/>
        <v>21</v>
      </c>
      <c r="P61" s="6">
        <f t="shared" si="4"/>
        <v>90</v>
      </c>
    </row>
    <row r="62" spans="3:16" x14ac:dyDescent="0.25">
      <c r="C62" s="1" t="s">
        <v>24</v>
      </c>
      <c r="D62" s="1" t="s">
        <v>35</v>
      </c>
      <c r="G62">
        <f t="shared" si="1"/>
        <v>1</v>
      </c>
      <c r="H62">
        <f t="shared" si="2"/>
        <v>1</v>
      </c>
      <c r="O62">
        <f t="shared" si="3"/>
        <v>21</v>
      </c>
      <c r="P62" s="6">
        <f t="shared" si="4"/>
        <v>66.5</v>
      </c>
    </row>
    <row r="63" spans="3:16" x14ac:dyDescent="0.25">
      <c r="C63" s="1" t="s">
        <v>24</v>
      </c>
      <c r="D63" s="1" t="s">
        <v>31</v>
      </c>
      <c r="G63">
        <f t="shared" si="1"/>
        <v>1</v>
      </c>
      <c r="H63">
        <f t="shared" si="2"/>
        <v>4</v>
      </c>
      <c r="O63">
        <f t="shared" si="3"/>
        <v>21</v>
      </c>
      <c r="P63" s="6">
        <f t="shared" si="4"/>
        <v>8</v>
      </c>
    </row>
    <row r="64" spans="3:16" x14ac:dyDescent="0.25">
      <c r="C64" s="1" t="s">
        <v>24</v>
      </c>
      <c r="D64" s="1" t="s">
        <v>43</v>
      </c>
      <c r="G64">
        <f t="shared" si="1"/>
        <v>1</v>
      </c>
      <c r="H64">
        <f t="shared" si="2"/>
        <v>0</v>
      </c>
      <c r="O64">
        <f t="shared" si="3"/>
        <v>21</v>
      </c>
      <c r="P64" s="6">
        <f t="shared" si="4"/>
        <v>90</v>
      </c>
    </row>
    <row r="65" spans="3:16" x14ac:dyDescent="0.25">
      <c r="C65" s="1" t="s">
        <v>40</v>
      </c>
      <c r="D65" s="1" t="s">
        <v>43</v>
      </c>
      <c r="G65">
        <f t="shared" si="1"/>
        <v>0</v>
      </c>
      <c r="H65">
        <f t="shared" si="2"/>
        <v>0</v>
      </c>
      <c r="O65">
        <f t="shared" si="3"/>
        <v>72</v>
      </c>
      <c r="P65" s="6">
        <f t="shared" si="4"/>
        <v>90</v>
      </c>
    </row>
    <row r="66" spans="3:16" x14ac:dyDescent="0.25">
      <c r="C66" s="1" t="s">
        <v>24</v>
      </c>
      <c r="D66" s="1" t="s">
        <v>34</v>
      </c>
      <c r="G66">
        <f t="shared" si="1"/>
        <v>1</v>
      </c>
      <c r="H66">
        <f t="shared" si="2"/>
        <v>3</v>
      </c>
      <c r="O66">
        <f t="shared" si="3"/>
        <v>21</v>
      </c>
      <c r="P66" s="6">
        <f t="shared" si="4"/>
        <v>28.5</v>
      </c>
    </row>
    <row r="67" spans="3:16" x14ac:dyDescent="0.25">
      <c r="C67" s="1" t="s">
        <v>24</v>
      </c>
      <c r="D67" s="1" t="s">
        <v>31</v>
      </c>
      <c r="G67">
        <f t="shared" si="1"/>
        <v>1</v>
      </c>
      <c r="H67">
        <f t="shared" si="2"/>
        <v>4</v>
      </c>
      <c r="O67">
        <f t="shared" si="3"/>
        <v>21</v>
      </c>
      <c r="P67" s="6">
        <f t="shared" si="4"/>
        <v>8</v>
      </c>
    </row>
    <row r="68" spans="3:16" x14ac:dyDescent="0.25">
      <c r="C68" s="1" t="s">
        <v>24</v>
      </c>
      <c r="D68" s="1" t="s">
        <v>34</v>
      </c>
      <c r="G68">
        <f t="shared" si="1"/>
        <v>1</v>
      </c>
      <c r="H68">
        <f t="shared" si="2"/>
        <v>3</v>
      </c>
      <c r="O68">
        <f t="shared" si="3"/>
        <v>21</v>
      </c>
      <c r="P68" s="6">
        <f t="shared" si="4"/>
        <v>28.5</v>
      </c>
    </row>
    <row r="69" spans="3:16" x14ac:dyDescent="0.25">
      <c r="C69" s="1" t="s">
        <v>24</v>
      </c>
      <c r="D69" s="1" t="s">
        <v>35</v>
      </c>
      <c r="G69">
        <f t="shared" si="1"/>
        <v>1</v>
      </c>
      <c r="H69">
        <f t="shared" si="2"/>
        <v>1</v>
      </c>
      <c r="O69">
        <f t="shared" si="3"/>
        <v>21</v>
      </c>
      <c r="P69" s="6">
        <f t="shared" si="4"/>
        <v>66.5</v>
      </c>
    </row>
    <row r="70" spans="3:16" x14ac:dyDescent="0.25">
      <c r="C70" s="1" t="s">
        <v>24</v>
      </c>
      <c r="D70" s="1" t="s">
        <v>31</v>
      </c>
      <c r="G70">
        <f t="shared" si="1"/>
        <v>1</v>
      </c>
      <c r="H70">
        <f t="shared" si="2"/>
        <v>4</v>
      </c>
      <c r="O70">
        <f t="shared" si="3"/>
        <v>21</v>
      </c>
      <c r="P70" s="6">
        <f t="shared" si="4"/>
        <v>8</v>
      </c>
    </row>
    <row r="71" spans="3:16" x14ac:dyDescent="0.25">
      <c r="C71" s="1" t="s">
        <v>40</v>
      </c>
      <c r="D71" s="1" t="s">
        <v>43</v>
      </c>
      <c r="G71">
        <f t="shared" si="1"/>
        <v>0</v>
      </c>
      <c r="H71">
        <f t="shared" si="2"/>
        <v>0</v>
      </c>
      <c r="O71">
        <f t="shared" si="3"/>
        <v>72</v>
      </c>
      <c r="P71" s="6">
        <f t="shared" si="4"/>
        <v>90</v>
      </c>
    </row>
    <row r="72" spans="3:16" x14ac:dyDescent="0.25">
      <c r="C72" s="1" t="s">
        <v>40</v>
      </c>
      <c r="D72" s="1" t="s">
        <v>39</v>
      </c>
      <c r="G72">
        <f t="shared" si="1"/>
        <v>0</v>
      </c>
      <c r="H72">
        <f t="shared" si="2"/>
        <v>2</v>
      </c>
      <c r="O72">
        <f t="shared" si="3"/>
        <v>72</v>
      </c>
      <c r="P72" s="6">
        <f t="shared" si="4"/>
        <v>48.5</v>
      </c>
    </row>
    <row r="73" spans="3:16" x14ac:dyDescent="0.25">
      <c r="C73" s="1" t="s">
        <v>40</v>
      </c>
      <c r="D73" s="1" t="s">
        <v>43</v>
      </c>
      <c r="G73">
        <f t="shared" si="1"/>
        <v>0</v>
      </c>
      <c r="H73">
        <f t="shared" si="2"/>
        <v>0</v>
      </c>
      <c r="O73">
        <f t="shared" si="3"/>
        <v>72</v>
      </c>
      <c r="P73" s="6">
        <f t="shared" si="4"/>
        <v>90</v>
      </c>
    </row>
    <row r="74" spans="3:16" x14ac:dyDescent="0.25">
      <c r="C74" s="1" t="s">
        <v>40</v>
      </c>
      <c r="D74" s="1" t="s">
        <v>43</v>
      </c>
      <c r="G74">
        <f t="shared" si="1"/>
        <v>0</v>
      </c>
      <c r="H74">
        <f t="shared" si="2"/>
        <v>0</v>
      </c>
      <c r="O74">
        <f t="shared" si="3"/>
        <v>72</v>
      </c>
      <c r="P74" s="6">
        <f t="shared" si="4"/>
        <v>90</v>
      </c>
    </row>
    <row r="75" spans="3:16" x14ac:dyDescent="0.25">
      <c r="C75" s="1" t="s">
        <v>40</v>
      </c>
      <c r="D75" s="1" t="s">
        <v>35</v>
      </c>
      <c r="G75">
        <f t="shared" si="1"/>
        <v>0</v>
      </c>
      <c r="H75">
        <f t="shared" si="2"/>
        <v>1</v>
      </c>
      <c r="O75">
        <f t="shared" si="3"/>
        <v>72</v>
      </c>
      <c r="P75" s="6">
        <f t="shared" si="4"/>
        <v>66.5</v>
      </c>
    </row>
    <row r="76" spans="3:16" x14ac:dyDescent="0.25">
      <c r="C76" s="1" t="s">
        <v>40</v>
      </c>
      <c r="D76" s="1" t="s">
        <v>31</v>
      </c>
      <c r="G76">
        <f t="shared" si="1"/>
        <v>0</v>
      </c>
      <c r="H76">
        <f t="shared" si="2"/>
        <v>4</v>
      </c>
      <c r="O76">
        <f t="shared" si="3"/>
        <v>72</v>
      </c>
      <c r="P76" s="6">
        <f t="shared" si="4"/>
        <v>8</v>
      </c>
    </row>
    <row r="77" spans="3:16" x14ac:dyDescent="0.25">
      <c r="C77" s="1" t="s">
        <v>24</v>
      </c>
      <c r="D77" s="1" t="s">
        <v>34</v>
      </c>
      <c r="G77">
        <f t="shared" si="1"/>
        <v>1</v>
      </c>
      <c r="H77">
        <f t="shared" si="2"/>
        <v>3</v>
      </c>
      <c r="O77">
        <f t="shared" si="3"/>
        <v>21</v>
      </c>
      <c r="P77" s="6">
        <f t="shared" si="4"/>
        <v>28.5</v>
      </c>
    </row>
    <row r="78" spans="3:16" x14ac:dyDescent="0.25">
      <c r="C78" s="1" t="s">
        <v>40</v>
      </c>
      <c r="D78" s="1" t="s">
        <v>43</v>
      </c>
      <c r="G78">
        <f t="shared" si="1"/>
        <v>0</v>
      </c>
      <c r="H78">
        <f t="shared" si="2"/>
        <v>0</v>
      </c>
      <c r="O78">
        <f t="shared" si="3"/>
        <v>72</v>
      </c>
      <c r="P78" s="6">
        <f t="shared" si="4"/>
        <v>90</v>
      </c>
    </row>
    <row r="79" spans="3:16" x14ac:dyDescent="0.25">
      <c r="C79" s="1" t="s">
        <v>40</v>
      </c>
      <c r="D79" s="1" t="s">
        <v>43</v>
      </c>
      <c r="G79">
        <f t="shared" si="1"/>
        <v>0</v>
      </c>
      <c r="H79">
        <f t="shared" si="2"/>
        <v>0</v>
      </c>
      <c r="O79">
        <f t="shared" si="3"/>
        <v>72</v>
      </c>
      <c r="P79" s="6">
        <f t="shared" si="4"/>
        <v>90</v>
      </c>
    </row>
    <row r="80" spans="3:16" x14ac:dyDescent="0.25">
      <c r="C80" s="1" t="s">
        <v>40</v>
      </c>
      <c r="D80" s="1" t="s">
        <v>35</v>
      </c>
      <c r="G80">
        <f t="shared" ref="G80:G116" si="5">_xlfn.IFS(C80=$C$4, 0, C80=$D$4, 1)</f>
        <v>0</v>
      </c>
      <c r="H80">
        <f t="shared" ref="H80:H116" si="6">_xlfn.IFS(D80=$B$10, 0, D80=$B$6, 2, D80=$B$8, 3, D80=$B$7, 4, D80=$B$9, 1)</f>
        <v>1</v>
      </c>
      <c r="O80">
        <f t="shared" ref="O80:O116" si="7">_xlfn.RANK.AVG(G80,$G$15:$G$116, 0)</f>
        <v>72</v>
      </c>
      <c r="P80" s="6">
        <f t="shared" ref="P80:P116" si="8">_xlfn.RANK.AVG(H80, $H$15:$H$116, 0)</f>
        <v>66.5</v>
      </c>
    </row>
    <row r="81" spans="3:16" x14ac:dyDescent="0.25">
      <c r="C81" s="1" t="s">
        <v>24</v>
      </c>
      <c r="D81" s="1" t="s">
        <v>34</v>
      </c>
      <c r="G81">
        <f t="shared" si="5"/>
        <v>1</v>
      </c>
      <c r="H81">
        <f t="shared" si="6"/>
        <v>3</v>
      </c>
      <c r="O81">
        <f t="shared" si="7"/>
        <v>21</v>
      </c>
      <c r="P81" s="6">
        <f t="shared" si="8"/>
        <v>28.5</v>
      </c>
    </row>
    <row r="82" spans="3:16" x14ac:dyDescent="0.25">
      <c r="C82" s="1" t="s">
        <v>40</v>
      </c>
      <c r="D82" s="1" t="s">
        <v>34</v>
      </c>
      <c r="G82">
        <f t="shared" si="5"/>
        <v>0</v>
      </c>
      <c r="H82">
        <f t="shared" si="6"/>
        <v>3</v>
      </c>
      <c r="O82">
        <f t="shared" si="7"/>
        <v>72</v>
      </c>
      <c r="P82" s="6">
        <f t="shared" si="8"/>
        <v>28.5</v>
      </c>
    </row>
    <row r="83" spans="3:16" x14ac:dyDescent="0.25">
      <c r="C83" s="1" t="s">
        <v>24</v>
      </c>
      <c r="D83" s="1" t="s">
        <v>39</v>
      </c>
      <c r="G83">
        <f t="shared" si="5"/>
        <v>1</v>
      </c>
      <c r="H83">
        <f t="shared" si="6"/>
        <v>2</v>
      </c>
      <c r="O83">
        <f t="shared" si="7"/>
        <v>21</v>
      </c>
      <c r="P83" s="6">
        <f t="shared" si="8"/>
        <v>48.5</v>
      </c>
    </row>
    <row r="84" spans="3:16" x14ac:dyDescent="0.25">
      <c r="C84" s="1" t="s">
        <v>40</v>
      </c>
      <c r="D84" s="1" t="s">
        <v>35</v>
      </c>
      <c r="G84">
        <f t="shared" si="5"/>
        <v>0</v>
      </c>
      <c r="H84">
        <f t="shared" si="6"/>
        <v>1</v>
      </c>
      <c r="O84">
        <f t="shared" si="7"/>
        <v>72</v>
      </c>
      <c r="P84" s="6">
        <f t="shared" si="8"/>
        <v>66.5</v>
      </c>
    </row>
    <row r="85" spans="3:16" x14ac:dyDescent="0.25">
      <c r="C85" s="1" t="s">
        <v>40</v>
      </c>
      <c r="D85" s="1" t="s">
        <v>34</v>
      </c>
      <c r="G85">
        <f t="shared" si="5"/>
        <v>0</v>
      </c>
      <c r="H85">
        <f t="shared" si="6"/>
        <v>3</v>
      </c>
      <c r="O85">
        <f t="shared" si="7"/>
        <v>72</v>
      </c>
      <c r="P85" s="6">
        <f t="shared" si="8"/>
        <v>28.5</v>
      </c>
    </row>
    <row r="86" spans="3:16" x14ac:dyDescent="0.25">
      <c r="C86" s="1" t="s">
        <v>24</v>
      </c>
      <c r="D86" s="1" t="s">
        <v>34</v>
      </c>
      <c r="G86">
        <f t="shared" si="5"/>
        <v>1</v>
      </c>
      <c r="H86">
        <f t="shared" si="6"/>
        <v>3</v>
      </c>
      <c r="O86">
        <f t="shared" si="7"/>
        <v>21</v>
      </c>
      <c r="P86" s="6">
        <f t="shared" si="8"/>
        <v>28.5</v>
      </c>
    </row>
    <row r="87" spans="3:16" x14ac:dyDescent="0.25">
      <c r="C87" s="1" t="s">
        <v>40</v>
      </c>
      <c r="D87" s="1" t="s">
        <v>35</v>
      </c>
      <c r="G87">
        <f t="shared" si="5"/>
        <v>0</v>
      </c>
      <c r="H87">
        <f t="shared" si="6"/>
        <v>1</v>
      </c>
      <c r="O87">
        <f t="shared" si="7"/>
        <v>72</v>
      </c>
      <c r="P87" s="6">
        <f t="shared" si="8"/>
        <v>66.5</v>
      </c>
    </row>
    <row r="88" spans="3:16" x14ac:dyDescent="0.25">
      <c r="C88" s="1" t="s">
        <v>24</v>
      </c>
      <c r="D88" s="1" t="s">
        <v>39</v>
      </c>
      <c r="G88">
        <f t="shared" si="5"/>
        <v>1</v>
      </c>
      <c r="H88">
        <f t="shared" si="6"/>
        <v>2</v>
      </c>
      <c r="O88">
        <f t="shared" si="7"/>
        <v>21</v>
      </c>
      <c r="P88" s="6">
        <f t="shared" si="8"/>
        <v>48.5</v>
      </c>
    </row>
    <row r="89" spans="3:16" x14ac:dyDescent="0.25">
      <c r="C89" s="1" t="s">
        <v>40</v>
      </c>
      <c r="D89" s="1" t="s">
        <v>35</v>
      </c>
      <c r="G89">
        <f t="shared" si="5"/>
        <v>0</v>
      </c>
      <c r="H89">
        <f t="shared" si="6"/>
        <v>1</v>
      </c>
      <c r="O89">
        <f t="shared" si="7"/>
        <v>72</v>
      </c>
      <c r="P89" s="6">
        <f t="shared" si="8"/>
        <v>66.5</v>
      </c>
    </row>
    <row r="90" spans="3:16" x14ac:dyDescent="0.25">
      <c r="C90" s="1" t="s">
        <v>40</v>
      </c>
      <c r="D90" s="1" t="s">
        <v>43</v>
      </c>
      <c r="G90">
        <f t="shared" si="5"/>
        <v>0</v>
      </c>
      <c r="H90">
        <f t="shared" si="6"/>
        <v>0</v>
      </c>
      <c r="O90">
        <f t="shared" si="7"/>
        <v>72</v>
      </c>
      <c r="P90" s="6">
        <f t="shared" si="8"/>
        <v>90</v>
      </c>
    </row>
    <row r="91" spans="3:16" x14ac:dyDescent="0.25">
      <c r="C91" s="1" t="s">
        <v>40</v>
      </c>
      <c r="D91" s="1" t="s">
        <v>43</v>
      </c>
      <c r="G91">
        <f t="shared" si="5"/>
        <v>0</v>
      </c>
      <c r="H91">
        <f t="shared" si="6"/>
        <v>0</v>
      </c>
      <c r="O91">
        <f t="shared" si="7"/>
        <v>72</v>
      </c>
      <c r="P91" s="6">
        <f t="shared" si="8"/>
        <v>90</v>
      </c>
    </row>
    <row r="92" spans="3:16" x14ac:dyDescent="0.25">
      <c r="C92" s="1" t="s">
        <v>40</v>
      </c>
      <c r="D92" s="1" t="s">
        <v>39</v>
      </c>
      <c r="G92">
        <f t="shared" si="5"/>
        <v>0</v>
      </c>
      <c r="H92">
        <f t="shared" si="6"/>
        <v>2</v>
      </c>
      <c r="O92">
        <f t="shared" si="7"/>
        <v>72</v>
      </c>
      <c r="P92" s="6">
        <f t="shared" si="8"/>
        <v>48.5</v>
      </c>
    </row>
    <row r="93" spans="3:16" x14ac:dyDescent="0.25">
      <c r="C93" s="1" t="s">
        <v>40</v>
      </c>
      <c r="D93" s="1" t="s">
        <v>35</v>
      </c>
      <c r="G93">
        <f t="shared" si="5"/>
        <v>0</v>
      </c>
      <c r="H93">
        <f t="shared" si="6"/>
        <v>1</v>
      </c>
      <c r="O93">
        <f t="shared" si="7"/>
        <v>72</v>
      </c>
      <c r="P93" s="6">
        <f t="shared" si="8"/>
        <v>66.5</v>
      </c>
    </row>
    <row r="94" spans="3:16" x14ac:dyDescent="0.25">
      <c r="C94" s="1" t="s">
        <v>40</v>
      </c>
      <c r="D94" s="1" t="s">
        <v>35</v>
      </c>
      <c r="G94">
        <f t="shared" si="5"/>
        <v>0</v>
      </c>
      <c r="H94">
        <f t="shared" si="6"/>
        <v>1</v>
      </c>
      <c r="O94">
        <f t="shared" si="7"/>
        <v>72</v>
      </c>
      <c r="P94" s="6">
        <f t="shared" si="8"/>
        <v>66.5</v>
      </c>
    </row>
    <row r="95" spans="3:16" x14ac:dyDescent="0.25">
      <c r="C95" s="1" t="s">
        <v>24</v>
      </c>
      <c r="D95" s="1" t="s">
        <v>31</v>
      </c>
      <c r="G95">
        <f t="shared" si="5"/>
        <v>1</v>
      </c>
      <c r="H95">
        <f t="shared" si="6"/>
        <v>4</v>
      </c>
      <c r="O95">
        <f t="shared" si="7"/>
        <v>21</v>
      </c>
      <c r="P95" s="6">
        <f t="shared" si="8"/>
        <v>8</v>
      </c>
    </row>
    <row r="96" spans="3:16" x14ac:dyDescent="0.25">
      <c r="C96" s="1" t="s">
        <v>40</v>
      </c>
      <c r="D96" s="1" t="s">
        <v>43</v>
      </c>
      <c r="G96">
        <f t="shared" si="5"/>
        <v>0</v>
      </c>
      <c r="H96">
        <f t="shared" si="6"/>
        <v>0</v>
      </c>
      <c r="O96">
        <f t="shared" si="7"/>
        <v>72</v>
      </c>
      <c r="P96" s="6">
        <f t="shared" si="8"/>
        <v>90</v>
      </c>
    </row>
    <row r="97" spans="3:16" x14ac:dyDescent="0.25">
      <c r="C97" s="1" t="s">
        <v>40</v>
      </c>
      <c r="D97" s="1" t="s">
        <v>39</v>
      </c>
      <c r="G97">
        <f t="shared" si="5"/>
        <v>0</v>
      </c>
      <c r="H97">
        <f t="shared" si="6"/>
        <v>2</v>
      </c>
      <c r="O97">
        <f t="shared" si="7"/>
        <v>72</v>
      </c>
      <c r="P97" s="6">
        <f t="shared" si="8"/>
        <v>48.5</v>
      </c>
    </row>
    <row r="98" spans="3:16" x14ac:dyDescent="0.25">
      <c r="C98" s="1" t="s">
        <v>40</v>
      </c>
      <c r="D98" s="1" t="s">
        <v>43</v>
      </c>
      <c r="G98">
        <f t="shared" si="5"/>
        <v>0</v>
      </c>
      <c r="H98">
        <f t="shared" si="6"/>
        <v>0</v>
      </c>
      <c r="O98">
        <f t="shared" si="7"/>
        <v>72</v>
      </c>
      <c r="P98" s="6">
        <f t="shared" si="8"/>
        <v>90</v>
      </c>
    </row>
    <row r="99" spans="3:16" x14ac:dyDescent="0.25">
      <c r="C99" s="1" t="s">
        <v>40</v>
      </c>
      <c r="D99" s="1" t="s">
        <v>43</v>
      </c>
      <c r="G99">
        <f t="shared" si="5"/>
        <v>0</v>
      </c>
      <c r="H99">
        <f t="shared" si="6"/>
        <v>0</v>
      </c>
      <c r="O99">
        <f t="shared" si="7"/>
        <v>72</v>
      </c>
      <c r="P99" s="6">
        <f t="shared" si="8"/>
        <v>90</v>
      </c>
    </row>
    <row r="100" spans="3:16" x14ac:dyDescent="0.25">
      <c r="C100" s="1" t="s">
        <v>24</v>
      </c>
      <c r="D100" s="1" t="s">
        <v>31</v>
      </c>
      <c r="G100">
        <f t="shared" si="5"/>
        <v>1</v>
      </c>
      <c r="H100">
        <f t="shared" si="6"/>
        <v>4</v>
      </c>
      <c r="O100">
        <f t="shared" si="7"/>
        <v>21</v>
      </c>
      <c r="P100" s="6">
        <f t="shared" si="8"/>
        <v>8</v>
      </c>
    </row>
    <row r="101" spans="3:16" x14ac:dyDescent="0.25">
      <c r="C101" s="1" t="s">
        <v>40</v>
      </c>
      <c r="D101" s="1" t="s">
        <v>43</v>
      </c>
      <c r="G101">
        <f t="shared" si="5"/>
        <v>0</v>
      </c>
      <c r="H101">
        <f t="shared" si="6"/>
        <v>0</v>
      </c>
      <c r="O101">
        <f t="shared" si="7"/>
        <v>72</v>
      </c>
      <c r="P101" s="6">
        <f t="shared" si="8"/>
        <v>90</v>
      </c>
    </row>
    <row r="102" spans="3:16" x14ac:dyDescent="0.25">
      <c r="C102" s="1" t="s">
        <v>24</v>
      </c>
      <c r="D102" s="1" t="s">
        <v>34</v>
      </c>
      <c r="G102">
        <f t="shared" si="5"/>
        <v>1</v>
      </c>
      <c r="H102">
        <f t="shared" si="6"/>
        <v>3</v>
      </c>
      <c r="O102">
        <f t="shared" si="7"/>
        <v>21</v>
      </c>
      <c r="P102" s="6">
        <f t="shared" si="8"/>
        <v>28.5</v>
      </c>
    </row>
    <row r="103" spans="3:16" x14ac:dyDescent="0.25">
      <c r="C103" s="1" t="s">
        <v>40</v>
      </c>
      <c r="D103" s="1" t="s">
        <v>43</v>
      </c>
      <c r="G103">
        <f t="shared" si="5"/>
        <v>0</v>
      </c>
      <c r="H103">
        <f t="shared" si="6"/>
        <v>0</v>
      </c>
      <c r="O103">
        <f t="shared" si="7"/>
        <v>72</v>
      </c>
      <c r="P103" s="6">
        <f t="shared" si="8"/>
        <v>90</v>
      </c>
    </row>
    <row r="104" spans="3:16" x14ac:dyDescent="0.25">
      <c r="C104" s="1" t="s">
        <v>24</v>
      </c>
      <c r="D104" s="1" t="s">
        <v>34</v>
      </c>
      <c r="G104">
        <f t="shared" si="5"/>
        <v>1</v>
      </c>
      <c r="H104">
        <f t="shared" si="6"/>
        <v>3</v>
      </c>
      <c r="O104">
        <f t="shared" si="7"/>
        <v>21</v>
      </c>
      <c r="P104" s="6">
        <f t="shared" si="8"/>
        <v>28.5</v>
      </c>
    </row>
    <row r="105" spans="3:16" x14ac:dyDescent="0.25">
      <c r="C105" s="1" t="s">
        <v>24</v>
      </c>
      <c r="D105" s="1" t="s">
        <v>35</v>
      </c>
      <c r="G105">
        <f t="shared" si="5"/>
        <v>1</v>
      </c>
      <c r="H105">
        <f t="shared" si="6"/>
        <v>1</v>
      </c>
      <c r="O105">
        <f t="shared" si="7"/>
        <v>21</v>
      </c>
      <c r="P105" s="6">
        <f t="shared" si="8"/>
        <v>66.5</v>
      </c>
    </row>
    <row r="106" spans="3:16" x14ac:dyDescent="0.25">
      <c r="C106" s="1" t="s">
        <v>40</v>
      </c>
      <c r="D106" s="1" t="s">
        <v>43</v>
      </c>
      <c r="G106">
        <f t="shared" si="5"/>
        <v>0</v>
      </c>
      <c r="H106">
        <f t="shared" si="6"/>
        <v>0</v>
      </c>
      <c r="O106">
        <f t="shared" si="7"/>
        <v>72</v>
      </c>
      <c r="P106" s="6">
        <f t="shared" si="8"/>
        <v>90</v>
      </c>
    </row>
    <row r="107" spans="3:16" x14ac:dyDescent="0.25">
      <c r="C107" s="1" t="s">
        <v>40</v>
      </c>
      <c r="D107" s="1" t="s">
        <v>35</v>
      </c>
      <c r="G107">
        <f t="shared" si="5"/>
        <v>0</v>
      </c>
      <c r="H107">
        <f t="shared" si="6"/>
        <v>1</v>
      </c>
      <c r="O107">
        <f t="shared" si="7"/>
        <v>72</v>
      </c>
      <c r="P107" s="6">
        <f t="shared" si="8"/>
        <v>66.5</v>
      </c>
    </row>
    <row r="108" spans="3:16" x14ac:dyDescent="0.25">
      <c r="C108" s="1" t="s">
        <v>40</v>
      </c>
      <c r="D108" s="1" t="s">
        <v>35</v>
      </c>
      <c r="G108">
        <f t="shared" si="5"/>
        <v>0</v>
      </c>
      <c r="H108">
        <f t="shared" si="6"/>
        <v>1</v>
      </c>
      <c r="O108">
        <f t="shared" si="7"/>
        <v>72</v>
      </c>
      <c r="P108" s="6">
        <f t="shared" si="8"/>
        <v>66.5</v>
      </c>
    </row>
    <row r="109" spans="3:16" x14ac:dyDescent="0.25">
      <c r="C109" s="1" t="s">
        <v>40</v>
      </c>
      <c r="D109" s="1" t="s">
        <v>35</v>
      </c>
      <c r="G109">
        <f t="shared" si="5"/>
        <v>0</v>
      </c>
      <c r="H109">
        <f t="shared" si="6"/>
        <v>1</v>
      </c>
      <c r="O109">
        <f t="shared" si="7"/>
        <v>72</v>
      </c>
      <c r="P109" s="6">
        <f t="shared" si="8"/>
        <v>66.5</v>
      </c>
    </row>
    <row r="110" spans="3:16" x14ac:dyDescent="0.25">
      <c r="C110" s="1" t="s">
        <v>40</v>
      </c>
      <c r="D110" s="1" t="s">
        <v>35</v>
      </c>
      <c r="G110">
        <f t="shared" si="5"/>
        <v>0</v>
      </c>
      <c r="H110">
        <f t="shared" si="6"/>
        <v>1</v>
      </c>
      <c r="O110">
        <f t="shared" si="7"/>
        <v>72</v>
      </c>
      <c r="P110" s="6">
        <f t="shared" si="8"/>
        <v>66.5</v>
      </c>
    </row>
    <row r="111" spans="3:16" x14ac:dyDescent="0.25">
      <c r="C111" s="1" t="s">
        <v>40</v>
      </c>
      <c r="D111" s="1" t="s">
        <v>34</v>
      </c>
      <c r="G111">
        <f t="shared" si="5"/>
        <v>0</v>
      </c>
      <c r="H111">
        <f t="shared" si="6"/>
        <v>3</v>
      </c>
      <c r="O111">
        <f t="shared" si="7"/>
        <v>72</v>
      </c>
      <c r="P111" s="6">
        <f t="shared" si="8"/>
        <v>28.5</v>
      </c>
    </row>
    <row r="112" spans="3:16" x14ac:dyDescent="0.25">
      <c r="C112" s="1" t="s">
        <v>40</v>
      </c>
      <c r="D112" s="1" t="s">
        <v>34</v>
      </c>
      <c r="G112">
        <f t="shared" si="5"/>
        <v>0</v>
      </c>
      <c r="H112">
        <f t="shared" si="6"/>
        <v>3</v>
      </c>
      <c r="O112">
        <f t="shared" si="7"/>
        <v>72</v>
      </c>
      <c r="P112" s="6">
        <f t="shared" si="8"/>
        <v>28.5</v>
      </c>
    </row>
    <row r="113" spans="3:16" x14ac:dyDescent="0.25">
      <c r="C113" s="1" t="s">
        <v>24</v>
      </c>
      <c r="D113" s="1" t="s">
        <v>43</v>
      </c>
      <c r="G113">
        <f t="shared" si="5"/>
        <v>1</v>
      </c>
      <c r="H113">
        <f t="shared" si="6"/>
        <v>0</v>
      </c>
      <c r="O113">
        <f t="shared" si="7"/>
        <v>21</v>
      </c>
      <c r="P113" s="6">
        <f t="shared" si="8"/>
        <v>90</v>
      </c>
    </row>
    <row r="114" spans="3:16" x14ac:dyDescent="0.25">
      <c r="C114" s="1" t="s">
        <v>40</v>
      </c>
      <c r="D114" s="1" t="s">
        <v>34</v>
      </c>
      <c r="G114">
        <f t="shared" si="5"/>
        <v>0</v>
      </c>
      <c r="H114">
        <f t="shared" si="6"/>
        <v>3</v>
      </c>
      <c r="O114">
        <f t="shared" si="7"/>
        <v>72</v>
      </c>
      <c r="P114" s="6">
        <f t="shared" si="8"/>
        <v>28.5</v>
      </c>
    </row>
    <row r="115" spans="3:16" x14ac:dyDescent="0.25">
      <c r="C115" s="1" t="s">
        <v>40</v>
      </c>
      <c r="D115" s="1" t="s">
        <v>39</v>
      </c>
      <c r="G115">
        <f t="shared" si="5"/>
        <v>0</v>
      </c>
      <c r="H115">
        <f t="shared" si="6"/>
        <v>2</v>
      </c>
      <c r="O115">
        <f t="shared" si="7"/>
        <v>72</v>
      </c>
      <c r="P115" s="6">
        <f t="shared" si="8"/>
        <v>48.5</v>
      </c>
    </row>
    <row r="116" spans="3:16" x14ac:dyDescent="0.25">
      <c r="C116" s="1" t="s">
        <v>24</v>
      </c>
      <c r="D116" s="1" t="s">
        <v>34</v>
      </c>
      <c r="G116">
        <f t="shared" si="5"/>
        <v>1</v>
      </c>
      <c r="H116">
        <f t="shared" si="6"/>
        <v>3</v>
      </c>
      <c r="O116">
        <f t="shared" si="7"/>
        <v>21</v>
      </c>
      <c r="P116" s="6">
        <f t="shared" si="8"/>
        <v>28.5</v>
      </c>
    </row>
  </sheetData>
  <mergeCells count="3">
    <mergeCell ref="B3:E3"/>
    <mergeCell ref="G3:I3"/>
    <mergeCell ref="O14:P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46FF-AA2B-49B0-9FD8-99955443AFE8}">
  <dimension ref="B3:T322"/>
  <sheetViews>
    <sheetView topLeftCell="B6" workbookViewId="0">
      <selection activeCell="Q30" sqref="Q30"/>
    </sheetView>
  </sheetViews>
  <sheetFormatPr defaultRowHeight="13.2" x14ac:dyDescent="0.25"/>
  <cols>
    <col min="2" max="2" width="22.44140625" bestFit="1" customWidth="1"/>
    <col min="7" max="7" width="22.44140625" bestFit="1" customWidth="1"/>
    <col min="10" max="11" width="12" bestFit="1" customWidth="1"/>
  </cols>
  <sheetData>
    <row r="3" spans="2:20" x14ac:dyDescent="0.25">
      <c r="B3" s="10" t="s">
        <v>109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119</v>
      </c>
      <c r="G5" s="6" t="s">
        <v>119</v>
      </c>
    </row>
    <row r="6" spans="2:20" x14ac:dyDescent="0.25">
      <c r="B6" s="3" t="s">
        <v>39</v>
      </c>
      <c r="C6">
        <f>COUNTIFS('Ответы на форму (1)'!$Z$2:$Z$307, Лист4!B6, 'Ответы на форму (1)'!$B$2:$B$307, Лист4!$C$4)</f>
        <v>12</v>
      </c>
      <c r="D6">
        <f>COUNTIFS('Ответы на форму (1)'!$Z$2:$Z$307, Лист4!B6, 'Ответы на форму (1)'!$B$2:$B$307, Лист4!$D$4)</f>
        <v>2</v>
      </c>
      <c r="E6">
        <f>SUM(C6:D6)</f>
        <v>14</v>
      </c>
      <c r="G6" s="3" t="s">
        <v>39</v>
      </c>
      <c r="H6" s="5">
        <f>E6*$C$11/$E$11</f>
        <v>7.3465346534653468</v>
      </c>
      <c r="I6" s="5">
        <f>E6*$D$11/$E$11</f>
        <v>6.6534653465346532</v>
      </c>
      <c r="K6" s="4" t="s">
        <v>98</v>
      </c>
    </row>
    <row r="7" spans="2:20" x14ac:dyDescent="0.25">
      <c r="B7" s="3" t="s">
        <v>31</v>
      </c>
      <c r="C7">
        <f>COUNTIFS('Ответы на форму (1)'!$Z$2:$Z$307, Лист4!B7, 'Ответы на форму (1)'!$B$2:$B$307, Лист4!$C$4)</f>
        <v>20</v>
      </c>
      <c r="D7">
        <f>COUNTIFS('Ответы на форму (1)'!$Z$2:$Z$307, Лист4!B7, 'Ответы на форму (1)'!$B$2:$B$307, Лист4!$D$4)</f>
        <v>22</v>
      </c>
      <c r="E7">
        <f t="shared" ref="E7:E10" si="0">SUM(C7:D7)</f>
        <v>42</v>
      </c>
      <c r="G7" s="3" t="s">
        <v>31</v>
      </c>
      <c r="H7" s="5">
        <f t="shared" ref="H7:H10" si="1">E7*$C$11/$E$11</f>
        <v>22.03960396039604</v>
      </c>
      <c r="I7" s="5">
        <f t="shared" ref="I7:I10" si="2">E7*$D$11/$E$11</f>
        <v>19.96039603960396</v>
      </c>
      <c r="K7">
        <f>_xlfn.CHISQ.TEST(C6:D10, H6:I10)</f>
        <v>1.5405559242374646E-2</v>
      </c>
    </row>
    <row r="8" spans="2:20" x14ac:dyDescent="0.25">
      <c r="B8" s="3" t="s">
        <v>34</v>
      </c>
      <c r="C8">
        <f>COUNTIFS('Ответы на форму (1)'!$Z$2:$Z$307, Лист4!B8, 'Ответы на форму (1)'!$B$2:$B$307, Лист4!$C$4)</f>
        <v>16</v>
      </c>
      <c r="D8">
        <f>COUNTIFS('Ответы на форму (1)'!$Z$2:$Z$307, Лист4!B8, 'Ответы на форму (1)'!$B$2:$B$307, Лист4!$D$4)</f>
        <v>23</v>
      </c>
      <c r="E8">
        <f t="shared" si="0"/>
        <v>39</v>
      </c>
      <c r="G8" s="3" t="s">
        <v>34</v>
      </c>
      <c r="H8" s="5">
        <f t="shared" si="1"/>
        <v>20.465346534653467</v>
      </c>
      <c r="I8" s="5">
        <f t="shared" si="2"/>
        <v>18.534653465346533</v>
      </c>
    </row>
    <row r="9" spans="2:20" x14ac:dyDescent="0.25">
      <c r="B9" s="3" t="s">
        <v>48</v>
      </c>
      <c r="C9">
        <f>COUNTIFS('Ответы на форму (1)'!$Z$2:$Z$307, Лист4!B9, 'Ответы на форму (1)'!$B$2:$B$307, Лист4!$C$4)</f>
        <v>4</v>
      </c>
      <c r="D9">
        <f>COUNTIFS('Ответы на форму (1)'!$Z$2:$Z$307, Лист4!B9, 'Ответы на форму (1)'!$B$2:$B$307, Лист4!$D$4)</f>
        <v>0</v>
      </c>
      <c r="E9">
        <f t="shared" si="0"/>
        <v>4</v>
      </c>
      <c r="G9" s="3" t="s">
        <v>48</v>
      </c>
      <c r="H9" s="5">
        <f t="shared" si="1"/>
        <v>2.0990099009900991</v>
      </c>
      <c r="I9" s="5">
        <f t="shared" si="2"/>
        <v>1.9009900990099009</v>
      </c>
    </row>
    <row r="10" spans="2:20" x14ac:dyDescent="0.25">
      <c r="B10" s="3" t="s">
        <v>43</v>
      </c>
      <c r="C10">
        <f>COUNTIFS('Ответы на форму (1)'!$Z$2:$Z$307, Лист4!B10, 'Ответы на форму (1)'!$B$2:$B$307, Лист4!$C$4)</f>
        <v>1</v>
      </c>
      <c r="D10">
        <f>COUNTIFS('Ответы на форму (1)'!$Z$2:$Z$307, Лист4!B10, 'Ответы на форму (1)'!$B$2:$B$307, Лист4!$D$4)</f>
        <v>1</v>
      </c>
      <c r="E10">
        <f t="shared" si="0"/>
        <v>2</v>
      </c>
      <c r="G10" s="3" t="s">
        <v>43</v>
      </c>
      <c r="H10" s="5">
        <f t="shared" si="1"/>
        <v>1.0495049504950495</v>
      </c>
      <c r="I10" s="5">
        <f t="shared" si="2"/>
        <v>0.95049504950495045</v>
      </c>
    </row>
    <row r="11" spans="2:20" x14ac:dyDescent="0.25">
      <c r="B11" s="3" t="s">
        <v>96</v>
      </c>
      <c r="C11">
        <f>SUM(C6:C10)</f>
        <v>53</v>
      </c>
      <c r="D11">
        <f>SUM(D6:D10)</f>
        <v>48</v>
      </c>
      <c r="E11">
        <f>SUM(C6:D10)</f>
        <v>101</v>
      </c>
    </row>
    <row r="14" spans="2:20" x14ac:dyDescent="0.25">
      <c r="C14" s="6" t="s">
        <v>94</v>
      </c>
      <c r="D14" s="6" t="s">
        <v>119</v>
      </c>
      <c r="H14" s="4" t="s">
        <v>99</v>
      </c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31</v>
      </c>
      <c r="G15">
        <f>_xlfn.IFS(C15=$C$4, 0, C15=$D$4, 1)</f>
        <v>1</v>
      </c>
      <c r="H15">
        <f>_xlfn.IFS(D15=$B$10, 0, D15=$B$9, 1, D15=$B$6, 2, D15=$B$8, 3, D15=$B$7, 4)</f>
        <v>4</v>
      </c>
      <c r="J15">
        <f>PEARSON(G15:G115, H15:H115)</f>
        <v>0.21968943624864137</v>
      </c>
      <c r="K15">
        <v>101</v>
      </c>
      <c r="L15">
        <v>0.2</v>
      </c>
      <c r="O15">
        <f>_xlfn.RANK.AVG(G15,$G$15:$G$115, 0)</f>
        <v>24.5</v>
      </c>
      <c r="P15">
        <f>_xlfn.RANK.AVG(H15, $H$15:$H$115, 0)</f>
        <v>21.5</v>
      </c>
      <c r="R15">
        <f>CORREL(O15:O115, P15:P115)</f>
        <v>0.19818687329371545</v>
      </c>
      <c r="S15">
        <v>101</v>
      </c>
      <c r="T15">
        <v>0.2</v>
      </c>
    </row>
    <row r="16" spans="2:20" x14ac:dyDescent="0.25">
      <c r="C16" s="1" t="s">
        <v>24</v>
      </c>
      <c r="D16" s="1" t="s">
        <v>31</v>
      </c>
      <c r="G16">
        <f t="shared" ref="G16:G79" si="3">_xlfn.IFS(C16=$C$4, 0, C16=$D$4, 1)</f>
        <v>1</v>
      </c>
      <c r="H16">
        <f t="shared" ref="H16:H79" si="4">_xlfn.IFS(D16=$B$10, 0, D16=$B$9, 1, D16=$B$6, 2, D16=$B$8, 3, D16=$B$7, 4)</f>
        <v>4</v>
      </c>
      <c r="O16">
        <f t="shared" ref="O16:O79" si="5">_xlfn.RANK.AVG(G16,$G$15:$G$115, 0)</f>
        <v>24.5</v>
      </c>
      <c r="P16">
        <f t="shared" ref="P16:P79" si="6">_xlfn.RANK.AVG(H16, $H$15:$H$115, 0)</f>
        <v>21.5</v>
      </c>
    </row>
    <row r="17" spans="3:16" x14ac:dyDescent="0.25">
      <c r="C17" s="1" t="s">
        <v>24</v>
      </c>
      <c r="D17" s="1" t="s">
        <v>34</v>
      </c>
      <c r="G17">
        <f t="shared" si="3"/>
        <v>1</v>
      </c>
      <c r="H17">
        <f t="shared" si="4"/>
        <v>3</v>
      </c>
      <c r="O17">
        <f t="shared" si="5"/>
        <v>24.5</v>
      </c>
      <c r="P17">
        <f t="shared" si="6"/>
        <v>62</v>
      </c>
    </row>
    <row r="18" spans="3:16" x14ac:dyDescent="0.25">
      <c r="C18" s="1" t="s">
        <v>40</v>
      </c>
      <c r="D18" s="1" t="s">
        <v>31</v>
      </c>
      <c r="G18">
        <f t="shared" si="3"/>
        <v>0</v>
      </c>
      <c r="H18">
        <f t="shared" si="4"/>
        <v>4</v>
      </c>
      <c r="J18" s="8" t="s">
        <v>114</v>
      </c>
      <c r="K18" s="8"/>
      <c r="O18">
        <f t="shared" si="5"/>
        <v>75</v>
      </c>
      <c r="P18">
        <f t="shared" si="6"/>
        <v>21.5</v>
      </c>
    </row>
    <row r="19" spans="3:16" x14ac:dyDescent="0.25">
      <c r="C19" s="1" t="s">
        <v>40</v>
      </c>
      <c r="D19" s="1" t="s">
        <v>31</v>
      </c>
      <c r="G19">
        <f t="shared" si="3"/>
        <v>0</v>
      </c>
      <c r="H19">
        <f t="shared" si="4"/>
        <v>4</v>
      </c>
      <c r="J19" s="4" t="s">
        <v>112</v>
      </c>
      <c r="K19" s="4" t="s">
        <v>113</v>
      </c>
      <c r="L19" s="4" t="s">
        <v>96</v>
      </c>
      <c r="O19">
        <f t="shared" si="5"/>
        <v>75</v>
      </c>
      <c r="P19">
        <f t="shared" si="6"/>
        <v>21.5</v>
      </c>
    </row>
    <row r="20" spans="3:16" x14ac:dyDescent="0.25">
      <c r="C20" s="1" t="s">
        <v>40</v>
      </c>
      <c r="D20" s="1" t="s">
        <v>48</v>
      </c>
      <c r="G20">
        <f t="shared" si="3"/>
        <v>0</v>
      </c>
      <c r="H20">
        <f t="shared" si="4"/>
        <v>1</v>
      </c>
      <c r="J20">
        <f>AVERAGEIFS(H15:H322,G15:G322, 1)</f>
        <v>3.3541666666666665</v>
      </c>
      <c r="K20">
        <f>AVERAGEIFS(H15:H322,G15:G322, 0)</f>
        <v>2.9433962264150941</v>
      </c>
      <c r="L20">
        <f>AVERAGE(H15:H322)</f>
        <v>3.1386138613861387</v>
      </c>
      <c r="O20">
        <f t="shared" si="5"/>
        <v>75</v>
      </c>
      <c r="P20">
        <f t="shared" si="6"/>
        <v>97.5</v>
      </c>
    </row>
    <row r="21" spans="3:16" x14ac:dyDescent="0.25">
      <c r="C21" s="1" t="s">
        <v>40</v>
      </c>
      <c r="D21" s="1" t="s">
        <v>34</v>
      </c>
      <c r="G21">
        <f t="shared" si="3"/>
        <v>0</v>
      </c>
      <c r="H21">
        <f t="shared" si="4"/>
        <v>3</v>
      </c>
      <c r="O21">
        <f t="shared" si="5"/>
        <v>75</v>
      </c>
      <c r="P21">
        <f t="shared" si="6"/>
        <v>62</v>
      </c>
    </row>
    <row r="22" spans="3:16" x14ac:dyDescent="0.25">
      <c r="C22" s="1" t="s">
        <v>24</v>
      </c>
      <c r="D22" s="1" t="s">
        <v>34</v>
      </c>
      <c r="G22">
        <f t="shared" si="3"/>
        <v>1</v>
      </c>
      <c r="H22">
        <f t="shared" si="4"/>
        <v>3</v>
      </c>
      <c r="O22">
        <f t="shared" si="5"/>
        <v>24.5</v>
      </c>
      <c r="P22">
        <f t="shared" si="6"/>
        <v>62</v>
      </c>
    </row>
    <row r="23" spans="3:16" x14ac:dyDescent="0.25">
      <c r="C23" s="1" t="s">
        <v>40</v>
      </c>
      <c r="D23" s="1" t="s">
        <v>34</v>
      </c>
      <c r="G23">
        <f t="shared" si="3"/>
        <v>0</v>
      </c>
      <c r="H23">
        <f t="shared" si="4"/>
        <v>3</v>
      </c>
      <c r="O23">
        <f t="shared" si="5"/>
        <v>75</v>
      </c>
      <c r="P23">
        <f t="shared" si="6"/>
        <v>62</v>
      </c>
    </row>
    <row r="24" spans="3:16" x14ac:dyDescent="0.25">
      <c r="C24" s="1" t="s">
        <v>24</v>
      </c>
      <c r="D24" s="1" t="s">
        <v>31</v>
      </c>
      <c r="G24">
        <f t="shared" si="3"/>
        <v>1</v>
      </c>
      <c r="H24">
        <f t="shared" si="4"/>
        <v>4</v>
      </c>
      <c r="O24">
        <f t="shared" si="5"/>
        <v>24.5</v>
      </c>
      <c r="P24">
        <f t="shared" si="6"/>
        <v>21.5</v>
      </c>
    </row>
    <row r="25" spans="3:16" x14ac:dyDescent="0.25">
      <c r="C25" s="1" t="s">
        <v>40</v>
      </c>
      <c r="D25" s="1" t="s">
        <v>39</v>
      </c>
      <c r="G25">
        <f t="shared" si="3"/>
        <v>0</v>
      </c>
      <c r="H25">
        <f t="shared" si="4"/>
        <v>2</v>
      </c>
      <c r="O25">
        <f t="shared" si="5"/>
        <v>75</v>
      </c>
      <c r="P25">
        <f t="shared" si="6"/>
        <v>88.5</v>
      </c>
    </row>
    <row r="26" spans="3:16" x14ac:dyDescent="0.25">
      <c r="C26" s="1" t="s">
        <v>24</v>
      </c>
      <c r="D26" s="1" t="s">
        <v>34</v>
      </c>
      <c r="G26">
        <f t="shared" si="3"/>
        <v>1</v>
      </c>
      <c r="H26">
        <f t="shared" si="4"/>
        <v>3</v>
      </c>
      <c r="O26">
        <f t="shared" si="5"/>
        <v>24.5</v>
      </c>
      <c r="P26">
        <f t="shared" si="6"/>
        <v>62</v>
      </c>
    </row>
    <row r="27" spans="3:16" x14ac:dyDescent="0.25">
      <c r="C27" s="1" t="s">
        <v>24</v>
      </c>
      <c r="D27" s="1" t="s">
        <v>34</v>
      </c>
      <c r="G27">
        <f t="shared" si="3"/>
        <v>1</v>
      </c>
      <c r="H27">
        <f t="shared" si="4"/>
        <v>3</v>
      </c>
      <c r="O27">
        <f t="shared" si="5"/>
        <v>24.5</v>
      </c>
      <c r="P27">
        <f t="shared" si="6"/>
        <v>62</v>
      </c>
    </row>
    <row r="28" spans="3:16" x14ac:dyDescent="0.25">
      <c r="C28" s="1" t="s">
        <v>40</v>
      </c>
      <c r="D28" s="1" t="s">
        <v>48</v>
      </c>
      <c r="G28">
        <f t="shared" si="3"/>
        <v>0</v>
      </c>
      <c r="H28">
        <f t="shared" si="4"/>
        <v>1</v>
      </c>
      <c r="O28">
        <f t="shared" si="5"/>
        <v>75</v>
      </c>
      <c r="P28">
        <f t="shared" si="6"/>
        <v>97.5</v>
      </c>
    </row>
    <row r="29" spans="3:16" x14ac:dyDescent="0.25">
      <c r="C29" s="1" t="s">
        <v>24</v>
      </c>
      <c r="D29" s="1" t="s">
        <v>34</v>
      </c>
      <c r="G29">
        <f t="shared" si="3"/>
        <v>1</v>
      </c>
      <c r="H29">
        <f t="shared" si="4"/>
        <v>3</v>
      </c>
      <c r="O29">
        <f t="shared" si="5"/>
        <v>24.5</v>
      </c>
      <c r="P29">
        <f t="shared" si="6"/>
        <v>62</v>
      </c>
    </row>
    <row r="30" spans="3:16" x14ac:dyDescent="0.25">
      <c r="C30" s="1" t="s">
        <v>24</v>
      </c>
      <c r="D30" s="1" t="s">
        <v>31</v>
      </c>
      <c r="G30">
        <f t="shared" si="3"/>
        <v>1</v>
      </c>
      <c r="H30">
        <f t="shared" si="4"/>
        <v>4</v>
      </c>
      <c r="O30">
        <f t="shared" si="5"/>
        <v>24.5</v>
      </c>
      <c r="P30">
        <f t="shared" si="6"/>
        <v>21.5</v>
      </c>
    </row>
    <row r="31" spans="3:16" x14ac:dyDescent="0.25">
      <c r="C31" s="1" t="s">
        <v>24</v>
      </c>
      <c r="D31" s="1" t="s">
        <v>31</v>
      </c>
      <c r="G31">
        <f t="shared" si="3"/>
        <v>1</v>
      </c>
      <c r="H31">
        <f t="shared" si="4"/>
        <v>4</v>
      </c>
      <c r="O31">
        <f t="shared" si="5"/>
        <v>24.5</v>
      </c>
      <c r="P31">
        <f t="shared" si="6"/>
        <v>21.5</v>
      </c>
    </row>
    <row r="32" spans="3:16" x14ac:dyDescent="0.25">
      <c r="C32" s="1" t="s">
        <v>24</v>
      </c>
      <c r="D32" s="1" t="s">
        <v>34</v>
      </c>
      <c r="G32">
        <f t="shared" si="3"/>
        <v>1</v>
      </c>
      <c r="H32">
        <f t="shared" si="4"/>
        <v>3</v>
      </c>
      <c r="O32">
        <f t="shared" si="5"/>
        <v>24.5</v>
      </c>
      <c r="P32">
        <f t="shared" si="6"/>
        <v>62</v>
      </c>
    </row>
    <row r="33" spans="3:16" x14ac:dyDescent="0.25">
      <c r="C33" s="1" t="s">
        <v>24</v>
      </c>
      <c r="D33" s="1" t="s">
        <v>31</v>
      </c>
      <c r="G33">
        <f t="shared" si="3"/>
        <v>1</v>
      </c>
      <c r="H33">
        <f t="shared" si="4"/>
        <v>4</v>
      </c>
      <c r="O33">
        <f t="shared" si="5"/>
        <v>24.5</v>
      </c>
      <c r="P33">
        <f t="shared" si="6"/>
        <v>21.5</v>
      </c>
    </row>
    <row r="34" spans="3:16" x14ac:dyDescent="0.25">
      <c r="C34" s="1" t="s">
        <v>24</v>
      </c>
      <c r="D34" s="1" t="s">
        <v>31</v>
      </c>
      <c r="G34">
        <f t="shared" si="3"/>
        <v>1</v>
      </c>
      <c r="H34">
        <f t="shared" si="4"/>
        <v>4</v>
      </c>
      <c r="O34">
        <f t="shared" si="5"/>
        <v>24.5</v>
      </c>
      <c r="P34">
        <f t="shared" si="6"/>
        <v>21.5</v>
      </c>
    </row>
    <row r="35" spans="3:16" x14ac:dyDescent="0.25">
      <c r="C35" s="1" t="s">
        <v>24</v>
      </c>
      <c r="D35" s="1" t="s">
        <v>31</v>
      </c>
      <c r="G35">
        <f t="shared" si="3"/>
        <v>1</v>
      </c>
      <c r="H35">
        <f t="shared" si="4"/>
        <v>4</v>
      </c>
      <c r="O35">
        <f t="shared" si="5"/>
        <v>24.5</v>
      </c>
      <c r="P35">
        <f t="shared" si="6"/>
        <v>21.5</v>
      </c>
    </row>
    <row r="36" spans="3:16" x14ac:dyDescent="0.25">
      <c r="C36" s="1" t="s">
        <v>40</v>
      </c>
      <c r="D36" s="1" t="s">
        <v>31</v>
      </c>
      <c r="G36">
        <f t="shared" si="3"/>
        <v>0</v>
      </c>
      <c r="H36">
        <f t="shared" si="4"/>
        <v>4</v>
      </c>
      <c r="O36">
        <f t="shared" si="5"/>
        <v>75</v>
      </c>
      <c r="P36">
        <f t="shared" si="6"/>
        <v>21.5</v>
      </c>
    </row>
    <row r="37" spans="3:16" x14ac:dyDescent="0.25">
      <c r="C37" s="1" t="s">
        <v>40</v>
      </c>
      <c r="D37" s="1" t="s">
        <v>31</v>
      </c>
      <c r="G37">
        <f t="shared" si="3"/>
        <v>0</v>
      </c>
      <c r="H37">
        <f t="shared" si="4"/>
        <v>4</v>
      </c>
      <c r="O37">
        <f t="shared" si="5"/>
        <v>75</v>
      </c>
      <c r="P37">
        <f t="shared" si="6"/>
        <v>21.5</v>
      </c>
    </row>
    <row r="38" spans="3:16" x14ac:dyDescent="0.25">
      <c r="C38" s="1" t="s">
        <v>40</v>
      </c>
      <c r="D38" s="1" t="s">
        <v>39</v>
      </c>
      <c r="G38">
        <f t="shared" si="3"/>
        <v>0</v>
      </c>
      <c r="H38">
        <f t="shared" si="4"/>
        <v>2</v>
      </c>
      <c r="O38">
        <f t="shared" si="5"/>
        <v>75</v>
      </c>
      <c r="P38">
        <f t="shared" si="6"/>
        <v>88.5</v>
      </c>
    </row>
    <row r="39" spans="3:16" x14ac:dyDescent="0.25">
      <c r="C39" s="1" t="s">
        <v>40</v>
      </c>
      <c r="D39" s="1" t="s">
        <v>39</v>
      </c>
      <c r="G39">
        <f t="shared" si="3"/>
        <v>0</v>
      </c>
      <c r="H39">
        <f t="shared" si="4"/>
        <v>2</v>
      </c>
      <c r="O39">
        <f t="shared" si="5"/>
        <v>75</v>
      </c>
      <c r="P39">
        <f t="shared" si="6"/>
        <v>88.5</v>
      </c>
    </row>
    <row r="40" spans="3:16" x14ac:dyDescent="0.25">
      <c r="C40" s="1" t="s">
        <v>40</v>
      </c>
      <c r="D40" s="1" t="s">
        <v>39</v>
      </c>
      <c r="G40">
        <f t="shared" si="3"/>
        <v>0</v>
      </c>
      <c r="H40">
        <f t="shared" si="4"/>
        <v>2</v>
      </c>
      <c r="O40">
        <f t="shared" si="5"/>
        <v>75</v>
      </c>
      <c r="P40">
        <f t="shared" si="6"/>
        <v>88.5</v>
      </c>
    </row>
    <row r="41" spans="3:16" x14ac:dyDescent="0.25">
      <c r="C41" s="1" t="s">
        <v>40</v>
      </c>
      <c r="D41" s="1" t="s">
        <v>31</v>
      </c>
      <c r="G41">
        <f t="shared" si="3"/>
        <v>0</v>
      </c>
      <c r="H41">
        <f t="shared" si="4"/>
        <v>4</v>
      </c>
      <c r="O41">
        <f t="shared" si="5"/>
        <v>75</v>
      </c>
      <c r="P41">
        <f t="shared" si="6"/>
        <v>21.5</v>
      </c>
    </row>
    <row r="42" spans="3:16" x14ac:dyDescent="0.25">
      <c r="C42" s="1" t="s">
        <v>24</v>
      </c>
      <c r="D42" s="1" t="s">
        <v>34</v>
      </c>
      <c r="G42">
        <f t="shared" si="3"/>
        <v>1</v>
      </c>
      <c r="H42">
        <f t="shared" si="4"/>
        <v>3</v>
      </c>
      <c r="O42">
        <f t="shared" si="5"/>
        <v>24.5</v>
      </c>
      <c r="P42">
        <f t="shared" si="6"/>
        <v>62</v>
      </c>
    </row>
    <row r="43" spans="3:16" x14ac:dyDescent="0.25">
      <c r="C43" s="1" t="s">
        <v>24</v>
      </c>
      <c r="D43" s="1" t="s">
        <v>43</v>
      </c>
      <c r="G43">
        <f t="shared" si="3"/>
        <v>1</v>
      </c>
      <c r="H43">
        <f t="shared" si="4"/>
        <v>0</v>
      </c>
      <c r="O43">
        <f t="shared" si="5"/>
        <v>24.5</v>
      </c>
      <c r="P43">
        <f t="shared" si="6"/>
        <v>100.5</v>
      </c>
    </row>
    <row r="44" spans="3:16" x14ac:dyDescent="0.25">
      <c r="C44" s="1" t="s">
        <v>24</v>
      </c>
      <c r="D44" s="1" t="s">
        <v>39</v>
      </c>
      <c r="G44">
        <f t="shared" si="3"/>
        <v>1</v>
      </c>
      <c r="H44">
        <f t="shared" si="4"/>
        <v>2</v>
      </c>
      <c r="O44">
        <f t="shared" si="5"/>
        <v>24.5</v>
      </c>
      <c r="P44">
        <f t="shared" si="6"/>
        <v>88.5</v>
      </c>
    </row>
    <row r="45" spans="3:16" x14ac:dyDescent="0.25">
      <c r="C45" s="1" t="s">
        <v>40</v>
      </c>
      <c r="D45" s="1" t="s">
        <v>31</v>
      </c>
      <c r="G45">
        <f t="shared" si="3"/>
        <v>0</v>
      </c>
      <c r="H45">
        <f t="shared" si="4"/>
        <v>4</v>
      </c>
      <c r="O45">
        <f t="shared" si="5"/>
        <v>75</v>
      </c>
      <c r="P45">
        <f t="shared" si="6"/>
        <v>21.5</v>
      </c>
    </row>
    <row r="46" spans="3:16" x14ac:dyDescent="0.25">
      <c r="C46" s="1" t="s">
        <v>24</v>
      </c>
      <c r="D46" s="1" t="s">
        <v>34</v>
      </c>
      <c r="G46">
        <f t="shared" si="3"/>
        <v>1</v>
      </c>
      <c r="H46">
        <f t="shared" si="4"/>
        <v>3</v>
      </c>
      <c r="O46">
        <f t="shared" si="5"/>
        <v>24.5</v>
      </c>
      <c r="P46">
        <f t="shared" si="6"/>
        <v>62</v>
      </c>
    </row>
    <row r="47" spans="3:16" x14ac:dyDescent="0.25">
      <c r="C47" s="1" t="s">
        <v>24</v>
      </c>
      <c r="D47" s="1" t="s">
        <v>34</v>
      </c>
      <c r="G47">
        <f t="shared" si="3"/>
        <v>1</v>
      </c>
      <c r="H47">
        <f t="shared" si="4"/>
        <v>3</v>
      </c>
      <c r="O47">
        <f t="shared" si="5"/>
        <v>24.5</v>
      </c>
      <c r="P47">
        <f t="shared" si="6"/>
        <v>62</v>
      </c>
    </row>
    <row r="48" spans="3:16" x14ac:dyDescent="0.25">
      <c r="C48" s="1" t="s">
        <v>24</v>
      </c>
      <c r="D48" s="1" t="s">
        <v>31</v>
      </c>
      <c r="G48">
        <f t="shared" si="3"/>
        <v>1</v>
      </c>
      <c r="H48">
        <f t="shared" si="4"/>
        <v>4</v>
      </c>
      <c r="O48">
        <f t="shared" si="5"/>
        <v>24.5</v>
      </c>
      <c r="P48">
        <f t="shared" si="6"/>
        <v>21.5</v>
      </c>
    </row>
    <row r="49" spans="3:16" x14ac:dyDescent="0.25">
      <c r="C49" s="1" t="s">
        <v>40</v>
      </c>
      <c r="D49" s="1" t="s">
        <v>31</v>
      </c>
      <c r="G49">
        <f t="shared" si="3"/>
        <v>0</v>
      </c>
      <c r="H49">
        <f t="shared" si="4"/>
        <v>4</v>
      </c>
      <c r="O49">
        <f t="shared" si="5"/>
        <v>75</v>
      </c>
      <c r="P49">
        <f t="shared" si="6"/>
        <v>21.5</v>
      </c>
    </row>
    <row r="50" spans="3:16" x14ac:dyDescent="0.25">
      <c r="C50" s="1" t="s">
        <v>24</v>
      </c>
      <c r="D50" s="1" t="s">
        <v>31</v>
      </c>
      <c r="G50">
        <f t="shared" si="3"/>
        <v>1</v>
      </c>
      <c r="H50">
        <f t="shared" si="4"/>
        <v>4</v>
      </c>
      <c r="O50">
        <f t="shared" si="5"/>
        <v>24.5</v>
      </c>
      <c r="P50">
        <f t="shared" si="6"/>
        <v>21.5</v>
      </c>
    </row>
    <row r="51" spans="3:16" x14ac:dyDescent="0.25">
      <c r="C51" s="1" t="s">
        <v>24</v>
      </c>
      <c r="D51" s="1" t="s">
        <v>31</v>
      </c>
      <c r="G51">
        <f t="shared" si="3"/>
        <v>1</v>
      </c>
      <c r="H51">
        <f t="shared" si="4"/>
        <v>4</v>
      </c>
      <c r="O51">
        <f t="shared" si="5"/>
        <v>24.5</v>
      </c>
      <c r="P51">
        <f t="shared" si="6"/>
        <v>21.5</v>
      </c>
    </row>
    <row r="52" spans="3:16" x14ac:dyDescent="0.25">
      <c r="C52" s="1" t="s">
        <v>24</v>
      </c>
      <c r="D52" s="1" t="s">
        <v>39</v>
      </c>
      <c r="G52">
        <f t="shared" si="3"/>
        <v>1</v>
      </c>
      <c r="H52">
        <f t="shared" si="4"/>
        <v>2</v>
      </c>
      <c r="O52">
        <f t="shared" si="5"/>
        <v>24.5</v>
      </c>
      <c r="P52">
        <f t="shared" si="6"/>
        <v>88.5</v>
      </c>
    </row>
    <row r="53" spans="3:16" x14ac:dyDescent="0.25">
      <c r="C53" s="1" t="s">
        <v>40</v>
      </c>
      <c r="D53" s="1" t="s">
        <v>34</v>
      </c>
      <c r="G53">
        <f t="shared" si="3"/>
        <v>0</v>
      </c>
      <c r="H53">
        <f t="shared" si="4"/>
        <v>3</v>
      </c>
      <c r="O53">
        <f t="shared" si="5"/>
        <v>75</v>
      </c>
      <c r="P53">
        <f t="shared" si="6"/>
        <v>62</v>
      </c>
    </row>
    <row r="54" spans="3:16" x14ac:dyDescent="0.25">
      <c r="C54" s="1" t="s">
        <v>40</v>
      </c>
      <c r="D54" s="1" t="s">
        <v>31</v>
      </c>
      <c r="G54">
        <f t="shared" si="3"/>
        <v>0</v>
      </c>
      <c r="H54">
        <f t="shared" si="4"/>
        <v>4</v>
      </c>
      <c r="O54">
        <f t="shared" si="5"/>
        <v>75</v>
      </c>
      <c r="P54">
        <f t="shared" si="6"/>
        <v>21.5</v>
      </c>
    </row>
    <row r="55" spans="3:16" x14ac:dyDescent="0.25">
      <c r="C55" s="1" t="s">
        <v>24</v>
      </c>
      <c r="D55" s="1" t="s">
        <v>31</v>
      </c>
      <c r="G55">
        <f t="shared" si="3"/>
        <v>1</v>
      </c>
      <c r="H55">
        <f t="shared" si="4"/>
        <v>4</v>
      </c>
      <c r="O55">
        <f t="shared" si="5"/>
        <v>24.5</v>
      </c>
      <c r="P55">
        <f t="shared" si="6"/>
        <v>21.5</v>
      </c>
    </row>
    <row r="56" spans="3:16" x14ac:dyDescent="0.25">
      <c r="C56" s="1" t="s">
        <v>24</v>
      </c>
      <c r="D56" s="1" t="s">
        <v>31</v>
      </c>
      <c r="G56">
        <f t="shared" si="3"/>
        <v>1</v>
      </c>
      <c r="H56">
        <f t="shared" si="4"/>
        <v>4</v>
      </c>
      <c r="O56">
        <f t="shared" si="5"/>
        <v>24.5</v>
      </c>
      <c r="P56">
        <f t="shared" si="6"/>
        <v>21.5</v>
      </c>
    </row>
    <row r="57" spans="3:16" x14ac:dyDescent="0.25">
      <c r="C57" s="1" t="s">
        <v>40</v>
      </c>
      <c r="D57" s="1" t="s">
        <v>39</v>
      </c>
      <c r="G57">
        <f t="shared" si="3"/>
        <v>0</v>
      </c>
      <c r="H57">
        <f t="shared" si="4"/>
        <v>2</v>
      </c>
      <c r="O57">
        <f t="shared" si="5"/>
        <v>75</v>
      </c>
      <c r="P57">
        <f t="shared" si="6"/>
        <v>88.5</v>
      </c>
    </row>
    <row r="58" spans="3:16" x14ac:dyDescent="0.25">
      <c r="C58" s="1" t="s">
        <v>40</v>
      </c>
      <c r="D58" s="1" t="s">
        <v>39</v>
      </c>
      <c r="G58">
        <f t="shared" si="3"/>
        <v>0</v>
      </c>
      <c r="H58">
        <f t="shared" si="4"/>
        <v>2</v>
      </c>
      <c r="O58">
        <f t="shared" si="5"/>
        <v>75</v>
      </c>
      <c r="P58">
        <f t="shared" si="6"/>
        <v>88.5</v>
      </c>
    </row>
    <row r="59" spans="3:16" x14ac:dyDescent="0.25">
      <c r="C59" s="1" t="s">
        <v>40</v>
      </c>
      <c r="D59" s="1" t="s">
        <v>31</v>
      </c>
      <c r="G59">
        <f t="shared" si="3"/>
        <v>0</v>
      </c>
      <c r="H59">
        <f t="shared" si="4"/>
        <v>4</v>
      </c>
      <c r="O59">
        <f t="shared" si="5"/>
        <v>75</v>
      </c>
      <c r="P59">
        <f t="shared" si="6"/>
        <v>21.5</v>
      </c>
    </row>
    <row r="60" spans="3:16" x14ac:dyDescent="0.25">
      <c r="C60" s="1" t="s">
        <v>24</v>
      </c>
      <c r="D60" s="1" t="s">
        <v>34</v>
      </c>
      <c r="G60">
        <f t="shared" si="3"/>
        <v>1</v>
      </c>
      <c r="H60">
        <f t="shared" si="4"/>
        <v>3</v>
      </c>
      <c r="O60">
        <f t="shared" si="5"/>
        <v>24.5</v>
      </c>
      <c r="P60">
        <f t="shared" si="6"/>
        <v>62</v>
      </c>
    </row>
    <row r="61" spans="3:16" x14ac:dyDescent="0.25">
      <c r="C61" s="1" t="s">
        <v>24</v>
      </c>
      <c r="D61" s="1" t="s">
        <v>34</v>
      </c>
      <c r="G61">
        <f t="shared" si="3"/>
        <v>1</v>
      </c>
      <c r="H61">
        <f t="shared" si="4"/>
        <v>3</v>
      </c>
      <c r="O61">
        <f t="shared" si="5"/>
        <v>24.5</v>
      </c>
      <c r="P61">
        <f t="shared" si="6"/>
        <v>62</v>
      </c>
    </row>
    <row r="62" spans="3:16" x14ac:dyDescent="0.25">
      <c r="C62" s="1" t="s">
        <v>40</v>
      </c>
      <c r="D62" s="1" t="s">
        <v>39</v>
      </c>
      <c r="G62">
        <f t="shared" si="3"/>
        <v>0</v>
      </c>
      <c r="H62">
        <f t="shared" si="4"/>
        <v>2</v>
      </c>
      <c r="O62">
        <f t="shared" si="5"/>
        <v>75</v>
      </c>
      <c r="P62">
        <f t="shared" si="6"/>
        <v>88.5</v>
      </c>
    </row>
    <row r="63" spans="3:16" x14ac:dyDescent="0.25">
      <c r="C63" s="1" t="s">
        <v>40</v>
      </c>
      <c r="D63" s="1" t="s">
        <v>31</v>
      </c>
      <c r="G63">
        <f t="shared" si="3"/>
        <v>0</v>
      </c>
      <c r="H63">
        <f t="shared" si="4"/>
        <v>4</v>
      </c>
      <c r="O63">
        <f t="shared" si="5"/>
        <v>75</v>
      </c>
      <c r="P63">
        <f t="shared" si="6"/>
        <v>21.5</v>
      </c>
    </row>
    <row r="64" spans="3:16" x14ac:dyDescent="0.25">
      <c r="C64" s="1" t="s">
        <v>40</v>
      </c>
      <c r="D64" s="1" t="s">
        <v>43</v>
      </c>
      <c r="G64">
        <f t="shared" si="3"/>
        <v>0</v>
      </c>
      <c r="H64">
        <f t="shared" si="4"/>
        <v>0</v>
      </c>
      <c r="O64">
        <f t="shared" si="5"/>
        <v>75</v>
      </c>
      <c r="P64">
        <f t="shared" si="6"/>
        <v>100.5</v>
      </c>
    </row>
    <row r="65" spans="3:16" x14ac:dyDescent="0.25">
      <c r="C65" s="1" t="s">
        <v>40</v>
      </c>
      <c r="D65" s="1" t="s">
        <v>34</v>
      </c>
      <c r="G65">
        <f t="shared" si="3"/>
        <v>0</v>
      </c>
      <c r="H65">
        <f t="shared" si="4"/>
        <v>3</v>
      </c>
      <c r="O65">
        <f t="shared" si="5"/>
        <v>75</v>
      </c>
      <c r="P65">
        <f t="shared" si="6"/>
        <v>62</v>
      </c>
    </row>
    <row r="66" spans="3:16" x14ac:dyDescent="0.25">
      <c r="C66" s="1" t="s">
        <v>40</v>
      </c>
      <c r="D66" s="1" t="s">
        <v>34</v>
      </c>
      <c r="G66">
        <f t="shared" si="3"/>
        <v>0</v>
      </c>
      <c r="H66">
        <f t="shared" si="4"/>
        <v>3</v>
      </c>
      <c r="O66">
        <f t="shared" si="5"/>
        <v>75</v>
      </c>
      <c r="P66">
        <f t="shared" si="6"/>
        <v>62</v>
      </c>
    </row>
    <row r="67" spans="3:16" x14ac:dyDescent="0.25">
      <c r="C67" s="1" t="s">
        <v>40</v>
      </c>
      <c r="D67" s="1" t="s">
        <v>34</v>
      </c>
      <c r="G67">
        <f t="shared" si="3"/>
        <v>0</v>
      </c>
      <c r="H67">
        <f t="shared" si="4"/>
        <v>3</v>
      </c>
      <c r="O67">
        <f t="shared" si="5"/>
        <v>75</v>
      </c>
      <c r="P67">
        <f t="shared" si="6"/>
        <v>62</v>
      </c>
    </row>
    <row r="68" spans="3:16" x14ac:dyDescent="0.25">
      <c r="C68" s="1" t="s">
        <v>24</v>
      </c>
      <c r="D68" s="1" t="s">
        <v>34</v>
      </c>
      <c r="G68">
        <f t="shared" si="3"/>
        <v>1</v>
      </c>
      <c r="H68">
        <f t="shared" si="4"/>
        <v>3</v>
      </c>
      <c r="O68">
        <f t="shared" si="5"/>
        <v>24.5</v>
      </c>
      <c r="P68">
        <f t="shared" si="6"/>
        <v>62</v>
      </c>
    </row>
    <row r="69" spans="3:16" x14ac:dyDescent="0.25">
      <c r="C69" s="1" t="s">
        <v>24</v>
      </c>
      <c r="D69" s="1" t="s">
        <v>31</v>
      </c>
      <c r="G69">
        <f t="shared" si="3"/>
        <v>1</v>
      </c>
      <c r="H69">
        <f t="shared" si="4"/>
        <v>4</v>
      </c>
      <c r="O69">
        <f t="shared" si="5"/>
        <v>24.5</v>
      </c>
      <c r="P69">
        <f t="shared" si="6"/>
        <v>21.5</v>
      </c>
    </row>
    <row r="70" spans="3:16" x14ac:dyDescent="0.25">
      <c r="C70" s="1" t="s">
        <v>24</v>
      </c>
      <c r="D70" s="1" t="s">
        <v>34</v>
      </c>
      <c r="G70">
        <f t="shared" si="3"/>
        <v>1</v>
      </c>
      <c r="H70">
        <f t="shared" si="4"/>
        <v>3</v>
      </c>
      <c r="O70">
        <f t="shared" si="5"/>
        <v>24.5</v>
      </c>
      <c r="P70">
        <f t="shared" si="6"/>
        <v>62</v>
      </c>
    </row>
    <row r="71" spans="3:16" x14ac:dyDescent="0.25">
      <c r="C71" s="1" t="s">
        <v>24</v>
      </c>
      <c r="D71" s="1" t="s">
        <v>34</v>
      </c>
      <c r="G71">
        <f t="shared" si="3"/>
        <v>1</v>
      </c>
      <c r="H71">
        <f t="shared" si="4"/>
        <v>3</v>
      </c>
      <c r="O71">
        <f t="shared" si="5"/>
        <v>24.5</v>
      </c>
      <c r="P71">
        <f t="shared" si="6"/>
        <v>62</v>
      </c>
    </row>
    <row r="72" spans="3:16" x14ac:dyDescent="0.25">
      <c r="C72" s="1" t="s">
        <v>40</v>
      </c>
      <c r="D72" s="1" t="s">
        <v>48</v>
      </c>
      <c r="G72">
        <f t="shared" si="3"/>
        <v>0</v>
      </c>
      <c r="H72">
        <f t="shared" si="4"/>
        <v>1</v>
      </c>
      <c r="O72">
        <f t="shared" si="5"/>
        <v>75</v>
      </c>
      <c r="P72">
        <f t="shared" si="6"/>
        <v>97.5</v>
      </c>
    </row>
    <row r="73" spans="3:16" x14ac:dyDescent="0.25">
      <c r="C73" s="1" t="s">
        <v>40</v>
      </c>
      <c r="D73" s="1" t="s">
        <v>39</v>
      </c>
      <c r="G73">
        <f t="shared" si="3"/>
        <v>0</v>
      </c>
      <c r="H73">
        <f t="shared" si="4"/>
        <v>2</v>
      </c>
      <c r="O73">
        <f t="shared" si="5"/>
        <v>75</v>
      </c>
      <c r="P73">
        <f t="shared" si="6"/>
        <v>88.5</v>
      </c>
    </row>
    <row r="74" spans="3:16" x14ac:dyDescent="0.25">
      <c r="C74" s="1" t="s">
        <v>40</v>
      </c>
      <c r="D74" s="1" t="s">
        <v>39</v>
      </c>
      <c r="G74">
        <f t="shared" si="3"/>
        <v>0</v>
      </c>
      <c r="H74">
        <f t="shared" si="4"/>
        <v>2</v>
      </c>
      <c r="O74">
        <f t="shared" si="5"/>
        <v>75</v>
      </c>
      <c r="P74">
        <f t="shared" si="6"/>
        <v>88.5</v>
      </c>
    </row>
    <row r="75" spans="3:16" x14ac:dyDescent="0.25">
      <c r="C75" s="1" t="s">
        <v>40</v>
      </c>
      <c r="D75" s="1" t="s">
        <v>48</v>
      </c>
      <c r="G75">
        <f t="shared" si="3"/>
        <v>0</v>
      </c>
      <c r="H75">
        <f t="shared" si="4"/>
        <v>1</v>
      </c>
      <c r="O75">
        <f t="shared" si="5"/>
        <v>75</v>
      </c>
      <c r="P75">
        <f t="shared" si="6"/>
        <v>97.5</v>
      </c>
    </row>
    <row r="76" spans="3:16" x14ac:dyDescent="0.25">
      <c r="C76" s="1" t="s">
        <v>40</v>
      </c>
      <c r="D76" s="1" t="s">
        <v>31</v>
      </c>
      <c r="G76">
        <f t="shared" si="3"/>
        <v>0</v>
      </c>
      <c r="H76">
        <f t="shared" si="4"/>
        <v>4</v>
      </c>
      <c r="O76">
        <f t="shared" si="5"/>
        <v>75</v>
      </c>
      <c r="P76">
        <f t="shared" si="6"/>
        <v>21.5</v>
      </c>
    </row>
    <row r="77" spans="3:16" x14ac:dyDescent="0.25">
      <c r="C77" s="1" t="s">
        <v>24</v>
      </c>
      <c r="D77" s="1" t="s">
        <v>31</v>
      </c>
      <c r="G77">
        <f t="shared" si="3"/>
        <v>1</v>
      </c>
      <c r="H77">
        <f t="shared" si="4"/>
        <v>4</v>
      </c>
      <c r="O77">
        <f t="shared" si="5"/>
        <v>24.5</v>
      </c>
      <c r="P77">
        <f t="shared" si="6"/>
        <v>21.5</v>
      </c>
    </row>
    <row r="78" spans="3:16" x14ac:dyDescent="0.25">
      <c r="C78" s="1" t="s">
        <v>40</v>
      </c>
      <c r="D78" s="1" t="s">
        <v>31</v>
      </c>
      <c r="G78">
        <f t="shared" si="3"/>
        <v>0</v>
      </c>
      <c r="H78">
        <f t="shared" si="4"/>
        <v>4</v>
      </c>
      <c r="O78">
        <f t="shared" si="5"/>
        <v>75</v>
      </c>
      <c r="P78">
        <f t="shared" si="6"/>
        <v>21.5</v>
      </c>
    </row>
    <row r="79" spans="3:16" x14ac:dyDescent="0.25">
      <c r="C79" s="1" t="s">
        <v>40</v>
      </c>
      <c r="D79" s="1" t="s">
        <v>31</v>
      </c>
      <c r="G79">
        <f t="shared" si="3"/>
        <v>0</v>
      </c>
      <c r="H79">
        <f t="shared" si="4"/>
        <v>4</v>
      </c>
      <c r="O79">
        <f t="shared" si="5"/>
        <v>75</v>
      </c>
      <c r="P79">
        <f t="shared" si="6"/>
        <v>21.5</v>
      </c>
    </row>
    <row r="80" spans="3:16" x14ac:dyDescent="0.25">
      <c r="C80" s="1" t="s">
        <v>40</v>
      </c>
      <c r="D80" s="1" t="s">
        <v>31</v>
      </c>
      <c r="G80">
        <f t="shared" ref="G80:G115" si="7">_xlfn.IFS(C80=$C$4, 0, C80=$D$4, 1)</f>
        <v>0</v>
      </c>
      <c r="H80">
        <f t="shared" ref="H80:H115" si="8">_xlfn.IFS(D80=$B$10, 0, D80=$B$9, 1, D80=$B$6, 2, D80=$B$8, 3, D80=$B$7, 4)</f>
        <v>4</v>
      </c>
      <c r="O80">
        <f t="shared" ref="O80:O115" si="9">_xlfn.RANK.AVG(G80,$G$15:$G$115, 0)</f>
        <v>75</v>
      </c>
      <c r="P80">
        <f t="shared" ref="P80:P115" si="10">_xlfn.RANK.AVG(H80, $H$15:$H$115, 0)</f>
        <v>21.5</v>
      </c>
    </row>
    <row r="81" spans="3:16" x14ac:dyDescent="0.25">
      <c r="C81" s="1" t="s">
        <v>40</v>
      </c>
      <c r="D81" s="1" t="s">
        <v>31</v>
      </c>
      <c r="G81">
        <f t="shared" si="7"/>
        <v>0</v>
      </c>
      <c r="H81">
        <f t="shared" si="8"/>
        <v>4</v>
      </c>
      <c r="O81">
        <f t="shared" si="9"/>
        <v>75</v>
      </c>
      <c r="P81">
        <f t="shared" si="10"/>
        <v>21.5</v>
      </c>
    </row>
    <row r="82" spans="3:16" x14ac:dyDescent="0.25">
      <c r="C82" s="1" t="s">
        <v>40</v>
      </c>
      <c r="D82" s="1" t="s">
        <v>39</v>
      </c>
      <c r="G82">
        <f t="shared" si="7"/>
        <v>0</v>
      </c>
      <c r="H82">
        <f t="shared" si="8"/>
        <v>2</v>
      </c>
      <c r="O82">
        <f t="shared" si="9"/>
        <v>75</v>
      </c>
      <c r="P82">
        <f t="shared" si="10"/>
        <v>88.5</v>
      </c>
    </row>
    <row r="83" spans="3:16" x14ac:dyDescent="0.25">
      <c r="C83" s="1" t="s">
        <v>40</v>
      </c>
      <c r="D83" s="1" t="s">
        <v>34</v>
      </c>
      <c r="G83">
        <f t="shared" si="7"/>
        <v>0</v>
      </c>
      <c r="H83">
        <f t="shared" si="8"/>
        <v>3</v>
      </c>
      <c r="O83">
        <f t="shared" si="9"/>
        <v>75</v>
      </c>
      <c r="P83">
        <f t="shared" si="10"/>
        <v>62</v>
      </c>
    </row>
    <row r="84" spans="3:16" x14ac:dyDescent="0.25">
      <c r="C84" s="1" t="s">
        <v>24</v>
      </c>
      <c r="D84" s="1" t="s">
        <v>31</v>
      </c>
      <c r="G84">
        <f t="shared" si="7"/>
        <v>1</v>
      </c>
      <c r="H84">
        <f t="shared" si="8"/>
        <v>4</v>
      </c>
      <c r="O84">
        <f t="shared" si="9"/>
        <v>24.5</v>
      </c>
      <c r="P84">
        <f t="shared" si="10"/>
        <v>21.5</v>
      </c>
    </row>
    <row r="85" spans="3:16" x14ac:dyDescent="0.25">
      <c r="C85" s="1" t="s">
        <v>40</v>
      </c>
      <c r="D85" s="1" t="s">
        <v>31</v>
      </c>
      <c r="G85">
        <f t="shared" si="7"/>
        <v>0</v>
      </c>
      <c r="H85">
        <f t="shared" si="8"/>
        <v>4</v>
      </c>
      <c r="O85">
        <f t="shared" si="9"/>
        <v>75</v>
      </c>
      <c r="P85">
        <f t="shared" si="10"/>
        <v>21.5</v>
      </c>
    </row>
    <row r="86" spans="3:16" x14ac:dyDescent="0.25">
      <c r="C86" s="1" t="s">
        <v>24</v>
      </c>
      <c r="D86" s="1" t="s">
        <v>34</v>
      </c>
      <c r="G86">
        <f t="shared" si="7"/>
        <v>1</v>
      </c>
      <c r="H86">
        <f t="shared" si="8"/>
        <v>3</v>
      </c>
      <c r="O86">
        <f t="shared" si="9"/>
        <v>24.5</v>
      </c>
      <c r="P86">
        <f t="shared" si="10"/>
        <v>62</v>
      </c>
    </row>
    <row r="87" spans="3:16" x14ac:dyDescent="0.25">
      <c r="C87" s="1" t="s">
        <v>24</v>
      </c>
      <c r="D87" s="1" t="s">
        <v>34</v>
      </c>
      <c r="G87">
        <f t="shared" si="7"/>
        <v>1</v>
      </c>
      <c r="H87">
        <f t="shared" si="8"/>
        <v>3</v>
      </c>
      <c r="O87">
        <f t="shared" si="9"/>
        <v>24.5</v>
      </c>
      <c r="P87">
        <f t="shared" si="10"/>
        <v>62</v>
      </c>
    </row>
    <row r="88" spans="3:16" x14ac:dyDescent="0.25">
      <c r="C88" s="1" t="s">
        <v>40</v>
      </c>
      <c r="D88" s="1" t="s">
        <v>31</v>
      </c>
      <c r="G88">
        <f t="shared" si="7"/>
        <v>0</v>
      </c>
      <c r="H88">
        <f t="shared" si="8"/>
        <v>4</v>
      </c>
      <c r="O88">
        <f t="shared" si="9"/>
        <v>75</v>
      </c>
      <c r="P88">
        <f t="shared" si="10"/>
        <v>21.5</v>
      </c>
    </row>
    <row r="89" spans="3:16" x14ac:dyDescent="0.25">
      <c r="C89" s="1" t="s">
        <v>40</v>
      </c>
      <c r="D89" s="1" t="s">
        <v>34</v>
      </c>
      <c r="G89">
        <f t="shared" si="7"/>
        <v>0</v>
      </c>
      <c r="H89">
        <f t="shared" si="8"/>
        <v>3</v>
      </c>
      <c r="O89">
        <f t="shared" si="9"/>
        <v>75</v>
      </c>
      <c r="P89">
        <f t="shared" si="10"/>
        <v>62</v>
      </c>
    </row>
    <row r="90" spans="3:16" x14ac:dyDescent="0.25">
      <c r="C90" s="1" t="s">
        <v>24</v>
      </c>
      <c r="D90" s="1" t="s">
        <v>34</v>
      </c>
      <c r="G90">
        <f t="shared" si="7"/>
        <v>1</v>
      </c>
      <c r="H90">
        <f t="shared" si="8"/>
        <v>3</v>
      </c>
      <c r="O90">
        <f t="shared" si="9"/>
        <v>24.5</v>
      </c>
      <c r="P90">
        <f t="shared" si="10"/>
        <v>62</v>
      </c>
    </row>
    <row r="91" spans="3:16" x14ac:dyDescent="0.25">
      <c r="C91" s="1" t="s">
        <v>40</v>
      </c>
      <c r="D91" s="1" t="s">
        <v>34</v>
      </c>
      <c r="G91">
        <f t="shared" si="7"/>
        <v>0</v>
      </c>
      <c r="H91">
        <f t="shared" si="8"/>
        <v>3</v>
      </c>
      <c r="O91">
        <f t="shared" si="9"/>
        <v>75</v>
      </c>
      <c r="P91">
        <f t="shared" si="10"/>
        <v>62</v>
      </c>
    </row>
    <row r="92" spans="3:16" x14ac:dyDescent="0.25">
      <c r="C92" s="1" t="s">
        <v>40</v>
      </c>
      <c r="D92" s="1" t="s">
        <v>39</v>
      </c>
      <c r="G92">
        <f t="shared" si="7"/>
        <v>0</v>
      </c>
      <c r="H92">
        <f t="shared" si="8"/>
        <v>2</v>
      </c>
      <c r="O92">
        <f t="shared" si="9"/>
        <v>75</v>
      </c>
      <c r="P92">
        <f t="shared" si="10"/>
        <v>88.5</v>
      </c>
    </row>
    <row r="93" spans="3:16" x14ac:dyDescent="0.25">
      <c r="C93" s="1" t="s">
        <v>40</v>
      </c>
      <c r="D93" s="1" t="s">
        <v>34</v>
      </c>
      <c r="G93">
        <f t="shared" si="7"/>
        <v>0</v>
      </c>
      <c r="H93">
        <f t="shared" si="8"/>
        <v>3</v>
      </c>
      <c r="O93">
        <f t="shared" si="9"/>
        <v>75</v>
      </c>
      <c r="P93">
        <f t="shared" si="10"/>
        <v>62</v>
      </c>
    </row>
    <row r="94" spans="3:16" x14ac:dyDescent="0.25">
      <c r="C94" s="1" t="s">
        <v>40</v>
      </c>
      <c r="D94" s="1" t="s">
        <v>34</v>
      </c>
      <c r="G94">
        <f t="shared" si="7"/>
        <v>0</v>
      </c>
      <c r="H94">
        <f t="shared" si="8"/>
        <v>3</v>
      </c>
      <c r="O94">
        <f t="shared" si="9"/>
        <v>75</v>
      </c>
      <c r="P94">
        <f t="shared" si="10"/>
        <v>62</v>
      </c>
    </row>
    <row r="95" spans="3:16" x14ac:dyDescent="0.25">
      <c r="C95" s="1" t="s">
        <v>24</v>
      </c>
      <c r="D95" s="1" t="s">
        <v>34</v>
      </c>
      <c r="G95">
        <f t="shared" si="7"/>
        <v>1</v>
      </c>
      <c r="H95">
        <f t="shared" si="8"/>
        <v>3</v>
      </c>
      <c r="O95">
        <f t="shared" si="9"/>
        <v>24.5</v>
      </c>
      <c r="P95">
        <f t="shared" si="10"/>
        <v>62</v>
      </c>
    </row>
    <row r="96" spans="3:16" x14ac:dyDescent="0.25">
      <c r="C96" s="1" t="s">
        <v>40</v>
      </c>
      <c r="D96" s="1" t="s">
        <v>31</v>
      </c>
      <c r="G96">
        <f t="shared" si="7"/>
        <v>0</v>
      </c>
      <c r="H96">
        <f t="shared" si="8"/>
        <v>4</v>
      </c>
      <c r="O96">
        <f t="shared" si="9"/>
        <v>75</v>
      </c>
      <c r="P96">
        <f t="shared" si="10"/>
        <v>21.5</v>
      </c>
    </row>
    <row r="97" spans="3:16" x14ac:dyDescent="0.25">
      <c r="C97" s="1" t="s">
        <v>24</v>
      </c>
      <c r="D97" s="1" t="s">
        <v>31</v>
      </c>
      <c r="G97">
        <f t="shared" si="7"/>
        <v>1</v>
      </c>
      <c r="H97">
        <f t="shared" si="8"/>
        <v>4</v>
      </c>
      <c r="O97">
        <f t="shared" si="9"/>
        <v>24.5</v>
      </c>
      <c r="P97">
        <f t="shared" si="10"/>
        <v>21.5</v>
      </c>
    </row>
    <row r="98" spans="3:16" x14ac:dyDescent="0.25">
      <c r="C98" s="1" t="s">
        <v>24</v>
      </c>
      <c r="D98" s="1" t="s">
        <v>31</v>
      </c>
      <c r="G98">
        <f t="shared" si="7"/>
        <v>1</v>
      </c>
      <c r="H98">
        <f t="shared" si="8"/>
        <v>4</v>
      </c>
      <c r="O98">
        <f t="shared" si="9"/>
        <v>24.5</v>
      </c>
      <c r="P98">
        <f t="shared" si="10"/>
        <v>21.5</v>
      </c>
    </row>
    <row r="99" spans="3:16" x14ac:dyDescent="0.25">
      <c r="C99" s="1" t="s">
        <v>24</v>
      </c>
      <c r="D99" s="1" t="s">
        <v>31</v>
      </c>
      <c r="G99">
        <f t="shared" si="7"/>
        <v>1</v>
      </c>
      <c r="H99">
        <f t="shared" si="8"/>
        <v>4</v>
      </c>
      <c r="O99">
        <f t="shared" si="9"/>
        <v>24.5</v>
      </c>
      <c r="P99">
        <f t="shared" si="10"/>
        <v>21.5</v>
      </c>
    </row>
    <row r="100" spans="3:16" x14ac:dyDescent="0.25">
      <c r="C100" s="1" t="s">
        <v>40</v>
      </c>
      <c r="D100" s="1" t="s">
        <v>34</v>
      </c>
      <c r="G100">
        <f t="shared" si="7"/>
        <v>0</v>
      </c>
      <c r="H100">
        <f t="shared" si="8"/>
        <v>3</v>
      </c>
      <c r="O100">
        <f t="shared" si="9"/>
        <v>75</v>
      </c>
      <c r="P100">
        <f t="shared" si="10"/>
        <v>62</v>
      </c>
    </row>
    <row r="101" spans="3:16" x14ac:dyDescent="0.25">
      <c r="C101" s="1" t="s">
        <v>24</v>
      </c>
      <c r="D101" s="1" t="s">
        <v>34</v>
      </c>
      <c r="G101">
        <f t="shared" si="7"/>
        <v>1</v>
      </c>
      <c r="H101">
        <f t="shared" si="8"/>
        <v>3</v>
      </c>
      <c r="O101">
        <f t="shared" si="9"/>
        <v>24.5</v>
      </c>
      <c r="P101">
        <f t="shared" si="10"/>
        <v>62</v>
      </c>
    </row>
    <row r="102" spans="3:16" x14ac:dyDescent="0.25">
      <c r="C102" s="1" t="s">
        <v>40</v>
      </c>
      <c r="D102" s="1" t="s">
        <v>34</v>
      </c>
      <c r="G102">
        <f t="shared" si="7"/>
        <v>0</v>
      </c>
      <c r="H102">
        <f t="shared" si="8"/>
        <v>3</v>
      </c>
      <c r="O102">
        <f t="shared" si="9"/>
        <v>75</v>
      </c>
      <c r="P102">
        <f t="shared" si="10"/>
        <v>62</v>
      </c>
    </row>
    <row r="103" spans="3:16" x14ac:dyDescent="0.25">
      <c r="C103" s="1" t="s">
        <v>24</v>
      </c>
      <c r="D103" s="1" t="s">
        <v>31</v>
      </c>
      <c r="G103">
        <f t="shared" si="7"/>
        <v>1</v>
      </c>
      <c r="H103">
        <f t="shared" si="8"/>
        <v>4</v>
      </c>
      <c r="O103">
        <f t="shared" si="9"/>
        <v>24.5</v>
      </c>
      <c r="P103">
        <f t="shared" si="10"/>
        <v>21.5</v>
      </c>
    </row>
    <row r="104" spans="3:16" x14ac:dyDescent="0.25">
      <c r="C104" s="1" t="s">
        <v>24</v>
      </c>
      <c r="D104" s="1" t="s">
        <v>31</v>
      </c>
      <c r="G104">
        <f t="shared" si="7"/>
        <v>1</v>
      </c>
      <c r="H104">
        <f t="shared" si="8"/>
        <v>4</v>
      </c>
      <c r="O104">
        <f t="shared" si="9"/>
        <v>24.5</v>
      </c>
      <c r="P104">
        <f t="shared" si="10"/>
        <v>21.5</v>
      </c>
    </row>
    <row r="105" spans="3:16" x14ac:dyDescent="0.25">
      <c r="C105" s="1" t="s">
        <v>24</v>
      </c>
      <c r="D105" s="1" t="s">
        <v>34</v>
      </c>
      <c r="G105">
        <f t="shared" si="7"/>
        <v>1</v>
      </c>
      <c r="H105">
        <f t="shared" si="8"/>
        <v>3</v>
      </c>
      <c r="O105">
        <f t="shared" si="9"/>
        <v>24.5</v>
      </c>
      <c r="P105">
        <f t="shared" si="10"/>
        <v>62</v>
      </c>
    </row>
    <row r="106" spans="3:16" x14ac:dyDescent="0.25">
      <c r="C106" s="1" t="s">
        <v>40</v>
      </c>
      <c r="D106" s="1" t="s">
        <v>31</v>
      </c>
      <c r="G106">
        <f t="shared" si="7"/>
        <v>0</v>
      </c>
      <c r="H106">
        <f t="shared" si="8"/>
        <v>4</v>
      </c>
      <c r="O106">
        <f t="shared" si="9"/>
        <v>75</v>
      </c>
      <c r="P106">
        <f t="shared" si="10"/>
        <v>21.5</v>
      </c>
    </row>
    <row r="107" spans="3:16" x14ac:dyDescent="0.25">
      <c r="C107" s="1" t="s">
        <v>40</v>
      </c>
      <c r="D107" s="1" t="s">
        <v>34</v>
      </c>
      <c r="G107">
        <f t="shared" si="7"/>
        <v>0</v>
      </c>
      <c r="H107">
        <f t="shared" si="8"/>
        <v>3</v>
      </c>
      <c r="O107">
        <f t="shared" si="9"/>
        <v>75</v>
      </c>
      <c r="P107">
        <f t="shared" si="10"/>
        <v>62</v>
      </c>
    </row>
    <row r="108" spans="3:16" x14ac:dyDescent="0.25">
      <c r="C108" s="1" t="s">
        <v>40</v>
      </c>
      <c r="D108" s="1" t="s">
        <v>34</v>
      </c>
      <c r="G108">
        <f t="shared" si="7"/>
        <v>0</v>
      </c>
      <c r="H108">
        <f t="shared" si="8"/>
        <v>3</v>
      </c>
      <c r="O108">
        <f t="shared" si="9"/>
        <v>75</v>
      </c>
      <c r="P108">
        <f t="shared" si="10"/>
        <v>62</v>
      </c>
    </row>
    <row r="109" spans="3:16" x14ac:dyDescent="0.25">
      <c r="C109" s="1" t="s">
        <v>24</v>
      </c>
      <c r="D109" s="1" t="s">
        <v>34</v>
      </c>
      <c r="G109">
        <f t="shared" si="7"/>
        <v>1</v>
      </c>
      <c r="H109">
        <f t="shared" si="8"/>
        <v>3</v>
      </c>
      <c r="O109">
        <f t="shared" si="9"/>
        <v>24.5</v>
      </c>
      <c r="P109">
        <f t="shared" si="10"/>
        <v>62</v>
      </c>
    </row>
    <row r="110" spans="3:16" x14ac:dyDescent="0.25">
      <c r="C110" s="1" t="s">
        <v>24</v>
      </c>
      <c r="D110" s="1" t="s">
        <v>31</v>
      </c>
      <c r="G110">
        <f t="shared" si="7"/>
        <v>1</v>
      </c>
      <c r="H110">
        <f t="shared" si="8"/>
        <v>4</v>
      </c>
      <c r="O110">
        <f t="shared" si="9"/>
        <v>24.5</v>
      </c>
      <c r="P110">
        <f t="shared" si="10"/>
        <v>21.5</v>
      </c>
    </row>
    <row r="111" spans="3:16" x14ac:dyDescent="0.25">
      <c r="C111" s="1" t="s">
        <v>40</v>
      </c>
      <c r="D111" s="1" t="s">
        <v>31</v>
      </c>
      <c r="G111">
        <f t="shared" si="7"/>
        <v>0</v>
      </c>
      <c r="H111">
        <f t="shared" si="8"/>
        <v>4</v>
      </c>
      <c r="O111">
        <f t="shared" si="9"/>
        <v>75</v>
      </c>
      <c r="P111">
        <f t="shared" si="10"/>
        <v>21.5</v>
      </c>
    </row>
    <row r="112" spans="3:16" x14ac:dyDescent="0.25">
      <c r="C112" s="1" t="s">
        <v>24</v>
      </c>
      <c r="D112" s="1" t="s">
        <v>34</v>
      </c>
      <c r="G112">
        <f t="shared" si="7"/>
        <v>1</v>
      </c>
      <c r="H112">
        <f t="shared" si="8"/>
        <v>3</v>
      </c>
      <c r="O112">
        <f t="shared" si="9"/>
        <v>24.5</v>
      </c>
      <c r="P112">
        <f t="shared" si="10"/>
        <v>62</v>
      </c>
    </row>
    <row r="113" spans="3:16" x14ac:dyDescent="0.25">
      <c r="C113" s="1" t="s">
        <v>24</v>
      </c>
      <c r="D113" s="1" t="s">
        <v>34</v>
      </c>
      <c r="G113">
        <f t="shared" si="7"/>
        <v>1</v>
      </c>
      <c r="H113">
        <f t="shared" si="8"/>
        <v>3</v>
      </c>
      <c r="O113">
        <f t="shared" si="9"/>
        <v>24.5</v>
      </c>
      <c r="P113">
        <f t="shared" si="10"/>
        <v>62</v>
      </c>
    </row>
    <row r="114" spans="3:16" x14ac:dyDescent="0.25">
      <c r="C114" s="1" t="s">
        <v>40</v>
      </c>
      <c r="D114" s="1" t="s">
        <v>39</v>
      </c>
      <c r="G114">
        <f t="shared" si="7"/>
        <v>0</v>
      </c>
      <c r="H114">
        <f t="shared" si="8"/>
        <v>2</v>
      </c>
      <c r="O114">
        <f t="shared" si="9"/>
        <v>75</v>
      </c>
      <c r="P114">
        <f t="shared" si="10"/>
        <v>88.5</v>
      </c>
    </row>
    <row r="115" spans="3:16" x14ac:dyDescent="0.25">
      <c r="C115" s="1" t="s">
        <v>40</v>
      </c>
      <c r="D115" s="1" t="s">
        <v>34</v>
      </c>
      <c r="G115">
        <f t="shared" si="7"/>
        <v>0</v>
      </c>
      <c r="H115">
        <f t="shared" si="8"/>
        <v>3</v>
      </c>
      <c r="O115">
        <f t="shared" si="9"/>
        <v>75</v>
      </c>
      <c r="P115">
        <f t="shared" si="10"/>
        <v>62</v>
      </c>
    </row>
    <row r="116" spans="3:16" x14ac:dyDescent="0.25">
      <c r="C116" s="1"/>
      <c r="D116" s="1"/>
    </row>
    <row r="117" spans="3:16" x14ac:dyDescent="0.25">
      <c r="C117" s="1"/>
      <c r="D117" s="1"/>
    </row>
    <row r="118" spans="3:16" x14ac:dyDescent="0.25">
      <c r="C118" s="1"/>
      <c r="D118" s="1"/>
    </row>
    <row r="119" spans="3:16" x14ac:dyDescent="0.25">
      <c r="C119" s="1"/>
      <c r="D119" s="1"/>
    </row>
    <row r="120" spans="3:16" x14ac:dyDescent="0.25">
      <c r="C120" s="1"/>
      <c r="D120" s="1"/>
    </row>
    <row r="121" spans="3:16" x14ac:dyDescent="0.25">
      <c r="C121" s="1"/>
      <c r="D121" s="1"/>
    </row>
    <row r="122" spans="3:16" x14ac:dyDescent="0.25">
      <c r="C122" s="1"/>
      <c r="D122" s="1"/>
    </row>
    <row r="123" spans="3:16" x14ac:dyDescent="0.25">
      <c r="C123" s="1"/>
      <c r="D123" s="1"/>
    </row>
    <row r="124" spans="3:16" x14ac:dyDescent="0.25">
      <c r="C124" s="1"/>
      <c r="D124" s="1"/>
    </row>
    <row r="125" spans="3:16" x14ac:dyDescent="0.25">
      <c r="C125" s="1"/>
      <c r="D125" s="1"/>
    </row>
    <row r="126" spans="3:16" x14ac:dyDescent="0.25">
      <c r="C126" s="1"/>
      <c r="D126" s="1"/>
    </row>
    <row r="127" spans="3:16" x14ac:dyDescent="0.25">
      <c r="C127" s="1"/>
      <c r="D127" s="1"/>
    </row>
    <row r="128" spans="3:16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</sheetData>
  <mergeCells count="4">
    <mergeCell ref="B3:E3"/>
    <mergeCell ref="G3:I3"/>
    <mergeCell ref="O14:P14"/>
    <mergeCell ref="J18:K1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A4D5-2C6F-45D8-A3BD-8DAED9D2E60E}">
  <dimension ref="B3:T115"/>
  <sheetViews>
    <sheetView topLeftCell="A6" workbookViewId="0">
      <selection activeCell="Q19" sqref="Q19"/>
    </sheetView>
  </sheetViews>
  <sheetFormatPr defaultRowHeight="13.2" x14ac:dyDescent="0.25"/>
  <sheetData>
    <row r="3" spans="2:20" x14ac:dyDescent="0.25">
      <c r="B3" s="10" t="s">
        <v>109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120</v>
      </c>
      <c r="G5" s="6" t="s">
        <v>120</v>
      </c>
    </row>
    <row r="6" spans="2:20" x14ac:dyDescent="0.25">
      <c r="B6" s="3" t="s">
        <v>39</v>
      </c>
      <c r="C6">
        <f>COUNTIFS('Ответы на форму (1)'!$AA$2:$AA$307, Лист6!B6, 'Ответы на форму (1)'!$B$2:$B$307, Лист6!$C$4)</f>
        <v>8</v>
      </c>
      <c r="D6">
        <f>COUNTIFS('Ответы на форму (1)'!$AA$2:$AA$307, Лист6!B6, 'Ответы на форму (1)'!$B$2:$B$307, Лист6!$D$4)</f>
        <v>7</v>
      </c>
      <c r="E6">
        <f>SUM(C6:D6)</f>
        <v>15</v>
      </c>
      <c r="G6" s="3" t="s">
        <v>39</v>
      </c>
      <c r="H6" s="5">
        <f>E6*$C$11/$E$11</f>
        <v>7.8712871287128712</v>
      </c>
      <c r="I6" s="5">
        <f>E6*$D$11/$E$11</f>
        <v>7.1287128712871288</v>
      </c>
      <c r="K6" s="4" t="s">
        <v>98</v>
      </c>
    </row>
    <row r="7" spans="2:20" x14ac:dyDescent="0.25">
      <c r="B7" s="3" t="s">
        <v>31</v>
      </c>
      <c r="C7">
        <f>COUNTIFS('Ответы на форму (1)'!$AA$2:$AA$307, Лист6!B7, 'Ответы на форму (1)'!$B$2:$B$307, Лист6!$C$4)</f>
        <v>21</v>
      </c>
      <c r="D7">
        <f>COUNTIFS('Ответы на форму (1)'!$AA$2:$AA$307, Лист6!B7, 'Ответы на форму (1)'!$B$2:$B$307, Лист6!$D$4)</f>
        <v>25</v>
      </c>
      <c r="E7">
        <f t="shared" ref="E7:E10" si="0">SUM(C7:D7)</f>
        <v>46</v>
      </c>
      <c r="G7" s="3" t="s">
        <v>31</v>
      </c>
      <c r="H7" s="5">
        <f t="shared" ref="H7:H10" si="1">E7*$C$11/$E$11</f>
        <v>24.138613861386137</v>
      </c>
      <c r="I7" s="5">
        <f t="shared" ref="I7:I10" si="2">E7*$D$11/$E$11</f>
        <v>21.861386138613863</v>
      </c>
      <c r="K7">
        <f>_xlfn.CHISQ.TEST(C6:D10, H6:I10)</f>
        <v>0.74248213318172651</v>
      </c>
    </row>
    <row r="8" spans="2:20" x14ac:dyDescent="0.25">
      <c r="B8" s="3" t="s">
        <v>34</v>
      </c>
      <c r="C8">
        <f>COUNTIFS('Ответы на форму (1)'!$AA$2:$AA$307, Лист6!B8, 'Ответы на форму (1)'!$B$2:$B$307, Лист6!$C$4)</f>
        <v>19</v>
      </c>
      <c r="D8">
        <f>COUNTIFS('Ответы на форму (1)'!$AA$2:$AA$307, Лист6!B8, 'Ответы на форму (1)'!$B$2:$B$307, Лист6!$D$4)</f>
        <v>13</v>
      </c>
      <c r="E8">
        <f t="shared" si="0"/>
        <v>32</v>
      </c>
      <c r="G8" s="3" t="s">
        <v>34</v>
      </c>
      <c r="H8" s="5">
        <f t="shared" si="1"/>
        <v>16.792079207920793</v>
      </c>
      <c r="I8" s="5">
        <f t="shared" si="2"/>
        <v>15.207920792079207</v>
      </c>
    </row>
    <row r="9" spans="2:20" x14ac:dyDescent="0.25">
      <c r="B9" s="3" t="s">
        <v>35</v>
      </c>
      <c r="C9">
        <f>COUNTIFS('Ответы на форму (1)'!$AA$2:$AA$307, Лист6!B9, 'Ответы на форму (1)'!$B$2:$B$307, Лист6!$C$4)</f>
        <v>4</v>
      </c>
      <c r="D9">
        <f>COUNTIFS('Ответы на форму (1)'!$AA$2:$AA$307, Лист6!B9, 'Ответы на форму (1)'!$B$2:$B$307, Лист6!$D$4)</f>
        <v>2</v>
      </c>
      <c r="E9">
        <f t="shared" si="0"/>
        <v>6</v>
      </c>
      <c r="G9" s="3" t="s">
        <v>48</v>
      </c>
      <c r="H9" s="5">
        <f t="shared" si="1"/>
        <v>3.1485148514851486</v>
      </c>
      <c r="I9" s="5">
        <f>E9*$D$11/$E$11</f>
        <v>2.8514851485148514</v>
      </c>
    </row>
    <row r="10" spans="2:20" x14ac:dyDescent="0.25">
      <c r="B10" s="3" t="s">
        <v>43</v>
      </c>
      <c r="C10">
        <f>COUNTIFS('Ответы на форму (1)'!$AA$2:$AA$307, Лист6!B10, 'Ответы на форму (1)'!$B$2:$B$307, Лист6!$C$4)</f>
        <v>1</v>
      </c>
      <c r="D10">
        <f>COUNTIFS('Ответы на форму (1)'!$AA$2:$AA$307, Лист6!B10, 'Ответы на форму (1)'!$B$2:$B$307, Лист6!$D$4)</f>
        <v>1</v>
      </c>
      <c r="E10">
        <f t="shared" si="0"/>
        <v>2</v>
      </c>
      <c r="G10" s="3" t="s">
        <v>43</v>
      </c>
      <c r="H10" s="5">
        <f t="shared" si="1"/>
        <v>1.0495049504950495</v>
      </c>
      <c r="I10" s="5">
        <f t="shared" si="2"/>
        <v>0.95049504950495045</v>
      </c>
    </row>
    <row r="11" spans="2:20" x14ac:dyDescent="0.25">
      <c r="B11" s="3" t="s">
        <v>96</v>
      </c>
      <c r="C11">
        <f>SUM(C6:C10)</f>
        <v>53</v>
      </c>
      <c r="D11">
        <f>SUM(D6:D10)</f>
        <v>48</v>
      </c>
      <c r="E11">
        <f>SUM(C6:D10)</f>
        <v>101</v>
      </c>
    </row>
    <row r="14" spans="2:20" x14ac:dyDescent="0.25">
      <c r="C14" s="6" t="s">
        <v>94</v>
      </c>
      <c r="D14" s="6" t="s">
        <v>120</v>
      </c>
      <c r="H14" s="4" t="s">
        <v>99</v>
      </c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31</v>
      </c>
      <c r="G15">
        <f>_xlfn.IFS(C15=$C$4, 0, C15=$D$4, 1)</f>
        <v>1</v>
      </c>
      <c r="H15">
        <f>_xlfn.IFS(D15=$B$10, 0, D15=$B$9, 1, D15=$B$6, 2, D15=$B$8, 3, D15=$B$7, 4)</f>
        <v>4</v>
      </c>
      <c r="J15">
        <f>PEARSON(G15:G115, H15:H115)</f>
        <v>9.544379547254829E-2</v>
      </c>
      <c r="K15">
        <v>101</v>
      </c>
      <c r="L15">
        <v>0.2</v>
      </c>
      <c r="O15">
        <f>_xlfn.RANK.AVG(G15,$G$15:$G$115, 0)</f>
        <v>24.5</v>
      </c>
      <c r="P15">
        <f>_xlfn.RANK.AVG(H15, $H$15:$H$115, 0)</f>
        <v>23.5</v>
      </c>
      <c r="R15">
        <f>CORREL(O15:O115, P15:P115)</f>
        <v>0.11116388524484366</v>
      </c>
      <c r="S15">
        <v>101</v>
      </c>
      <c r="T15">
        <v>0.2</v>
      </c>
    </row>
    <row r="16" spans="2:20" x14ac:dyDescent="0.25">
      <c r="C16" s="1" t="s">
        <v>24</v>
      </c>
      <c r="D16" s="1" t="s">
        <v>31</v>
      </c>
      <c r="G16">
        <f t="shared" ref="G16:G79" si="3">_xlfn.IFS(C16=$C$4, 0, C16=$D$4, 1)</f>
        <v>1</v>
      </c>
      <c r="H16">
        <f t="shared" ref="H16:H79" si="4">_xlfn.IFS(D16=$B$10, 0, D16=$B$9, 1, D16=$B$6, 2, D16=$B$8, 3, D16=$B$7, 4)</f>
        <v>4</v>
      </c>
      <c r="O16">
        <f t="shared" ref="O16:O79" si="5">_xlfn.RANK.AVG(G16,$G$15:$G$115, 0)</f>
        <v>24.5</v>
      </c>
      <c r="P16">
        <f t="shared" ref="P16:P79" si="6">_xlfn.RANK.AVG(H16, $H$15:$H$115, 0)</f>
        <v>23.5</v>
      </c>
    </row>
    <row r="17" spans="3:16" x14ac:dyDescent="0.25">
      <c r="C17" s="1" t="s">
        <v>24</v>
      </c>
      <c r="D17" s="1" t="s">
        <v>31</v>
      </c>
      <c r="G17">
        <f t="shared" si="3"/>
        <v>1</v>
      </c>
      <c r="H17">
        <f t="shared" si="4"/>
        <v>4</v>
      </c>
      <c r="O17">
        <f t="shared" si="5"/>
        <v>24.5</v>
      </c>
      <c r="P17">
        <f t="shared" si="6"/>
        <v>23.5</v>
      </c>
    </row>
    <row r="18" spans="3:16" x14ac:dyDescent="0.25">
      <c r="C18" s="1" t="s">
        <v>40</v>
      </c>
      <c r="D18" s="1" t="s">
        <v>34</v>
      </c>
      <c r="G18">
        <f t="shared" si="3"/>
        <v>0</v>
      </c>
      <c r="H18">
        <f t="shared" si="4"/>
        <v>3</v>
      </c>
      <c r="J18" s="8" t="s">
        <v>114</v>
      </c>
      <c r="K18" s="8"/>
      <c r="O18">
        <f t="shared" si="5"/>
        <v>75</v>
      </c>
      <c r="P18">
        <f t="shared" si="6"/>
        <v>62.5</v>
      </c>
    </row>
    <row r="19" spans="3:16" x14ac:dyDescent="0.25">
      <c r="C19" s="1" t="s">
        <v>40</v>
      </c>
      <c r="D19" s="1" t="s">
        <v>31</v>
      </c>
      <c r="G19">
        <f t="shared" si="3"/>
        <v>0</v>
      </c>
      <c r="H19">
        <f t="shared" si="4"/>
        <v>4</v>
      </c>
      <c r="J19" s="4" t="s">
        <v>112</v>
      </c>
      <c r="K19" s="4" t="s">
        <v>113</v>
      </c>
      <c r="L19" s="4" t="s">
        <v>96</v>
      </c>
      <c r="O19">
        <f t="shared" si="5"/>
        <v>75</v>
      </c>
      <c r="P19">
        <f t="shared" si="6"/>
        <v>23.5</v>
      </c>
    </row>
    <row r="20" spans="3:16" x14ac:dyDescent="0.25">
      <c r="C20" s="1" t="s">
        <v>40</v>
      </c>
      <c r="D20" s="1" t="s">
        <v>35</v>
      </c>
      <c r="G20">
        <f t="shared" si="3"/>
        <v>0</v>
      </c>
      <c r="H20">
        <f t="shared" si="4"/>
        <v>1</v>
      </c>
      <c r="J20">
        <f>AVERAGEIFS(H15:H322,G15:G322, 1)</f>
        <v>3.2291666666666665</v>
      </c>
      <c r="K20">
        <f>AVERAGEIFS(H15:H322,G15:G322, 0)</f>
        <v>3.0377358490566038</v>
      </c>
      <c r="L20">
        <f>AVERAGE(H15:H322)</f>
        <v>3.1287128712871288</v>
      </c>
      <c r="O20">
        <f t="shared" si="5"/>
        <v>75</v>
      </c>
      <c r="P20">
        <f t="shared" si="6"/>
        <v>96.5</v>
      </c>
    </row>
    <row r="21" spans="3:16" x14ac:dyDescent="0.25">
      <c r="C21" s="1" t="s">
        <v>40</v>
      </c>
      <c r="D21" s="1" t="s">
        <v>31</v>
      </c>
      <c r="G21">
        <f t="shared" si="3"/>
        <v>0</v>
      </c>
      <c r="H21">
        <f t="shared" si="4"/>
        <v>4</v>
      </c>
      <c r="O21">
        <f t="shared" si="5"/>
        <v>75</v>
      </c>
      <c r="P21">
        <f t="shared" si="6"/>
        <v>23.5</v>
      </c>
    </row>
    <row r="22" spans="3:16" x14ac:dyDescent="0.25">
      <c r="C22" s="1" t="s">
        <v>24</v>
      </c>
      <c r="D22" s="1" t="s">
        <v>31</v>
      </c>
      <c r="G22">
        <f t="shared" si="3"/>
        <v>1</v>
      </c>
      <c r="H22">
        <f t="shared" si="4"/>
        <v>4</v>
      </c>
      <c r="O22">
        <f t="shared" si="5"/>
        <v>24.5</v>
      </c>
      <c r="P22">
        <f t="shared" si="6"/>
        <v>23.5</v>
      </c>
    </row>
    <row r="23" spans="3:16" x14ac:dyDescent="0.25">
      <c r="C23" s="1" t="s">
        <v>40</v>
      </c>
      <c r="D23" s="1" t="s">
        <v>31</v>
      </c>
      <c r="G23">
        <f t="shared" si="3"/>
        <v>0</v>
      </c>
      <c r="H23">
        <f t="shared" si="4"/>
        <v>4</v>
      </c>
      <c r="O23">
        <f t="shared" si="5"/>
        <v>75</v>
      </c>
      <c r="P23">
        <f t="shared" si="6"/>
        <v>23.5</v>
      </c>
    </row>
    <row r="24" spans="3:16" x14ac:dyDescent="0.25">
      <c r="C24" s="1" t="s">
        <v>24</v>
      </c>
      <c r="D24" s="1" t="s">
        <v>31</v>
      </c>
      <c r="G24">
        <f t="shared" si="3"/>
        <v>1</v>
      </c>
      <c r="H24">
        <f t="shared" si="4"/>
        <v>4</v>
      </c>
      <c r="O24">
        <f t="shared" si="5"/>
        <v>24.5</v>
      </c>
      <c r="P24">
        <f t="shared" si="6"/>
        <v>23.5</v>
      </c>
    </row>
    <row r="25" spans="3:16" x14ac:dyDescent="0.25">
      <c r="C25" s="1" t="s">
        <v>40</v>
      </c>
      <c r="D25" s="1" t="s">
        <v>31</v>
      </c>
      <c r="G25">
        <f t="shared" si="3"/>
        <v>0</v>
      </c>
      <c r="H25">
        <f t="shared" si="4"/>
        <v>4</v>
      </c>
      <c r="O25">
        <f t="shared" si="5"/>
        <v>75</v>
      </c>
      <c r="P25">
        <f t="shared" si="6"/>
        <v>23.5</v>
      </c>
    </row>
    <row r="26" spans="3:16" x14ac:dyDescent="0.25">
      <c r="C26" s="1" t="s">
        <v>24</v>
      </c>
      <c r="D26" s="1" t="s">
        <v>34</v>
      </c>
      <c r="G26">
        <f t="shared" si="3"/>
        <v>1</v>
      </c>
      <c r="H26">
        <f t="shared" si="4"/>
        <v>3</v>
      </c>
      <c r="O26">
        <f t="shared" si="5"/>
        <v>24.5</v>
      </c>
      <c r="P26">
        <f t="shared" si="6"/>
        <v>62.5</v>
      </c>
    </row>
    <row r="27" spans="3:16" x14ac:dyDescent="0.25">
      <c r="C27" s="1" t="s">
        <v>24</v>
      </c>
      <c r="D27" s="1" t="s">
        <v>39</v>
      </c>
      <c r="G27">
        <f t="shared" si="3"/>
        <v>1</v>
      </c>
      <c r="H27">
        <f t="shared" si="4"/>
        <v>2</v>
      </c>
      <c r="O27">
        <f t="shared" si="5"/>
        <v>24.5</v>
      </c>
      <c r="P27">
        <f t="shared" si="6"/>
        <v>86</v>
      </c>
    </row>
    <row r="28" spans="3:16" x14ac:dyDescent="0.25">
      <c r="C28" s="1" t="s">
        <v>40</v>
      </c>
      <c r="D28" s="1" t="s">
        <v>34</v>
      </c>
      <c r="G28">
        <f t="shared" si="3"/>
        <v>0</v>
      </c>
      <c r="H28">
        <f t="shared" si="4"/>
        <v>3</v>
      </c>
      <c r="O28">
        <f t="shared" si="5"/>
        <v>75</v>
      </c>
      <c r="P28">
        <f t="shared" si="6"/>
        <v>62.5</v>
      </c>
    </row>
    <row r="29" spans="3:16" x14ac:dyDescent="0.25">
      <c r="C29" s="1" t="s">
        <v>24</v>
      </c>
      <c r="D29" s="1" t="s">
        <v>34</v>
      </c>
      <c r="G29">
        <f t="shared" si="3"/>
        <v>1</v>
      </c>
      <c r="H29">
        <f t="shared" si="4"/>
        <v>3</v>
      </c>
      <c r="O29">
        <f t="shared" si="5"/>
        <v>24.5</v>
      </c>
      <c r="P29">
        <f t="shared" si="6"/>
        <v>62.5</v>
      </c>
    </row>
    <row r="30" spans="3:16" x14ac:dyDescent="0.25">
      <c r="C30" s="1" t="s">
        <v>24</v>
      </c>
      <c r="D30" s="1" t="s">
        <v>34</v>
      </c>
      <c r="G30">
        <f t="shared" si="3"/>
        <v>1</v>
      </c>
      <c r="H30">
        <f t="shared" si="4"/>
        <v>3</v>
      </c>
      <c r="O30">
        <f t="shared" si="5"/>
        <v>24.5</v>
      </c>
      <c r="P30">
        <f t="shared" si="6"/>
        <v>62.5</v>
      </c>
    </row>
    <row r="31" spans="3:16" x14ac:dyDescent="0.25">
      <c r="C31" s="1" t="s">
        <v>24</v>
      </c>
      <c r="D31" s="1" t="s">
        <v>31</v>
      </c>
      <c r="G31">
        <f t="shared" si="3"/>
        <v>1</v>
      </c>
      <c r="H31">
        <f t="shared" si="4"/>
        <v>4</v>
      </c>
      <c r="O31">
        <f t="shared" si="5"/>
        <v>24.5</v>
      </c>
      <c r="P31">
        <f t="shared" si="6"/>
        <v>23.5</v>
      </c>
    </row>
    <row r="32" spans="3:16" x14ac:dyDescent="0.25">
      <c r="C32" s="1" t="s">
        <v>24</v>
      </c>
      <c r="D32" s="1" t="s">
        <v>35</v>
      </c>
      <c r="G32">
        <f t="shared" si="3"/>
        <v>1</v>
      </c>
      <c r="H32">
        <f t="shared" si="4"/>
        <v>1</v>
      </c>
      <c r="O32">
        <f t="shared" si="5"/>
        <v>24.5</v>
      </c>
      <c r="P32">
        <f t="shared" si="6"/>
        <v>96.5</v>
      </c>
    </row>
    <row r="33" spans="3:16" x14ac:dyDescent="0.25">
      <c r="C33" s="1" t="s">
        <v>24</v>
      </c>
      <c r="D33" s="1" t="s">
        <v>34</v>
      </c>
      <c r="G33">
        <f t="shared" si="3"/>
        <v>1</v>
      </c>
      <c r="H33">
        <f t="shared" si="4"/>
        <v>3</v>
      </c>
      <c r="O33">
        <f t="shared" si="5"/>
        <v>24.5</v>
      </c>
      <c r="P33">
        <f t="shared" si="6"/>
        <v>62.5</v>
      </c>
    </row>
    <row r="34" spans="3:16" x14ac:dyDescent="0.25">
      <c r="C34" s="1" t="s">
        <v>24</v>
      </c>
      <c r="D34" s="1" t="s">
        <v>31</v>
      </c>
      <c r="G34">
        <f t="shared" si="3"/>
        <v>1</v>
      </c>
      <c r="H34">
        <f t="shared" si="4"/>
        <v>4</v>
      </c>
      <c r="O34">
        <f t="shared" si="5"/>
        <v>24.5</v>
      </c>
      <c r="P34">
        <f t="shared" si="6"/>
        <v>23.5</v>
      </c>
    </row>
    <row r="35" spans="3:16" x14ac:dyDescent="0.25">
      <c r="C35" s="1" t="s">
        <v>24</v>
      </c>
      <c r="D35" s="1" t="s">
        <v>31</v>
      </c>
      <c r="G35">
        <f t="shared" si="3"/>
        <v>1</v>
      </c>
      <c r="H35">
        <f t="shared" si="4"/>
        <v>4</v>
      </c>
      <c r="O35">
        <f t="shared" si="5"/>
        <v>24.5</v>
      </c>
      <c r="P35">
        <f t="shared" si="6"/>
        <v>23.5</v>
      </c>
    </row>
    <row r="36" spans="3:16" x14ac:dyDescent="0.25">
      <c r="C36" s="1" t="s">
        <v>40</v>
      </c>
      <c r="D36" s="1" t="s">
        <v>31</v>
      </c>
      <c r="G36">
        <f t="shared" si="3"/>
        <v>0</v>
      </c>
      <c r="H36">
        <f t="shared" si="4"/>
        <v>4</v>
      </c>
      <c r="O36">
        <f t="shared" si="5"/>
        <v>75</v>
      </c>
      <c r="P36">
        <f t="shared" si="6"/>
        <v>23.5</v>
      </c>
    </row>
    <row r="37" spans="3:16" x14ac:dyDescent="0.25">
      <c r="C37" s="1" t="s">
        <v>40</v>
      </c>
      <c r="D37" s="1" t="s">
        <v>34</v>
      </c>
      <c r="G37">
        <f t="shared" si="3"/>
        <v>0</v>
      </c>
      <c r="H37">
        <f t="shared" si="4"/>
        <v>3</v>
      </c>
      <c r="O37">
        <f t="shared" si="5"/>
        <v>75</v>
      </c>
      <c r="P37">
        <f t="shared" si="6"/>
        <v>62.5</v>
      </c>
    </row>
    <row r="38" spans="3:16" x14ac:dyDescent="0.25">
      <c r="C38" s="1" t="s">
        <v>40</v>
      </c>
      <c r="D38" s="1" t="s">
        <v>31</v>
      </c>
      <c r="G38">
        <f t="shared" si="3"/>
        <v>0</v>
      </c>
      <c r="H38">
        <f t="shared" si="4"/>
        <v>4</v>
      </c>
      <c r="O38">
        <f t="shared" si="5"/>
        <v>75</v>
      </c>
      <c r="P38">
        <f t="shared" si="6"/>
        <v>23.5</v>
      </c>
    </row>
    <row r="39" spans="3:16" x14ac:dyDescent="0.25">
      <c r="C39" s="1" t="s">
        <v>40</v>
      </c>
      <c r="D39" s="1" t="s">
        <v>31</v>
      </c>
      <c r="G39">
        <f t="shared" si="3"/>
        <v>0</v>
      </c>
      <c r="H39">
        <f t="shared" si="4"/>
        <v>4</v>
      </c>
      <c r="O39">
        <f t="shared" si="5"/>
        <v>75</v>
      </c>
      <c r="P39">
        <f t="shared" si="6"/>
        <v>23.5</v>
      </c>
    </row>
    <row r="40" spans="3:16" x14ac:dyDescent="0.25">
      <c r="C40" s="1" t="s">
        <v>40</v>
      </c>
      <c r="D40" s="1" t="s">
        <v>31</v>
      </c>
      <c r="G40">
        <f t="shared" si="3"/>
        <v>0</v>
      </c>
      <c r="H40">
        <f t="shared" si="4"/>
        <v>4</v>
      </c>
      <c r="O40">
        <f t="shared" si="5"/>
        <v>75</v>
      </c>
      <c r="P40">
        <f t="shared" si="6"/>
        <v>23.5</v>
      </c>
    </row>
    <row r="41" spans="3:16" x14ac:dyDescent="0.25">
      <c r="C41" s="1" t="s">
        <v>40</v>
      </c>
      <c r="D41" s="1" t="s">
        <v>34</v>
      </c>
      <c r="G41">
        <f t="shared" si="3"/>
        <v>0</v>
      </c>
      <c r="H41">
        <f t="shared" si="4"/>
        <v>3</v>
      </c>
      <c r="O41">
        <f t="shared" si="5"/>
        <v>75</v>
      </c>
      <c r="P41">
        <f t="shared" si="6"/>
        <v>62.5</v>
      </c>
    </row>
    <row r="42" spans="3:16" x14ac:dyDescent="0.25">
      <c r="C42" s="1" t="s">
        <v>24</v>
      </c>
      <c r="D42" s="1" t="s">
        <v>39</v>
      </c>
      <c r="G42">
        <f t="shared" si="3"/>
        <v>1</v>
      </c>
      <c r="H42">
        <f t="shared" si="4"/>
        <v>2</v>
      </c>
      <c r="O42">
        <f t="shared" si="5"/>
        <v>24.5</v>
      </c>
      <c r="P42">
        <f t="shared" si="6"/>
        <v>86</v>
      </c>
    </row>
    <row r="43" spans="3:16" x14ac:dyDescent="0.25">
      <c r="C43" s="1" t="s">
        <v>24</v>
      </c>
      <c r="D43" s="1" t="s">
        <v>43</v>
      </c>
      <c r="G43">
        <f t="shared" si="3"/>
        <v>1</v>
      </c>
      <c r="H43">
        <f t="shared" si="4"/>
        <v>0</v>
      </c>
      <c r="O43">
        <f t="shared" si="5"/>
        <v>24.5</v>
      </c>
      <c r="P43">
        <f t="shared" si="6"/>
        <v>100.5</v>
      </c>
    </row>
    <row r="44" spans="3:16" x14ac:dyDescent="0.25">
      <c r="C44" s="1" t="s">
        <v>24</v>
      </c>
      <c r="D44" s="1" t="s">
        <v>39</v>
      </c>
      <c r="G44">
        <f t="shared" si="3"/>
        <v>1</v>
      </c>
      <c r="H44">
        <f t="shared" si="4"/>
        <v>2</v>
      </c>
      <c r="O44">
        <f t="shared" si="5"/>
        <v>24.5</v>
      </c>
      <c r="P44">
        <f t="shared" si="6"/>
        <v>86</v>
      </c>
    </row>
    <row r="45" spans="3:16" x14ac:dyDescent="0.25">
      <c r="C45" s="1" t="s">
        <v>40</v>
      </c>
      <c r="D45" s="1" t="s">
        <v>31</v>
      </c>
      <c r="G45">
        <f t="shared" si="3"/>
        <v>0</v>
      </c>
      <c r="H45">
        <f t="shared" si="4"/>
        <v>4</v>
      </c>
      <c r="O45">
        <f t="shared" si="5"/>
        <v>75</v>
      </c>
      <c r="P45">
        <f t="shared" si="6"/>
        <v>23.5</v>
      </c>
    </row>
    <row r="46" spans="3:16" x14ac:dyDescent="0.25">
      <c r="C46" s="1" t="s">
        <v>24</v>
      </c>
      <c r="D46" s="1" t="s">
        <v>31</v>
      </c>
      <c r="G46">
        <f t="shared" si="3"/>
        <v>1</v>
      </c>
      <c r="H46">
        <f t="shared" si="4"/>
        <v>4</v>
      </c>
      <c r="O46">
        <f t="shared" si="5"/>
        <v>24.5</v>
      </c>
      <c r="P46">
        <f t="shared" si="6"/>
        <v>23.5</v>
      </c>
    </row>
    <row r="47" spans="3:16" x14ac:dyDescent="0.25">
      <c r="C47" s="1" t="s">
        <v>24</v>
      </c>
      <c r="D47" s="1" t="s">
        <v>31</v>
      </c>
      <c r="G47">
        <f t="shared" si="3"/>
        <v>1</v>
      </c>
      <c r="H47">
        <f t="shared" si="4"/>
        <v>4</v>
      </c>
      <c r="O47">
        <f t="shared" si="5"/>
        <v>24.5</v>
      </c>
      <c r="P47">
        <f t="shared" si="6"/>
        <v>23.5</v>
      </c>
    </row>
    <row r="48" spans="3:16" x14ac:dyDescent="0.25">
      <c r="C48" s="1" t="s">
        <v>24</v>
      </c>
      <c r="D48" s="1" t="s">
        <v>31</v>
      </c>
      <c r="G48">
        <f t="shared" si="3"/>
        <v>1</v>
      </c>
      <c r="H48">
        <f t="shared" si="4"/>
        <v>4</v>
      </c>
      <c r="O48">
        <f t="shared" si="5"/>
        <v>24.5</v>
      </c>
      <c r="P48">
        <f t="shared" si="6"/>
        <v>23.5</v>
      </c>
    </row>
    <row r="49" spans="3:16" x14ac:dyDescent="0.25">
      <c r="C49" s="1" t="s">
        <v>40</v>
      </c>
      <c r="D49" s="1" t="s">
        <v>34</v>
      </c>
      <c r="G49">
        <f t="shared" si="3"/>
        <v>0</v>
      </c>
      <c r="H49">
        <f t="shared" si="4"/>
        <v>3</v>
      </c>
      <c r="O49">
        <f t="shared" si="5"/>
        <v>75</v>
      </c>
      <c r="P49">
        <f t="shared" si="6"/>
        <v>62.5</v>
      </c>
    </row>
    <row r="50" spans="3:16" x14ac:dyDescent="0.25">
      <c r="C50" s="1" t="s">
        <v>24</v>
      </c>
      <c r="D50" s="1" t="s">
        <v>31</v>
      </c>
      <c r="G50">
        <f t="shared" si="3"/>
        <v>1</v>
      </c>
      <c r="H50">
        <f t="shared" si="4"/>
        <v>4</v>
      </c>
      <c r="O50">
        <f t="shared" si="5"/>
        <v>24.5</v>
      </c>
      <c r="P50">
        <f t="shared" si="6"/>
        <v>23.5</v>
      </c>
    </row>
    <row r="51" spans="3:16" x14ac:dyDescent="0.25">
      <c r="C51" s="1" t="s">
        <v>24</v>
      </c>
      <c r="D51" s="1" t="s">
        <v>39</v>
      </c>
      <c r="G51">
        <f t="shared" si="3"/>
        <v>1</v>
      </c>
      <c r="H51">
        <f t="shared" si="4"/>
        <v>2</v>
      </c>
      <c r="O51">
        <f t="shared" si="5"/>
        <v>24.5</v>
      </c>
      <c r="P51">
        <f t="shared" si="6"/>
        <v>86</v>
      </c>
    </row>
    <row r="52" spans="3:16" x14ac:dyDescent="0.25">
      <c r="C52" s="1" t="s">
        <v>24</v>
      </c>
      <c r="D52" s="1" t="s">
        <v>39</v>
      </c>
      <c r="G52">
        <f t="shared" si="3"/>
        <v>1</v>
      </c>
      <c r="H52">
        <f t="shared" si="4"/>
        <v>2</v>
      </c>
      <c r="O52">
        <f t="shared" si="5"/>
        <v>24.5</v>
      </c>
      <c r="P52">
        <f t="shared" si="6"/>
        <v>86</v>
      </c>
    </row>
    <row r="53" spans="3:16" x14ac:dyDescent="0.25">
      <c r="C53" s="1" t="s">
        <v>40</v>
      </c>
      <c r="D53" s="1" t="s">
        <v>34</v>
      </c>
      <c r="G53">
        <f t="shared" si="3"/>
        <v>0</v>
      </c>
      <c r="H53">
        <f t="shared" si="4"/>
        <v>3</v>
      </c>
      <c r="O53">
        <f t="shared" si="5"/>
        <v>75</v>
      </c>
      <c r="P53">
        <f t="shared" si="6"/>
        <v>62.5</v>
      </c>
    </row>
    <row r="54" spans="3:16" x14ac:dyDescent="0.25">
      <c r="C54" s="1" t="s">
        <v>40</v>
      </c>
      <c r="D54" s="1" t="s">
        <v>34</v>
      </c>
      <c r="G54">
        <f t="shared" si="3"/>
        <v>0</v>
      </c>
      <c r="H54">
        <f t="shared" si="4"/>
        <v>3</v>
      </c>
      <c r="O54">
        <f t="shared" si="5"/>
        <v>75</v>
      </c>
      <c r="P54">
        <f t="shared" si="6"/>
        <v>62.5</v>
      </c>
    </row>
    <row r="55" spans="3:16" x14ac:dyDescent="0.25">
      <c r="C55" s="1" t="s">
        <v>24</v>
      </c>
      <c r="D55" s="1" t="s">
        <v>31</v>
      </c>
      <c r="G55">
        <f t="shared" si="3"/>
        <v>1</v>
      </c>
      <c r="H55">
        <f t="shared" si="4"/>
        <v>4</v>
      </c>
      <c r="O55">
        <f t="shared" si="5"/>
        <v>24.5</v>
      </c>
      <c r="P55">
        <f t="shared" si="6"/>
        <v>23.5</v>
      </c>
    </row>
    <row r="56" spans="3:16" x14ac:dyDescent="0.25">
      <c r="C56" s="1" t="s">
        <v>24</v>
      </c>
      <c r="D56" s="1" t="s">
        <v>31</v>
      </c>
      <c r="G56">
        <f t="shared" si="3"/>
        <v>1</v>
      </c>
      <c r="H56">
        <f t="shared" si="4"/>
        <v>4</v>
      </c>
      <c r="O56">
        <f t="shared" si="5"/>
        <v>24.5</v>
      </c>
      <c r="P56">
        <f t="shared" si="6"/>
        <v>23.5</v>
      </c>
    </row>
    <row r="57" spans="3:16" x14ac:dyDescent="0.25">
      <c r="C57" s="1" t="s">
        <v>40</v>
      </c>
      <c r="D57" s="1" t="s">
        <v>39</v>
      </c>
      <c r="G57">
        <f t="shared" si="3"/>
        <v>0</v>
      </c>
      <c r="H57">
        <f t="shared" si="4"/>
        <v>2</v>
      </c>
      <c r="O57">
        <f t="shared" si="5"/>
        <v>75</v>
      </c>
      <c r="P57">
        <f t="shared" si="6"/>
        <v>86</v>
      </c>
    </row>
    <row r="58" spans="3:16" x14ac:dyDescent="0.25">
      <c r="C58" s="1" t="s">
        <v>40</v>
      </c>
      <c r="D58" s="1" t="s">
        <v>34</v>
      </c>
      <c r="G58">
        <f t="shared" si="3"/>
        <v>0</v>
      </c>
      <c r="H58">
        <f t="shared" si="4"/>
        <v>3</v>
      </c>
      <c r="O58">
        <f t="shared" si="5"/>
        <v>75</v>
      </c>
      <c r="P58">
        <f t="shared" si="6"/>
        <v>62.5</v>
      </c>
    </row>
    <row r="59" spans="3:16" x14ac:dyDescent="0.25">
      <c r="C59" s="1" t="s">
        <v>40</v>
      </c>
      <c r="D59" s="1" t="s">
        <v>31</v>
      </c>
      <c r="G59">
        <f t="shared" si="3"/>
        <v>0</v>
      </c>
      <c r="H59">
        <f t="shared" si="4"/>
        <v>4</v>
      </c>
      <c r="O59">
        <f t="shared" si="5"/>
        <v>75</v>
      </c>
      <c r="P59">
        <f t="shared" si="6"/>
        <v>23.5</v>
      </c>
    </row>
    <row r="60" spans="3:16" x14ac:dyDescent="0.25">
      <c r="C60" s="1" t="s">
        <v>24</v>
      </c>
      <c r="D60" s="1" t="s">
        <v>34</v>
      </c>
      <c r="G60">
        <f t="shared" si="3"/>
        <v>1</v>
      </c>
      <c r="H60">
        <f t="shared" si="4"/>
        <v>3</v>
      </c>
      <c r="O60">
        <f t="shared" si="5"/>
        <v>24.5</v>
      </c>
      <c r="P60">
        <f t="shared" si="6"/>
        <v>62.5</v>
      </c>
    </row>
    <row r="61" spans="3:16" x14ac:dyDescent="0.25">
      <c r="C61" s="1" t="s">
        <v>24</v>
      </c>
      <c r="D61" s="1" t="s">
        <v>39</v>
      </c>
      <c r="G61">
        <f t="shared" si="3"/>
        <v>1</v>
      </c>
      <c r="H61">
        <f t="shared" si="4"/>
        <v>2</v>
      </c>
      <c r="O61">
        <f t="shared" si="5"/>
        <v>24.5</v>
      </c>
      <c r="P61">
        <f t="shared" si="6"/>
        <v>86</v>
      </c>
    </row>
    <row r="62" spans="3:16" x14ac:dyDescent="0.25">
      <c r="C62" s="1" t="s">
        <v>40</v>
      </c>
      <c r="D62" s="1" t="s">
        <v>39</v>
      </c>
      <c r="G62">
        <f t="shared" si="3"/>
        <v>0</v>
      </c>
      <c r="H62">
        <f t="shared" si="4"/>
        <v>2</v>
      </c>
      <c r="O62">
        <f t="shared" si="5"/>
        <v>75</v>
      </c>
      <c r="P62">
        <f t="shared" si="6"/>
        <v>86</v>
      </c>
    </row>
    <row r="63" spans="3:16" x14ac:dyDescent="0.25">
      <c r="C63" s="1" t="s">
        <v>40</v>
      </c>
      <c r="D63" s="1" t="s">
        <v>31</v>
      </c>
      <c r="G63">
        <f t="shared" si="3"/>
        <v>0</v>
      </c>
      <c r="H63">
        <f t="shared" si="4"/>
        <v>4</v>
      </c>
      <c r="O63">
        <f t="shared" si="5"/>
        <v>75</v>
      </c>
      <c r="P63">
        <f t="shared" si="6"/>
        <v>23.5</v>
      </c>
    </row>
    <row r="64" spans="3:16" x14ac:dyDescent="0.25">
      <c r="C64" s="1" t="s">
        <v>40</v>
      </c>
      <c r="D64" s="1" t="s">
        <v>43</v>
      </c>
      <c r="G64">
        <f t="shared" si="3"/>
        <v>0</v>
      </c>
      <c r="H64">
        <f t="shared" si="4"/>
        <v>0</v>
      </c>
      <c r="O64">
        <f t="shared" si="5"/>
        <v>75</v>
      </c>
      <c r="P64">
        <f t="shared" si="6"/>
        <v>100.5</v>
      </c>
    </row>
    <row r="65" spans="3:16" x14ac:dyDescent="0.25">
      <c r="C65" s="1" t="s">
        <v>40</v>
      </c>
      <c r="D65" s="1" t="s">
        <v>34</v>
      </c>
      <c r="G65">
        <f t="shared" si="3"/>
        <v>0</v>
      </c>
      <c r="H65">
        <f t="shared" si="4"/>
        <v>3</v>
      </c>
      <c r="O65">
        <f t="shared" si="5"/>
        <v>75</v>
      </c>
      <c r="P65">
        <f t="shared" si="6"/>
        <v>62.5</v>
      </c>
    </row>
    <row r="66" spans="3:16" x14ac:dyDescent="0.25">
      <c r="C66" s="1" t="s">
        <v>40</v>
      </c>
      <c r="D66" s="1" t="s">
        <v>34</v>
      </c>
      <c r="G66">
        <f t="shared" si="3"/>
        <v>0</v>
      </c>
      <c r="H66">
        <f t="shared" si="4"/>
        <v>3</v>
      </c>
      <c r="O66">
        <f t="shared" si="5"/>
        <v>75</v>
      </c>
      <c r="P66">
        <f t="shared" si="6"/>
        <v>62.5</v>
      </c>
    </row>
    <row r="67" spans="3:16" x14ac:dyDescent="0.25">
      <c r="C67" s="1" t="s">
        <v>40</v>
      </c>
      <c r="D67" s="1" t="s">
        <v>34</v>
      </c>
      <c r="G67">
        <f t="shared" si="3"/>
        <v>0</v>
      </c>
      <c r="H67">
        <f t="shared" si="4"/>
        <v>3</v>
      </c>
      <c r="O67">
        <f t="shared" si="5"/>
        <v>75</v>
      </c>
      <c r="P67">
        <f t="shared" si="6"/>
        <v>62.5</v>
      </c>
    </row>
    <row r="68" spans="3:16" x14ac:dyDescent="0.25">
      <c r="C68" s="1" t="s">
        <v>24</v>
      </c>
      <c r="D68" s="1" t="s">
        <v>34</v>
      </c>
      <c r="G68">
        <f t="shared" si="3"/>
        <v>1</v>
      </c>
      <c r="H68">
        <f t="shared" si="4"/>
        <v>3</v>
      </c>
      <c r="O68">
        <f t="shared" si="5"/>
        <v>24.5</v>
      </c>
      <c r="P68">
        <f t="shared" si="6"/>
        <v>62.5</v>
      </c>
    </row>
    <row r="69" spans="3:16" x14ac:dyDescent="0.25">
      <c r="C69" s="1" t="s">
        <v>24</v>
      </c>
      <c r="D69" s="1" t="s">
        <v>31</v>
      </c>
      <c r="G69">
        <f t="shared" si="3"/>
        <v>1</v>
      </c>
      <c r="H69">
        <f t="shared" si="4"/>
        <v>4</v>
      </c>
      <c r="O69">
        <f t="shared" si="5"/>
        <v>24.5</v>
      </c>
      <c r="P69">
        <f t="shared" si="6"/>
        <v>23.5</v>
      </c>
    </row>
    <row r="70" spans="3:16" x14ac:dyDescent="0.25">
      <c r="C70" s="1" t="s">
        <v>24</v>
      </c>
      <c r="D70" s="1" t="s">
        <v>34</v>
      </c>
      <c r="G70">
        <f t="shared" si="3"/>
        <v>1</v>
      </c>
      <c r="H70">
        <f t="shared" si="4"/>
        <v>3</v>
      </c>
      <c r="O70">
        <f t="shared" si="5"/>
        <v>24.5</v>
      </c>
      <c r="P70">
        <f t="shared" si="6"/>
        <v>62.5</v>
      </c>
    </row>
    <row r="71" spans="3:16" x14ac:dyDescent="0.25">
      <c r="C71" s="1" t="s">
        <v>24</v>
      </c>
      <c r="D71" s="1" t="s">
        <v>34</v>
      </c>
      <c r="G71">
        <f t="shared" si="3"/>
        <v>1</v>
      </c>
      <c r="H71">
        <f t="shared" si="4"/>
        <v>3</v>
      </c>
      <c r="O71">
        <f t="shared" si="5"/>
        <v>24.5</v>
      </c>
      <c r="P71">
        <f t="shared" si="6"/>
        <v>62.5</v>
      </c>
    </row>
    <row r="72" spans="3:16" x14ac:dyDescent="0.25">
      <c r="C72" s="1" t="s">
        <v>40</v>
      </c>
      <c r="D72" s="1" t="s">
        <v>35</v>
      </c>
      <c r="G72">
        <f t="shared" si="3"/>
        <v>0</v>
      </c>
      <c r="H72">
        <f t="shared" si="4"/>
        <v>1</v>
      </c>
      <c r="O72">
        <f t="shared" si="5"/>
        <v>75</v>
      </c>
      <c r="P72">
        <f t="shared" si="6"/>
        <v>96.5</v>
      </c>
    </row>
    <row r="73" spans="3:16" x14ac:dyDescent="0.25">
      <c r="C73" s="1" t="s">
        <v>40</v>
      </c>
      <c r="D73" s="1" t="s">
        <v>39</v>
      </c>
      <c r="G73">
        <f t="shared" si="3"/>
        <v>0</v>
      </c>
      <c r="H73">
        <f t="shared" si="4"/>
        <v>2</v>
      </c>
      <c r="O73">
        <f t="shared" si="5"/>
        <v>75</v>
      </c>
      <c r="P73">
        <f t="shared" si="6"/>
        <v>86</v>
      </c>
    </row>
    <row r="74" spans="3:16" x14ac:dyDescent="0.25">
      <c r="C74" s="1" t="s">
        <v>40</v>
      </c>
      <c r="D74" s="1" t="s">
        <v>31</v>
      </c>
      <c r="G74">
        <f t="shared" si="3"/>
        <v>0</v>
      </c>
      <c r="H74">
        <f t="shared" si="4"/>
        <v>4</v>
      </c>
      <c r="O74">
        <f t="shared" si="5"/>
        <v>75</v>
      </c>
      <c r="P74">
        <f t="shared" si="6"/>
        <v>23.5</v>
      </c>
    </row>
    <row r="75" spans="3:16" x14ac:dyDescent="0.25">
      <c r="C75" s="1" t="s">
        <v>40</v>
      </c>
      <c r="D75" s="1" t="s">
        <v>31</v>
      </c>
      <c r="G75">
        <f t="shared" si="3"/>
        <v>0</v>
      </c>
      <c r="H75">
        <f t="shared" si="4"/>
        <v>4</v>
      </c>
      <c r="O75">
        <f t="shared" si="5"/>
        <v>75</v>
      </c>
      <c r="P75">
        <f t="shared" si="6"/>
        <v>23.5</v>
      </c>
    </row>
    <row r="76" spans="3:16" x14ac:dyDescent="0.25">
      <c r="C76" s="1" t="s">
        <v>40</v>
      </c>
      <c r="D76" s="1" t="s">
        <v>31</v>
      </c>
      <c r="G76">
        <f t="shared" si="3"/>
        <v>0</v>
      </c>
      <c r="H76">
        <f t="shared" si="4"/>
        <v>4</v>
      </c>
      <c r="O76">
        <f t="shared" si="5"/>
        <v>75</v>
      </c>
      <c r="P76">
        <f t="shared" si="6"/>
        <v>23.5</v>
      </c>
    </row>
    <row r="77" spans="3:16" x14ac:dyDescent="0.25">
      <c r="C77" s="1" t="s">
        <v>24</v>
      </c>
      <c r="D77" s="1" t="s">
        <v>31</v>
      </c>
      <c r="G77">
        <f t="shared" si="3"/>
        <v>1</v>
      </c>
      <c r="H77">
        <f t="shared" si="4"/>
        <v>4</v>
      </c>
      <c r="O77">
        <f t="shared" si="5"/>
        <v>24.5</v>
      </c>
      <c r="P77">
        <f t="shared" si="6"/>
        <v>23.5</v>
      </c>
    </row>
    <row r="78" spans="3:16" x14ac:dyDescent="0.25">
      <c r="C78" s="1" t="s">
        <v>40</v>
      </c>
      <c r="D78" s="1" t="s">
        <v>31</v>
      </c>
      <c r="G78">
        <f t="shared" si="3"/>
        <v>0</v>
      </c>
      <c r="H78">
        <f t="shared" si="4"/>
        <v>4</v>
      </c>
      <c r="O78">
        <f t="shared" si="5"/>
        <v>75</v>
      </c>
      <c r="P78">
        <f t="shared" si="6"/>
        <v>23.5</v>
      </c>
    </row>
    <row r="79" spans="3:16" x14ac:dyDescent="0.25">
      <c r="C79" s="1" t="s">
        <v>40</v>
      </c>
      <c r="D79" s="1" t="s">
        <v>34</v>
      </c>
      <c r="G79">
        <f t="shared" si="3"/>
        <v>0</v>
      </c>
      <c r="H79">
        <f t="shared" si="4"/>
        <v>3</v>
      </c>
      <c r="O79">
        <f t="shared" si="5"/>
        <v>75</v>
      </c>
      <c r="P79">
        <f t="shared" si="6"/>
        <v>62.5</v>
      </c>
    </row>
    <row r="80" spans="3:16" x14ac:dyDescent="0.25">
      <c r="C80" s="1" t="s">
        <v>40</v>
      </c>
      <c r="D80" s="1" t="s">
        <v>31</v>
      </c>
      <c r="G80">
        <f t="shared" ref="G80:G115" si="7">_xlfn.IFS(C80=$C$4, 0, C80=$D$4, 1)</f>
        <v>0</v>
      </c>
      <c r="H80">
        <f t="shared" ref="H80:H115" si="8">_xlfn.IFS(D80=$B$10, 0, D80=$B$9, 1, D80=$B$6, 2, D80=$B$8, 3, D80=$B$7, 4)</f>
        <v>4</v>
      </c>
      <c r="O80">
        <f t="shared" ref="O80:O115" si="9">_xlfn.RANK.AVG(G80,$G$15:$G$115, 0)</f>
        <v>75</v>
      </c>
      <c r="P80">
        <f t="shared" ref="P80:P115" si="10">_xlfn.RANK.AVG(H80, $H$15:$H$115, 0)</f>
        <v>23.5</v>
      </c>
    </row>
    <row r="81" spans="3:16" x14ac:dyDescent="0.25">
      <c r="C81" s="1" t="s">
        <v>40</v>
      </c>
      <c r="D81" s="1" t="s">
        <v>39</v>
      </c>
      <c r="G81">
        <f t="shared" si="7"/>
        <v>0</v>
      </c>
      <c r="H81">
        <f t="shared" si="8"/>
        <v>2</v>
      </c>
      <c r="O81">
        <f t="shared" si="9"/>
        <v>75</v>
      </c>
      <c r="P81">
        <f t="shared" si="10"/>
        <v>86</v>
      </c>
    </row>
    <row r="82" spans="3:16" x14ac:dyDescent="0.25">
      <c r="C82" s="1" t="s">
        <v>40</v>
      </c>
      <c r="D82" s="1" t="s">
        <v>39</v>
      </c>
      <c r="G82">
        <f t="shared" si="7"/>
        <v>0</v>
      </c>
      <c r="H82">
        <f t="shared" si="8"/>
        <v>2</v>
      </c>
      <c r="O82">
        <f t="shared" si="9"/>
        <v>75</v>
      </c>
      <c r="P82">
        <f t="shared" si="10"/>
        <v>86</v>
      </c>
    </row>
    <row r="83" spans="3:16" x14ac:dyDescent="0.25">
      <c r="C83" s="1" t="s">
        <v>40</v>
      </c>
      <c r="D83" s="1" t="s">
        <v>34</v>
      </c>
      <c r="G83">
        <f t="shared" si="7"/>
        <v>0</v>
      </c>
      <c r="H83">
        <f t="shared" si="8"/>
        <v>3</v>
      </c>
      <c r="O83">
        <f t="shared" si="9"/>
        <v>75</v>
      </c>
      <c r="P83">
        <f t="shared" si="10"/>
        <v>62.5</v>
      </c>
    </row>
    <row r="84" spans="3:16" x14ac:dyDescent="0.25">
      <c r="C84" s="1" t="s">
        <v>24</v>
      </c>
      <c r="D84" s="1" t="s">
        <v>34</v>
      </c>
      <c r="G84">
        <f t="shared" si="7"/>
        <v>1</v>
      </c>
      <c r="H84">
        <f t="shared" si="8"/>
        <v>3</v>
      </c>
      <c r="O84">
        <f t="shared" si="9"/>
        <v>24.5</v>
      </c>
      <c r="P84">
        <f t="shared" si="10"/>
        <v>62.5</v>
      </c>
    </row>
    <row r="85" spans="3:16" x14ac:dyDescent="0.25">
      <c r="C85" s="1" t="s">
        <v>40</v>
      </c>
      <c r="D85" s="1" t="s">
        <v>31</v>
      </c>
      <c r="G85">
        <f t="shared" si="7"/>
        <v>0</v>
      </c>
      <c r="H85">
        <f t="shared" si="8"/>
        <v>4</v>
      </c>
      <c r="O85">
        <f t="shared" si="9"/>
        <v>75</v>
      </c>
      <c r="P85">
        <f t="shared" si="10"/>
        <v>23.5</v>
      </c>
    </row>
    <row r="86" spans="3:16" x14ac:dyDescent="0.25">
      <c r="C86" s="1" t="s">
        <v>24</v>
      </c>
      <c r="D86" s="1" t="s">
        <v>31</v>
      </c>
      <c r="G86">
        <f t="shared" si="7"/>
        <v>1</v>
      </c>
      <c r="H86">
        <f t="shared" si="8"/>
        <v>4</v>
      </c>
      <c r="O86">
        <f t="shared" si="9"/>
        <v>24.5</v>
      </c>
      <c r="P86">
        <f t="shared" si="10"/>
        <v>23.5</v>
      </c>
    </row>
    <row r="87" spans="3:16" x14ac:dyDescent="0.25">
      <c r="C87" s="1" t="s">
        <v>24</v>
      </c>
      <c r="D87" s="1" t="s">
        <v>34</v>
      </c>
      <c r="G87">
        <f t="shared" si="7"/>
        <v>1</v>
      </c>
      <c r="H87">
        <f t="shared" si="8"/>
        <v>3</v>
      </c>
      <c r="O87">
        <f t="shared" si="9"/>
        <v>24.5</v>
      </c>
      <c r="P87">
        <f t="shared" si="10"/>
        <v>62.5</v>
      </c>
    </row>
    <row r="88" spans="3:16" x14ac:dyDescent="0.25">
      <c r="C88" s="1" t="s">
        <v>40</v>
      </c>
      <c r="D88" s="1" t="s">
        <v>34</v>
      </c>
      <c r="G88">
        <f t="shared" si="7"/>
        <v>0</v>
      </c>
      <c r="H88">
        <f t="shared" si="8"/>
        <v>3</v>
      </c>
      <c r="O88">
        <f t="shared" si="9"/>
        <v>75</v>
      </c>
      <c r="P88">
        <f t="shared" si="10"/>
        <v>62.5</v>
      </c>
    </row>
    <row r="89" spans="3:16" x14ac:dyDescent="0.25">
      <c r="C89" s="1" t="s">
        <v>40</v>
      </c>
      <c r="D89" s="1" t="s">
        <v>39</v>
      </c>
      <c r="G89">
        <f t="shared" si="7"/>
        <v>0</v>
      </c>
      <c r="H89">
        <f t="shared" si="8"/>
        <v>2</v>
      </c>
      <c r="O89">
        <f t="shared" si="9"/>
        <v>75</v>
      </c>
      <c r="P89">
        <f t="shared" si="10"/>
        <v>86</v>
      </c>
    </row>
    <row r="90" spans="3:16" x14ac:dyDescent="0.25">
      <c r="C90" s="1" t="s">
        <v>24</v>
      </c>
      <c r="D90" s="1" t="s">
        <v>34</v>
      </c>
      <c r="G90">
        <f t="shared" si="7"/>
        <v>1</v>
      </c>
      <c r="H90">
        <f t="shared" si="8"/>
        <v>3</v>
      </c>
      <c r="O90">
        <f t="shared" si="9"/>
        <v>24.5</v>
      </c>
      <c r="P90">
        <f t="shared" si="10"/>
        <v>62.5</v>
      </c>
    </row>
    <row r="91" spans="3:16" x14ac:dyDescent="0.25">
      <c r="C91" s="1" t="s">
        <v>40</v>
      </c>
      <c r="D91" s="1" t="s">
        <v>35</v>
      </c>
      <c r="G91">
        <f t="shared" si="7"/>
        <v>0</v>
      </c>
      <c r="H91">
        <f t="shared" si="8"/>
        <v>1</v>
      </c>
      <c r="O91">
        <f t="shared" si="9"/>
        <v>75</v>
      </c>
      <c r="P91">
        <f t="shared" si="10"/>
        <v>96.5</v>
      </c>
    </row>
    <row r="92" spans="3:16" x14ac:dyDescent="0.25">
      <c r="C92" s="1" t="s">
        <v>40</v>
      </c>
      <c r="D92" s="1" t="s">
        <v>31</v>
      </c>
      <c r="G92">
        <f t="shared" si="7"/>
        <v>0</v>
      </c>
      <c r="H92">
        <f t="shared" si="8"/>
        <v>4</v>
      </c>
      <c r="O92">
        <f t="shared" si="9"/>
        <v>75</v>
      </c>
      <c r="P92">
        <f t="shared" si="10"/>
        <v>23.5</v>
      </c>
    </row>
    <row r="93" spans="3:16" x14ac:dyDescent="0.25">
      <c r="C93" s="1" t="s">
        <v>40</v>
      </c>
      <c r="D93" s="1" t="s">
        <v>39</v>
      </c>
      <c r="G93">
        <f t="shared" si="7"/>
        <v>0</v>
      </c>
      <c r="H93">
        <f t="shared" si="8"/>
        <v>2</v>
      </c>
      <c r="O93">
        <f t="shared" si="9"/>
        <v>75</v>
      </c>
      <c r="P93">
        <f t="shared" si="10"/>
        <v>86</v>
      </c>
    </row>
    <row r="94" spans="3:16" x14ac:dyDescent="0.25">
      <c r="C94" s="1" t="s">
        <v>40</v>
      </c>
      <c r="D94" s="1" t="s">
        <v>35</v>
      </c>
      <c r="G94">
        <f t="shared" si="7"/>
        <v>0</v>
      </c>
      <c r="H94">
        <f t="shared" si="8"/>
        <v>1</v>
      </c>
      <c r="O94">
        <f t="shared" si="9"/>
        <v>75</v>
      </c>
      <c r="P94">
        <f t="shared" si="10"/>
        <v>96.5</v>
      </c>
    </row>
    <row r="95" spans="3:16" x14ac:dyDescent="0.25">
      <c r="C95" s="1" t="s">
        <v>24</v>
      </c>
      <c r="D95" s="1" t="s">
        <v>31</v>
      </c>
      <c r="G95">
        <f t="shared" si="7"/>
        <v>1</v>
      </c>
      <c r="H95">
        <f t="shared" si="8"/>
        <v>4</v>
      </c>
      <c r="O95">
        <f t="shared" si="9"/>
        <v>24.5</v>
      </c>
      <c r="P95">
        <f t="shared" si="10"/>
        <v>23.5</v>
      </c>
    </row>
    <row r="96" spans="3:16" x14ac:dyDescent="0.25">
      <c r="C96" s="1" t="s">
        <v>40</v>
      </c>
      <c r="D96" s="1" t="s">
        <v>31</v>
      </c>
      <c r="G96">
        <f t="shared" si="7"/>
        <v>0</v>
      </c>
      <c r="H96">
        <f t="shared" si="8"/>
        <v>4</v>
      </c>
      <c r="O96">
        <f t="shared" si="9"/>
        <v>75</v>
      </c>
      <c r="P96">
        <f t="shared" si="10"/>
        <v>23.5</v>
      </c>
    </row>
    <row r="97" spans="3:16" x14ac:dyDescent="0.25">
      <c r="C97" s="1" t="s">
        <v>24</v>
      </c>
      <c r="D97" s="1" t="s">
        <v>39</v>
      </c>
      <c r="G97">
        <f t="shared" si="7"/>
        <v>1</v>
      </c>
      <c r="H97">
        <f t="shared" si="8"/>
        <v>2</v>
      </c>
      <c r="O97">
        <f t="shared" si="9"/>
        <v>24.5</v>
      </c>
      <c r="P97">
        <f t="shared" si="10"/>
        <v>86</v>
      </c>
    </row>
    <row r="98" spans="3:16" x14ac:dyDescent="0.25">
      <c r="C98" s="1" t="s">
        <v>24</v>
      </c>
      <c r="D98" s="1" t="s">
        <v>31</v>
      </c>
      <c r="G98">
        <f t="shared" si="7"/>
        <v>1</v>
      </c>
      <c r="H98">
        <f t="shared" si="8"/>
        <v>4</v>
      </c>
      <c r="O98">
        <f t="shared" si="9"/>
        <v>24.5</v>
      </c>
      <c r="P98">
        <f t="shared" si="10"/>
        <v>23.5</v>
      </c>
    </row>
    <row r="99" spans="3:16" x14ac:dyDescent="0.25">
      <c r="C99" s="1" t="s">
        <v>24</v>
      </c>
      <c r="D99" s="1" t="s">
        <v>31</v>
      </c>
      <c r="G99">
        <f t="shared" si="7"/>
        <v>1</v>
      </c>
      <c r="H99">
        <f t="shared" si="8"/>
        <v>4</v>
      </c>
      <c r="O99">
        <f t="shared" si="9"/>
        <v>24.5</v>
      </c>
      <c r="P99">
        <f t="shared" si="10"/>
        <v>23.5</v>
      </c>
    </row>
    <row r="100" spans="3:16" x14ac:dyDescent="0.25">
      <c r="C100" s="1" t="s">
        <v>40</v>
      </c>
      <c r="D100" s="1" t="s">
        <v>34</v>
      </c>
      <c r="G100">
        <f t="shared" si="7"/>
        <v>0</v>
      </c>
      <c r="H100">
        <f t="shared" si="8"/>
        <v>3</v>
      </c>
      <c r="O100">
        <f t="shared" si="9"/>
        <v>75</v>
      </c>
      <c r="P100">
        <f t="shared" si="10"/>
        <v>62.5</v>
      </c>
    </row>
    <row r="101" spans="3:16" x14ac:dyDescent="0.25">
      <c r="C101" s="1" t="s">
        <v>24</v>
      </c>
      <c r="D101" s="1" t="s">
        <v>35</v>
      </c>
      <c r="G101">
        <f t="shared" si="7"/>
        <v>1</v>
      </c>
      <c r="H101">
        <f t="shared" si="8"/>
        <v>1</v>
      </c>
      <c r="O101">
        <f t="shared" si="9"/>
        <v>24.5</v>
      </c>
      <c r="P101">
        <f t="shared" si="10"/>
        <v>96.5</v>
      </c>
    </row>
    <row r="102" spans="3:16" x14ac:dyDescent="0.25">
      <c r="C102" s="1" t="s">
        <v>40</v>
      </c>
      <c r="D102" s="1" t="s">
        <v>34</v>
      </c>
      <c r="G102">
        <f t="shared" si="7"/>
        <v>0</v>
      </c>
      <c r="H102">
        <f t="shared" si="8"/>
        <v>3</v>
      </c>
      <c r="O102">
        <f t="shared" si="9"/>
        <v>75</v>
      </c>
      <c r="P102">
        <f t="shared" si="10"/>
        <v>62.5</v>
      </c>
    </row>
    <row r="103" spans="3:16" x14ac:dyDescent="0.25">
      <c r="C103" s="1" t="s">
        <v>24</v>
      </c>
      <c r="D103" s="1" t="s">
        <v>31</v>
      </c>
      <c r="G103">
        <f t="shared" si="7"/>
        <v>1</v>
      </c>
      <c r="H103">
        <f t="shared" si="8"/>
        <v>4</v>
      </c>
      <c r="O103">
        <f t="shared" si="9"/>
        <v>24.5</v>
      </c>
      <c r="P103">
        <f t="shared" si="10"/>
        <v>23.5</v>
      </c>
    </row>
    <row r="104" spans="3:16" x14ac:dyDescent="0.25">
      <c r="C104" s="1" t="s">
        <v>24</v>
      </c>
      <c r="D104" s="1" t="s">
        <v>31</v>
      </c>
      <c r="G104">
        <f t="shared" si="7"/>
        <v>1</v>
      </c>
      <c r="H104">
        <f t="shared" si="8"/>
        <v>4</v>
      </c>
      <c r="O104">
        <f t="shared" si="9"/>
        <v>24.5</v>
      </c>
      <c r="P104">
        <f t="shared" si="10"/>
        <v>23.5</v>
      </c>
    </row>
    <row r="105" spans="3:16" x14ac:dyDescent="0.25">
      <c r="C105" s="1" t="s">
        <v>24</v>
      </c>
      <c r="D105" s="1" t="s">
        <v>34</v>
      </c>
      <c r="G105">
        <f t="shared" si="7"/>
        <v>1</v>
      </c>
      <c r="H105">
        <f t="shared" si="8"/>
        <v>3</v>
      </c>
      <c r="O105">
        <f t="shared" si="9"/>
        <v>24.5</v>
      </c>
      <c r="P105">
        <f t="shared" si="10"/>
        <v>62.5</v>
      </c>
    </row>
    <row r="106" spans="3:16" x14ac:dyDescent="0.25">
      <c r="C106" s="1" t="s">
        <v>40</v>
      </c>
      <c r="D106" s="1" t="s">
        <v>31</v>
      </c>
      <c r="G106">
        <f t="shared" si="7"/>
        <v>0</v>
      </c>
      <c r="H106">
        <f t="shared" si="8"/>
        <v>4</v>
      </c>
      <c r="O106">
        <f t="shared" si="9"/>
        <v>75</v>
      </c>
      <c r="P106">
        <f t="shared" si="10"/>
        <v>23.5</v>
      </c>
    </row>
    <row r="107" spans="3:16" x14ac:dyDescent="0.25">
      <c r="C107" s="1" t="s">
        <v>40</v>
      </c>
      <c r="D107" s="1" t="s">
        <v>34</v>
      </c>
      <c r="G107">
        <f t="shared" si="7"/>
        <v>0</v>
      </c>
      <c r="H107">
        <f t="shared" si="8"/>
        <v>3</v>
      </c>
      <c r="O107">
        <f t="shared" si="9"/>
        <v>75</v>
      </c>
      <c r="P107">
        <f t="shared" si="10"/>
        <v>62.5</v>
      </c>
    </row>
    <row r="108" spans="3:16" x14ac:dyDescent="0.25">
      <c r="C108" s="1" t="s">
        <v>40</v>
      </c>
      <c r="D108" s="1" t="s">
        <v>34</v>
      </c>
      <c r="G108">
        <f t="shared" si="7"/>
        <v>0</v>
      </c>
      <c r="H108">
        <f t="shared" si="8"/>
        <v>3</v>
      </c>
      <c r="O108">
        <f t="shared" si="9"/>
        <v>75</v>
      </c>
      <c r="P108">
        <f t="shared" si="10"/>
        <v>62.5</v>
      </c>
    </row>
    <row r="109" spans="3:16" x14ac:dyDescent="0.25">
      <c r="C109" s="1" t="s">
        <v>24</v>
      </c>
      <c r="D109" s="1" t="s">
        <v>31</v>
      </c>
      <c r="G109">
        <f t="shared" si="7"/>
        <v>1</v>
      </c>
      <c r="H109">
        <f t="shared" si="8"/>
        <v>4</v>
      </c>
      <c r="O109">
        <f t="shared" si="9"/>
        <v>24.5</v>
      </c>
      <c r="P109">
        <f t="shared" si="10"/>
        <v>23.5</v>
      </c>
    </row>
    <row r="110" spans="3:16" x14ac:dyDescent="0.25">
      <c r="C110" s="1" t="s">
        <v>24</v>
      </c>
      <c r="D110" s="1" t="s">
        <v>31</v>
      </c>
      <c r="G110">
        <f t="shared" si="7"/>
        <v>1</v>
      </c>
      <c r="H110">
        <f t="shared" si="8"/>
        <v>4</v>
      </c>
      <c r="O110">
        <f t="shared" si="9"/>
        <v>24.5</v>
      </c>
      <c r="P110">
        <f t="shared" si="10"/>
        <v>23.5</v>
      </c>
    </row>
    <row r="111" spans="3:16" x14ac:dyDescent="0.25">
      <c r="C111" s="1" t="s">
        <v>40</v>
      </c>
      <c r="D111" s="1" t="s">
        <v>31</v>
      </c>
      <c r="G111">
        <f t="shared" si="7"/>
        <v>0</v>
      </c>
      <c r="H111">
        <f t="shared" si="8"/>
        <v>4</v>
      </c>
      <c r="O111">
        <f t="shared" si="9"/>
        <v>75</v>
      </c>
      <c r="P111">
        <f t="shared" si="10"/>
        <v>23.5</v>
      </c>
    </row>
    <row r="112" spans="3:16" x14ac:dyDescent="0.25">
      <c r="C112" s="1" t="s">
        <v>24</v>
      </c>
      <c r="D112" s="1" t="s">
        <v>31</v>
      </c>
      <c r="G112">
        <f t="shared" si="7"/>
        <v>1</v>
      </c>
      <c r="H112">
        <f t="shared" si="8"/>
        <v>4</v>
      </c>
      <c r="O112">
        <f t="shared" si="9"/>
        <v>24.5</v>
      </c>
      <c r="P112">
        <f t="shared" si="10"/>
        <v>23.5</v>
      </c>
    </row>
    <row r="113" spans="3:16" x14ac:dyDescent="0.25">
      <c r="C113" s="1" t="s">
        <v>24</v>
      </c>
      <c r="D113" s="1" t="s">
        <v>34</v>
      </c>
      <c r="G113">
        <f t="shared" si="7"/>
        <v>1</v>
      </c>
      <c r="H113">
        <f t="shared" si="8"/>
        <v>3</v>
      </c>
      <c r="O113">
        <f t="shared" si="9"/>
        <v>24.5</v>
      </c>
      <c r="P113">
        <f t="shared" si="10"/>
        <v>62.5</v>
      </c>
    </row>
    <row r="114" spans="3:16" x14ac:dyDescent="0.25">
      <c r="C114" s="1" t="s">
        <v>40</v>
      </c>
      <c r="D114" s="1" t="s">
        <v>34</v>
      </c>
      <c r="G114">
        <f t="shared" si="7"/>
        <v>0</v>
      </c>
      <c r="H114">
        <f t="shared" si="8"/>
        <v>3</v>
      </c>
      <c r="O114">
        <f t="shared" si="9"/>
        <v>75</v>
      </c>
      <c r="P114">
        <f t="shared" si="10"/>
        <v>62.5</v>
      </c>
    </row>
    <row r="115" spans="3:16" x14ac:dyDescent="0.25">
      <c r="C115" s="1" t="s">
        <v>40</v>
      </c>
      <c r="D115" s="1" t="s">
        <v>39</v>
      </c>
      <c r="G115">
        <f t="shared" si="7"/>
        <v>0</v>
      </c>
      <c r="H115">
        <f t="shared" si="8"/>
        <v>2</v>
      </c>
      <c r="O115">
        <f t="shared" si="9"/>
        <v>75</v>
      </c>
      <c r="P115">
        <f t="shared" si="10"/>
        <v>86</v>
      </c>
    </row>
  </sheetData>
  <mergeCells count="4">
    <mergeCell ref="B3:E3"/>
    <mergeCell ref="G3:I3"/>
    <mergeCell ref="O14:P14"/>
    <mergeCell ref="J18:K1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835E-99B7-44B5-9F84-DDEA3EB5AF1B}">
  <dimension ref="B3:T115"/>
  <sheetViews>
    <sheetView topLeftCell="A6" workbookViewId="0">
      <selection activeCell="Q29" sqref="Q29"/>
    </sheetView>
  </sheetViews>
  <sheetFormatPr defaultRowHeight="13.2" x14ac:dyDescent="0.25"/>
  <sheetData>
    <row r="3" spans="2:20" x14ac:dyDescent="0.25">
      <c r="B3" s="10" t="s">
        <v>109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121</v>
      </c>
      <c r="G5" s="6" t="s">
        <v>121</v>
      </c>
    </row>
    <row r="6" spans="2:20" x14ac:dyDescent="0.25">
      <c r="B6" s="3" t="s">
        <v>39</v>
      </c>
      <c r="C6">
        <f>COUNTIFS('Ответы на форму (1)'!$AB$2:$AB$307, Лист10!B6, 'Ответы на форму (1)'!$B$2:$B$307, Лист10!$C$4)</f>
        <v>12</v>
      </c>
      <c r="D6">
        <f>COUNTIFS('Ответы на форму (1)'!$AB$2:$AB$307, Лист10!B6, 'Ответы на форму (1)'!$B$2:$B$307, Лист10!$D$4)</f>
        <v>7</v>
      </c>
      <c r="E6">
        <f>SUM(C6:D6)</f>
        <v>19</v>
      </c>
      <c r="G6" s="3" t="s">
        <v>39</v>
      </c>
      <c r="H6" s="5">
        <f>E6*$C$11/$E$11</f>
        <v>9.9702970297029712</v>
      </c>
      <c r="I6" s="5">
        <f>E6*$D$11/$E$11</f>
        <v>9.0297029702970288</v>
      </c>
      <c r="K6" s="4" t="s">
        <v>98</v>
      </c>
    </row>
    <row r="7" spans="2:20" x14ac:dyDescent="0.25">
      <c r="B7" s="3" t="s">
        <v>31</v>
      </c>
      <c r="C7">
        <f>COUNTIFS('Ответы на форму (1)'!$AB$2:$AB$307, Лист10!B7, 'Ответы на форму (1)'!$B$2:$B$307, Лист10!$C$4)</f>
        <v>16</v>
      </c>
      <c r="D7">
        <f>COUNTIFS('Ответы на форму (1)'!$AB$2:$AB$307, Лист10!B7, 'Ответы на форму (1)'!$B$2:$B$307, Лист10!$D$4)</f>
        <v>13</v>
      </c>
      <c r="E7">
        <f t="shared" ref="E7:E10" si="0">SUM(C7:D7)</f>
        <v>29</v>
      </c>
      <c r="G7" s="3" t="s">
        <v>31</v>
      </c>
      <c r="H7" s="5">
        <f t="shared" ref="H7:H10" si="1">E7*$C$11/$E$11</f>
        <v>15.217821782178218</v>
      </c>
      <c r="I7" s="5">
        <f t="shared" ref="I7:I10" si="2">E7*$D$11/$E$11</f>
        <v>13.782178217821782</v>
      </c>
      <c r="K7">
        <f>_xlfn.CHISQ.TEST(C6:D10, H6:I10)</f>
        <v>0.75649544461891804</v>
      </c>
    </row>
    <row r="8" spans="2:20" x14ac:dyDescent="0.25">
      <c r="B8" s="3" t="s">
        <v>34</v>
      </c>
      <c r="C8">
        <f>COUNTIFS('Ответы на форму (1)'!$AB$2:$AB$307, Лист10!B8, 'Ответы на форму (1)'!$B$2:$B$307, Лист10!$C$4)</f>
        <v>13</v>
      </c>
      <c r="D8">
        <f>COUNTIFS('Ответы на форму (1)'!$AB$2:$AB$307, Лист10!B8, 'Ответы на форму (1)'!$B$2:$B$307, Лист10!$D$4)</f>
        <v>15</v>
      </c>
      <c r="E8">
        <f t="shared" si="0"/>
        <v>28</v>
      </c>
      <c r="G8" s="3" t="s">
        <v>34</v>
      </c>
      <c r="H8" s="5">
        <f t="shared" si="1"/>
        <v>14.693069306930694</v>
      </c>
      <c r="I8" s="5">
        <f t="shared" si="2"/>
        <v>13.306930693069306</v>
      </c>
    </row>
    <row r="9" spans="2:20" x14ac:dyDescent="0.25">
      <c r="B9" s="3" t="s">
        <v>35</v>
      </c>
      <c r="C9">
        <f>COUNTIFS('Ответы на форму (1)'!$AB$2:$AB$307, Лист10!B9, 'Ответы на форму (1)'!$B$2:$B$307, Лист10!$C$4)</f>
        <v>7</v>
      </c>
      <c r="D9">
        <f>COUNTIFS('Ответы на форму (1)'!$AB$2:$AB$307, Лист10!B9, 'Ответы на форму (1)'!$B$2:$B$307, Лист10!$D$4)</f>
        <v>9</v>
      </c>
      <c r="E9">
        <f t="shared" si="0"/>
        <v>16</v>
      </c>
      <c r="G9" s="3" t="s">
        <v>48</v>
      </c>
      <c r="H9" s="5">
        <f t="shared" si="1"/>
        <v>8.3960396039603964</v>
      </c>
      <c r="I9" s="5">
        <f>E9*$D$11/$E$11</f>
        <v>7.6039603960396036</v>
      </c>
    </row>
    <row r="10" spans="2:20" x14ac:dyDescent="0.25">
      <c r="B10" s="3" t="s">
        <v>43</v>
      </c>
      <c r="C10">
        <f>COUNTIFS('Ответы на форму (1)'!$AB$2:$AB$307, Лист10!B10, 'Ответы на форму (1)'!$B$2:$B$307, Лист10!$C$4)</f>
        <v>5</v>
      </c>
      <c r="D10">
        <f>COUNTIFS('Ответы на форму (1)'!$AB$2:$AB$307, Лист10!B10, 'Ответы на форму (1)'!$B$2:$B$307, Лист10!$D$4)</f>
        <v>4</v>
      </c>
      <c r="E10">
        <f t="shared" si="0"/>
        <v>9</v>
      </c>
      <c r="G10" s="3" t="s">
        <v>43</v>
      </c>
      <c r="H10" s="5">
        <f t="shared" si="1"/>
        <v>4.7227722772277225</v>
      </c>
      <c r="I10" s="5">
        <f t="shared" si="2"/>
        <v>4.2772277227722775</v>
      </c>
    </row>
    <row r="11" spans="2:20" x14ac:dyDescent="0.25">
      <c r="B11" s="3" t="s">
        <v>96</v>
      </c>
      <c r="C11">
        <f>SUM(C6:C10)</f>
        <v>53</v>
      </c>
      <c r="D11">
        <f>SUM(D6:D10)</f>
        <v>48</v>
      </c>
      <c r="E11">
        <f>SUM(C6:D10)</f>
        <v>101</v>
      </c>
    </row>
    <row r="14" spans="2:20" x14ac:dyDescent="0.25">
      <c r="C14" s="6" t="s">
        <v>94</v>
      </c>
      <c r="D14" s="6" t="s">
        <v>121</v>
      </c>
      <c r="H14" s="4" t="s">
        <v>99</v>
      </c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31</v>
      </c>
      <c r="G15">
        <f>_xlfn.IFS(C15=$C$4, 0, C15=$D$4, 1)</f>
        <v>1</v>
      </c>
      <c r="H15">
        <f>_xlfn.IFS(D15=$B$10, 0, D15=$B$9, 1, D15=$B$6, 2, D15=$B$8, 3, D15=$B$7, 4)</f>
        <v>4</v>
      </c>
      <c r="J15">
        <f>PEARSON(G15:G115, H15:H115)</f>
        <v>-1.0918865111375707E-2</v>
      </c>
      <c r="K15">
        <v>101</v>
      </c>
      <c r="L15">
        <v>0.2</v>
      </c>
      <c r="O15">
        <f>_xlfn.RANK.AVG(G15,$G$15:$G$115, 0)</f>
        <v>24.5</v>
      </c>
      <c r="P15">
        <f>_xlfn.RANK.AVG(H15, $H$15:$H$115, 0)</f>
        <v>15</v>
      </c>
      <c r="R15">
        <f>CORREL(O15:O115, P15:P115)</f>
        <v>-1.1899998180832099E-2</v>
      </c>
      <c r="S15">
        <v>101</v>
      </c>
      <c r="T15">
        <v>0.2</v>
      </c>
    </row>
    <row r="16" spans="2:20" x14ac:dyDescent="0.25">
      <c r="C16" s="1" t="s">
        <v>24</v>
      </c>
      <c r="D16" s="1" t="s">
        <v>34</v>
      </c>
      <c r="G16">
        <f t="shared" ref="G16:G79" si="3">_xlfn.IFS(C16=$C$4, 0, C16=$D$4, 1)</f>
        <v>1</v>
      </c>
      <c r="H16">
        <f t="shared" ref="H16:H79" si="4">_xlfn.IFS(D16=$B$10, 0, D16=$B$9, 1, D16=$B$6, 2, D16=$B$8, 3, D16=$B$7, 4)</f>
        <v>3</v>
      </c>
      <c r="O16">
        <f t="shared" ref="O16:O79" si="5">_xlfn.RANK.AVG(G16,$G$15:$G$115, 0)</f>
        <v>24.5</v>
      </c>
      <c r="P16">
        <f t="shared" ref="P16:P79" si="6">_xlfn.RANK.AVG(H16, $H$15:$H$115, 0)</f>
        <v>43.5</v>
      </c>
    </row>
    <row r="17" spans="3:16" x14ac:dyDescent="0.25">
      <c r="C17" s="1" t="s">
        <v>24</v>
      </c>
      <c r="D17" s="1" t="s">
        <v>31</v>
      </c>
      <c r="G17">
        <f t="shared" si="3"/>
        <v>1</v>
      </c>
      <c r="H17">
        <f t="shared" si="4"/>
        <v>4</v>
      </c>
      <c r="O17">
        <f t="shared" si="5"/>
        <v>24.5</v>
      </c>
      <c r="P17">
        <f t="shared" si="6"/>
        <v>15</v>
      </c>
    </row>
    <row r="18" spans="3:16" x14ac:dyDescent="0.25">
      <c r="C18" s="1" t="s">
        <v>40</v>
      </c>
      <c r="D18" s="1" t="s">
        <v>31</v>
      </c>
      <c r="G18">
        <f t="shared" si="3"/>
        <v>0</v>
      </c>
      <c r="H18">
        <f t="shared" si="4"/>
        <v>4</v>
      </c>
      <c r="J18" s="8" t="s">
        <v>114</v>
      </c>
      <c r="K18" s="8"/>
      <c r="O18">
        <f t="shared" si="5"/>
        <v>75</v>
      </c>
      <c r="P18">
        <f t="shared" si="6"/>
        <v>15</v>
      </c>
    </row>
    <row r="19" spans="3:16" x14ac:dyDescent="0.25">
      <c r="C19" s="1" t="s">
        <v>40</v>
      </c>
      <c r="D19" s="1" t="s">
        <v>31</v>
      </c>
      <c r="G19">
        <f t="shared" si="3"/>
        <v>0</v>
      </c>
      <c r="H19">
        <f t="shared" si="4"/>
        <v>4</v>
      </c>
      <c r="J19" s="4" t="s">
        <v>112</v>
      </c>
      <c r="K19" s="4" t="s">
        <v>113</v>
      </c>
      <c r="L19" s="4" t="s">
        <v>96</v>
      </c>
      <c r="O19">
        <f t="shared" si="5"/>
        <v>75</v>
      </c>
      <c r="P19">
        <f t="shared" si="6"/>
        <v>15</v>
      </c>
    </row>
    <row r="20" spans="3:16" x14ac:dyDescent="0.25">
      <c r="C20" s="1" t="s">
        <v>40</v>
      </c>
      <c r="D20" s="1" t="s">
        <v>39</v>
      </c>
      <c r="G20">
        <f t="shared" si="3"/>
        <v>0</v>
      </c>
      <c r="H20">
        <f t="shared" si="4"/>
        <v>2</v>
      </c>
      <c r="J20">
        <f>AVERAGEIFS(H15:H322,G15:G322, 1)</f>
        <v>2.5</v>
      </c>
      <c r="K20">
        <f>AVERAGEIFS(H15:H322,G15:G322, 0)</f>
        <v>2.5283018867924527</v>
      </c>
      <c r="L20">
        <f>AVERAGE(H15:H322)</f>
        <v>2.5148514851485149</v>
      </c>
      <c r="O20">
        <f t="shared" si="5"/>
        <v>75</v>
      </c>
      <c r="P20">
        <f t="shared" si="6"/>
        <v>67</v>
      </c>
    </row>
    <row r="21" spans="3:16" x14ac:dyDescent="0.25">
      <c r="C21" s="1" t="s">
        <v>40</v>
      </c>
      <c r="D21" s="1" t="s">
        <v>35</v>
      </c>
      <c r="G21">
        <f t="shared" si="3"/>
        <v>0</v>
      </c>
      <c r="H21">
        <f t="shared" si="4"/>
        <v>1</v>
      </c>
      <c r="O21">
        <f t="shared" si="5"/>
        <v>75</v>
      </c>
      <c r="P21">
        <f t="shared" si="6"/>
        <v>84.5</v>
      </c>
    </row>
    <row r="22" spans="3:16" x14ac:dyDescent="0.25">
      <c r="C22" s="1" t="s">
        <v>24</v>
      </c>
      <c r="D22" s="1" t="s">
        <v>31</v>
      </c>
      <c r="G22">
        <f t="shared" si="3"/>
        <v>1</v>
      </c>
      <c r="H22">
        <f t="shared" si="4"/>
        <v>4</v>
      </c>
      <c r="O22">
        <f t="shared" si="5"/>
        <v>24.5</v>
      </c>
      <c r="P22">
        <f t="shared" si="6"/>
        <v>15</v>
      </c>
    </row>
    <row r="23" spans="3:16" x14ac:dyDescent="0.25">
      <c r="C23" s="1" t="s">
        <v>40</v>
      </c>
      <c r="D23" s="1" t="s">
        <v>31</v>
      </c>
      <c r="G23">
        <f t="shared" si="3"/>
        <v>0</v>
      </c>
      <c r="H23">
        <f t="shared" si="4"/>
        <v>4</v>
      </c>
      <c r="O23">
        <f t="shared" si="5"/>
        <v>75</v>
      </c>
      <c r="P23">
        <f t="shared" si="6"/>
        <v>15</v>
      </c>
    </row>
    <row r="24" spans="3:16" x14ac:dyDescent="0.25">
      <c r="C24" s="1" t="s">
        <v>24</v>
      </c>
      <c r="D24" s="1" t="s">
        <v>34</v>
      </c>
      <c r="G24">
        <f t="shared" si="3"/>
        <v>1</v>
      </c>
      <c r="H24">
        <f t="shared" si="4"/>
        <v>3</v>
      </c>
      <c r="O24">
        <f t="shared" si="5"/>
        <v>24.5</v>
      </c>
      <c r="P24">
        <f t="shared" si="6"/>
        <v>43.5</v>
      </c>
    </row>
    <row r="25" spans="3:16" x14ac:dyDescent="0.25">
      <c r="C25" s="1" t="s">
        <v>40</v>
      </c>
      <c r="D25" s="1" t="s">
        <v>35</v>
      </c>
      <c r="G25">
        <f t="shared" si="3"/>
        <v>0</v>
      </c>
      <c r="H25">
        <f t="shared" si="4"/>
        <v>1</v>
      </c>
      <c r="O25">
        <f t="shared" si="5"/>
        <v>75</v>
      </c>
      <c r="P25">
        <f t="shared" si="6"/>
        <v>84.5</v>
      </c>
    </row>
    <row r="26" spans="3:16" x14ac:dyDescent="0.25">
      <c r="C26" s="1" t="s">
        <v>24</v>
      </c>
      <c r="D26" s="1" t="s">
        <v>35</v>
      </c>
      <c r="G26">
        <f t="shared" si="3"/>
        <v>1</v>
      </c>
      <c r="H26">
        <f t="shared" si="4"/>
        <v>1</v>
      </c>
      <c r="O26">
        <f t="shared" si="5"/>
        <v>24.5</v>
      </c>
      <c r="P26">
        <f t="shared" si="6"/>
        <v>84.5</v>
      </c>
    </row>
    <row r="27" spans="3:16" x14ac:dyDescent="0.25">
      <c r="C27" s="1" t="s">
        <v>24</v>
      </c>
      <c r="D27" s="1" t="s">
        <v>34</v>
      </c>
      <c r="G27">
        <f t="shared" si="3"/>
        <v>1</v>
      </c>
      <c r="H27">
        <f t="shared" si="4"/>
        <v>3</v>
      </c>
      <c r="O27">
        <f t="shared" si="5"/>
        <v>24.5</v>
      </c>
      <c r="P27">
        <f t="shared" si="6"/>
        <v>43.5</v>
      </c>
    </row>
    <row r="28" spans="3:16" x14ac:dyDescent="0.25">
      <c r="C28" s="1" t="s">
        <v>40</v>
      </c>
      <c r="D28" s="1" t="s">
        <v>43</v>
      </c>
      <c r="G28">
        <f t="shared" si="3"/>
        <v>0</v>
      </c>
      <c r="H28">
        <f t="shared" si="4"/>
        <v>0</v>
      </c>
      <c r="O28">
        <f t="shared" si="5"/>
        <v>75</v>
      </c>
      <c r="P28">
        <f t="shared" si="6"/>
        <v>97</v>
      </c>
    </row>
    <row r="29" spans="3:16" x14ac:dyDescent="0.25">
      <c r="C29" s="1" t="s">
        <v>24</v>
      </c>
      <c r="D29" s="1" t="s">
        <v>39</v>
      </c>
      <c r="G29">
        <f t="shared" si="3"/>
        <v>1</v>
      </c>
      <c r="H29">
        <f t="shared" si="4"/>
        <v>2</v>
      </c>
      <c r="O29">
        <f t="shared" si="5"/>
        <v>24.5</v>
      </c>
      <c r="P29">
        <f t="shared" si="6"/>
        <v>67</v>
      </c>
    </row>
    <row r="30" spans="3:16" x14ac:dyDescent="0.25">
      <c r="C30" s="1" t="s">
        <v>24</v>
      </c>
      <c r="D30" s="1" t="s">
        <v>31</v>
      </c>
      <c r="G30">
        <f t="shared" si="3"/>
        <v>1</v>
      </c>
      <c r="H30">
        <f t="shared" si="4"/>
        <v>4</v>
      </c>
      <c r="O30">
        <f t="shared" si="5"/>
        <v>24.5</v>
      </c>
      <c r="P30">
        <f t="shared" si="6"/>
        <v>15</v>
      </c>
    </row>
    <row r="31" spans="3:16" x14ac:dyDescent="0.25">
      <c r="C31" s="1" t="s">
        <v>24</v>
      </c>
      <c r="D31" s="1" t="s">
        <v>43</v>
      </c>
      <c r="G31">
        <f t="shared" si="3"/>
        <v>1</v>
      </c>
      <c r="H31">
        <f t="shared" si="4"/>
        <v>0</v>
      </c>
      <c r="O31">
        <f t="shared" si="5"/>
        <v>24.5</v>
      </c>
      <c r="P31">
        <f t="shared" si="6"/>
        <v>97</v>
      </c>
    </row>
    <row r="32" spans="3:16" x14ac:dyDescent="0.25">
      <c r="C32" s="1" t="s">
        <v>24</v>
      </c>
      <c r="D32" s="1" t="s">
        <v>39</v>
      </c>
      <c r="G32">
        <f t="shared" si="3"/>
        <v>1</v>
      </c>
      <c r="H32">
        <f t="shared" si="4"/>
        <v>2</v>
      </c>
      <c r="O32">
        <f t="shared" si="5"/>
        <v>24.5</v>
      </c>
      <c r="P32">
        <f t="shared" si="6"/>
        <v>67</v>
      </c>
    </row>
    <row r="33" spans="3:16" x14ac:dyDescent="0.25">
      <c r="C33" s="1" t="s">
        <v>24</v>
      </c>
      <c r="D33" s="1" t="s">
        <v>39</v>
      </c>
      <c r="G33">
        <f t="shared" si="3"/>
        <v>1</v>
      </c>
      <c r="H33">
        <f t="shared" si="4"/>
        <v>2</v>
      </c>
      <c r="O33">
        <f t="shared" si="5"/>
        <v>24.5</v>
      </c>
      <c r="P33">
        <f t="shared" si="6"/>
        <v>67</v>
      </c>
    </row>
    <row r="34" spans="3:16" x14ac:dyDescent="0.25">
      <c r="C34" s="1" t="s">
        <v>24</v>
      </c>
      <c r="D34" s="1" t="s">
        <v>31</v>
      </c>
      <c r="G34">
        <f t="shared" si="3"/>
        <v>1</v>
      </c>
      <c r="H34">
        <f t="shared" si="4"/>
        <v>4</v>
      </c>
      <c r="O34">
        <f t="shared" si="5"/>
        <v>24.5</v>
      </c>
      <c r="P34">
        <f t="shared" si="6"/>
        <v>15</v>
      </c>
    </row>
    <row r="35" spans="3:16" x14ac:dyDescent="0.25">
      <c r="C35" s="1" t="s">
        <v>24</v>
      </c>
      <c r="D35" s="1" t="s">
        <v>31</v>
      </c>
      <c r="G35">
        <f t="shared" si="3"/>
        <v>1</v>
      </c>
      <c r="H35">
        <f t="shared" si="4"/>
        <v>4</v>
      </c>
      <c r="O35">
        <f t="shared" si="5"/>
        <v>24.5</v>
      </c>
      <c r="P35">
        <f t="shared" si="6"/>
        <v>15</v>
      </c>
    </row>
    <row r="36" spans="3:16" x14ac:dyDescent="0.25">
      <c r="C36" s="1" t="s">
        <v>40</v>
      </c>
      <c r="D36" s="1" t="s">
        <v>31</v>
      </c>
      <c r="G36">
        <f t="shared" si="3"/>
        <v>0</v>
      </c>
      <c r="H36">
        <f t="shared" si="4"/>
        <v>4</v>
      </c>
      <c r="O36">
        <f t="shared" si="5"/>
        <v>75</v>
      </c>
      <c r="P36">
        <f t="shared" si="6"/>
        <v>15</v>
      </c>
    </row>
    <row r="37" spans="3:16" x14ac:dyDescent="0.25">
      <c r="C37" s="1" t="s">
        <v>40</v>
      </c>
      <c r="D37" s="1" t="s">
        <v>31</v>
      </c>
      <c r="G37">
        <f t="shared" si="3"/>
        <v>0</v>
      </c>
      <c r="H37">
        <f t="shared" si="4"/>
        <v>4</v>
      </c>
      <c r="O37">
        <f t="shared" si="5"/>
        <v>75</v>
      </c>
      <c r="P37">
        <f t="shared" si="6"/>
        <v>15</v>
      </c>
    </row>
    <row r="38" spans="3:16" x14ac:dyDescent="0.25">
      <c r="C38" s="1" t="s">
        <v>40</v>
      </c>
      <c r="D38" s="1" t="s">
        <v>39</v>
      </c>
      <c r="G38">
        <f t="shared" si="3"/>
        <v>0</v>
      </c>
      <c r="H38">
        <f t="shared" si="4"/>
        <v>2</v>
      </c>
      <c r="O38">
        <f t="shared" si="5"/>
        <v>75</v>
      </c>
      <c r="P38">
        <f t="shared" si="6"/>
        <v>67</v>
      </c>
    </row>
    <row r="39" spans="3:16" x14ac:dyDescent="0.25">
      <c r="C39" s="1" t="s">
        <v>40</v>
      </c>
      <c r="D39" s="1" t="s">
        <v>39</v>
      </c>
      <c r="G39">
        <f t="shared" si="3"/>
        <v>0</v>
      </c>
      <c r="H39">
        <f t="shared" si="4"/>
        <v>2</v>
      </c>
      <c r="O39">
        <f t="shared" si="5"/>
        <v>75</v>
      </c>
      <c r="P39">
        <f t="shared" si="6"/>
        <v>67</v>
      </c>
    </row>
    <row r="40" spans="3:16" x14ac:dyDescent="0.25">
      <c r="C40" s="1" t="s">
        <v>40</v>
      </c>
      <c r="D40" s="1" t="s">
        <v>34</v>
      </c>
      <c r="G40">
        <f t="shared" si="3"/>
        <v>0</v>
      </c>
      <c r="H40">
        <f t="shared" si="4"/>
        <v>3</v>
      </c>
      <c r="O40">
        <f t="shared" si="5"/>
        <v>75</v>
      </c>
      <c r="P40">
        <f t="shared" si="6"/>
        <v>43.5</v>
      </c>
    </row>
    <row r="41" spans="3:16" x14ac:dyDescent="0.25">
      <c r="C41" s="1" t="s">
        <v>40</v>
      </c>
      <c r="D41" s="1" t="s">
        <v>34</v>
      </c>
      <c r="G41">
        <f t="shared" si="3"/>
        <v>0</v>
      </c>
      <c r="H41">
        <f t="shared" si="4"/>
        <v>3</v>
      </c>
      <c r="O41">
        <f t="shared" si="5"/>
        <v>75</v>
      </c>
      <c r="P41">
        <f t="shared" si="6"/>
        <v>43.5</v>
      </c>
    </row>
    <row r="42" spans="3:16" x14ac:dyDescent="0.25">
      <c r="C42" s="1" t="s">
        <v>24</v>
      </c>
      <c r="D42" s="1" t="s">
        <v>39</v>
      </c>
      <c r="G42">
        <f t="shared" si="3"/>
        <v>1</v>
      </c>
      <c r="H42">
        <f t="shared" si="4"/>
        <v>2</v>
      </c>
      <c r="O42">
        <f t="shared" si="5"/>
        <v>24.5</v>
      </c>
      <c r="P42">
        <f t="shared" si="6"/>
        <v>67</v>
      </c>
    </row>
    <row r="43" spans="3:16" x14ac:dyDescent="0.25">
      <c r="C43" s="1" t="s">
        <v>24</v>
      </c>
      <c r="D43" s="1" t="s">
        <v>43</v>
      </c>
      <c r="G43">
        <f t="shared" si="3"/>
        <v>1</v>
      </c>
      <c r="H43">
        <f t="shared" si="4"/>
        <v>0</v>
      </c>
      <c r="O43">
        <f t="shared" si="5"/>
        <v>24.5</v>
      </c>
      <c r="P43">
        <f t="shared" si="6"/>
        <v>97</v>
      </c>
    </row>
    <row r="44" spans="3:16" x14ac:dyDescent="0.25">
      <c r="C44" s="1" t="s">
        <v>24</v>
      </c>
      <c r="D44" s="1" t="s">
        <v>39</v>
      </c>
      <c r="G44">
        <f t="shared" si="3"/>
        <v>1</v>
      </c>
      <c r="H44">
        <f t="shared" si="4"/>
        <v>2</v>
      </c>
      <c r="O44">
        <f t="shared" si="5"/>
        <v>24.5</v>
      </c>
      <c r="P44">
        <f t="shared" si="6"/>
        <v>67</v>
      </c>
    </row>
    <row r="45" spans="3:16" x14ac:dyDescent="0.25">
      <c r="C45" s="1" t="s">
        <v>40</v>
      </c>
      <c r="D45" s="1" t="s">
        <v>31</v>
      </c>
      <c r="G45">
        <f t="shared" si="3"/>
        <v>0</v>
      </c>
      <c r="H45">
        <f t="shared" si="4"/>
        <v>4</v>
      </c>
      <c r="O45">
        <f t="shared" si="5"/>
        <v>75</v>
      </c>
      <c r="P45">
        <f t="shared" si="6"/>
        <v>15</v>
      </c>
    </row>
    <row r="46" spans="3:16" x14ac:dyDescent="0.25">
      <c r="C46" s="1" t="s">
        <v>24</v>
      </c>
      <c r="D46" s="1" t="s">
        <v>34</v>
      </c>
      <c r="G46">
        <f t="shared" si="3"/>
        <v>1</v>
      </c>
      <c r="H46">
        <f t="shared" si="4"/>
        <v>3</v>
      </c>
      <c r="O46">
        <f t="shared" si="5"/>
        <v>24.5</v>
      </c>
      <c r="P46">
        <f t="shared" si="6"/>
        <v>43.5</v>
      </c>
    </row>
    <row r="47" spans="3:16" x14ac:dyDescent="0.25">
      <c r="C47" s="1" t="s">
        <v>24</v>
      </c>
      <c r="D47" s="1" t="s">
        <v>35</v>
      </c>
      <c r="G47">
        <f t="shared" si="3"/>
        <v>1</v>
      </c>
      <c r="H47">
        <f t="shared" si="4"/>
        <v>1</v>
      </c>
      <c r="O47">
        <f t="shared" si="5"/>
        <v>24.5</v>
      </c>
      <c r="P47">
        <f t="shared" si="6"/>
        <v>84.5</v>
      </c>
    </row>
    <row r="48" spans="3:16" x14ac:dyDescent="0.25">
      <c r="C48" s="1" t="s">
        <v>24</v>
      </c>
      <c r="D48" s="1" t="s">
        <v>31</v>
      </c>
      <c r="G48">
        <f t="shared" si="3"/>
        <v>1</v>
      </c>
      <c r="H48">
        <f t="shared" si="4"/>
        <v>4</v>
      </c>
      <c r="O48">
        <f t="shared" si="5"/>
        <v>24.5</v>
      </c>
      <c r="P48">
        <f t="shared" si="6"/>
        <v>15</v>
      </c>
    </row>
    <row r="49" spans="3:16" x14ac:dyDescent="0.25">
      <c r="C49" s="1" t="s">
        <v>40</v>
      </c>
      <c r="D49" s="1" t="s">
        <v>31</v>
      </c>
      <c r="G49">
        <f t="shared" si="3"/>
        <v>0</v>
      </c>
      <c r="H49">
        <f t="shared" si="4"/>
        <v>4</v>
      </c>
      <c r="O49">
        <f t="shared" si="5"/>
        <v>75</v>
      </c>
      <c r="P49">
        <f t="shared" si="6"/>
        <v>15</v>
      </c>
    </row>
    <row r="50" spans="3:16" x14ac:dyDescent="0.25">
      <c r="C50" s="1" t="s">
        <v>24</v>
      </c>
      <c r="D50" s="1" t="s">
        <v>31</v>
      </c>
      <c r="G50">
        <f t="shared" si="3"/>
        <v>1</v>
      </c>
      <c r="H50">
        <f t="shared" si="4"/>
        <v>4</v>
      </c>
      <c r="O50">
        <f t="shared" si="5"/>
        <v>24.5</v>
      </c>
      <c r="P50">
        <f t="shared" si="6"/>
        <v>15</v>
      </c>
    </row>
    <row r="51" spans="3:16" x14ac:dyDescent="0.25">
      <c r="C51" s="1" t="s">
        <v>24</v>
      </c>
      <c r="D51" s="1" t="s">
        <v>31</v>
      </c>
      <c r="G51">
        <f t="shared" si="3"/>
        <v>1</v>
      </c>
      <c r="H51">
        <f t="shared" si="4"/>
        <v>4</v>
      </c>
      <c r="O51">
        <f t="shared" si="5"/>
        <v>24.5</v>
      </c>
      <c r="P51">
        <f t="shared" si="6"/>
        <v>15</v>
      </c>
    </row>
    <row r="52" spans="3:16" x14ac:dyDescent="0.25">
      <c r="C52" s="1" t="s">
        <v>24</v>
      </c>
      <c r="D52" s="1" t="s">
        <v>35</v>
      </c>
      <c r="G52">
        <f t="shared" si="3"/>
        <v>1</v>
      </c>
      <c r="H52">
        <f t="shared" si="4"/>
        <v>1</v>
      </c>
      <c r="O52">
        <f t="shared" si="5"/>
        <v>24.5</v>
      </c>
      <c r="P52">
        <f t="shared" si="6"/>
        <v>84.5</v>
      </c>
    </row>
    <row r="53" spans="3:16" x14ac:dyDescent="0.25">
      <c r="C53" s="1" t="s">
        <v>40</v>
      </c>
      <c r="D53" s="1" t="s">
        <v>43</v>
      </c>
      <c r="G53">
        <f t="shared" si="3"/>
        <v>0</v>
      </c>
      <c r="H53">
        <f t="shared" si="4"/>
        <v>0</v>
      </c>
      <c r="O53">
        <f t="shared" si="5"/>
        <v>75</v>
      </c>
      <c r="P53">
        <f t="shared" si="6"/>
        <v>97</v>
      </c>
    </row>
    <row r="54" spans="3:16" x14ac:dyDescent="0.25">
      <c r="C54" s="1" t="s">
        <v>40</v>
      </c>
      <c r="D54" s="1" t="s">
        <v>34</v>
      </c>
      <c r="G54">
        <f t="shared" si="3"/>
        <v>0</v>
      </c>
      <c r="H54">
        <f t="shared" si="4"/>
        <v>3</v>
      </c>
      <c r="O54">
        <f t="shared" si="5"/>
        <v>75</v>
      </c>
      <c r="P54">
        <f t="shared" si="6"/>
        <v>43.5</v>
      </c>
    </row>
    <row r="55" spans="3:16" x14ac:dyDescent="0.25">
      <c r="C55" s="1" t="s">
        <v>24</v>
      </c>
      <c r="D55" s="1" t="s">
        <v>43</v>
      </c>
      <c r="G55">
        <f t="shared" si="3"/>
        <v>1</v>
      </c>
      <c r="H55">
        <f t="shared" si="4"/>
        <v>0</v>
      </c>
      <c r="O55">
        <f t="shared" si="5"/>
        <v>24.5</v>
      </c>
      <c r="P55">
        <f t="shared" si="6"/>
        <v>97</v>
      </c>
    </row>
    <row r="56" spans="3:16" x14ac:dyDescent="0.25">
      <c r="C56" s="1" t="s">
        <v>24</v>
      </c>
      <c r="D56" s="1" t="s">
        <v>39</v>
      </c>
      <c r="G56">
        <f t="shared" si="3"/>
        <v>1</v>
      </c>
      <c r="H56">
        <f t="shared" si="4"/>
        <v>2</v>
      </c>
      <c r="O56">
        <f t="shared" si="5"/>
        <v>24.5</v>
      </c>
      <c r="P56">
        <f t="shared" si="6"/>
        <v>67</v>
      </c>
    </row>
    <row r="57" spans="3:16" x14ac:dyDescent="0.25">
      <c r="C57" s="1" t="s">
        <v>40</v>
      </c>
      <c r="D57" s="1" t="s">
        <v>43</v>
      </c>
      <c r="G57">
        <f t="shared" si="3"/>
        <v>0</v>
      </c>
      <c r="H57">
        <f t="shared" si="4"/>
        <v>0</v>
      </c>
      <c r="O57">
        <f t="shared" si="5"/>
        <v>75</v>
      </c>
      <c r="P57">
        <f t="shared" si="6"/>
        <v>97</v>
      </c>
    </row>
    <row r="58" spans="3:16" x14ac:dyDescent="0.25">
      <c r="C58" s="1" t="s">
        <v>40</v>
      </c>
      <c r="D58" s="1" t="s">
        <v>35</v>
      </c>
      <c r="G58">
        <f t="shared" si="3"/>
        <v>0</v>
      </c>
      <c r="H58">
        <f t="shared" si="4"/>
        <v>1</v>
      </c>
      <c r="O58">
        <f t="shared" si="5"/>
        <v>75</v>
      </c>
      <c r="P58">
        <f t="shared" si="6"/>
        <v>84.5</v>
      </c>
    </row>
    <row r="59" spans="3:16" x14ac:dyDescent="0.25">
      <c r="C59" s="1" t="s">
        <v>40</v>
      </c>
      <c r="D59" s="1" t="s">
        <v>31</v>
      </c>
      <c r="G59">
        <f t="shared" si="3"/>
        <v>0</v>
      </c>
      <c r="H59">
        <f t="shared" si="4"/>
        <v>4</v>
      </c>
      <c r="O59">
        <f t="shared" si="5"/>
        <v>75</v>
      </c>
      <c r="P59">
        <f t="shared" si="6"/>
        <v>15</v>
      </c>
    </row>
    <row r="60" spans="3:16" x14ac:dyDescent="0.25">
      <c r="C60" s="1" t="s">
        <v>24</v>
      </c>
      <c r="D60" s="1" t="s">
        <v>39</v>
      </c>
      <c r="G60">
        <f t="shared" si="3"/>
        <v>1</v>
      </c>
      <c r="H60">
        <f t="shared" si="4"/>
        <v>2</v>
      </c>
      <c r="O60">
        <f t="shared" si="5"/>
        <v>24.5</v>
      </c>
      <c r="P60">
        <f t="shared" si="6"/>
        <v>67</v>
      </c>
    </row>
    <row r="61" spans="3:16" x14ac:dyDescent="0.25">
      <c r="C61" s="1" t="s">
        <v>24</v>
      </c>
      <c r="D61" s="1" t="s">
        <v>34</v>
      </c>
      <c r="G61">
        <f t="shared" si="3"/>
        <v>1</v>
      </c>
      <c r="H61">
        <f t="shared" si="4"/>
        <v>3</v>
      </c>
      <c r="O61">
        <f t="shared" si="5"/>
        <v>24.5</v>
      </c>
      <c r="P61">
        <f t="shared" si="6"/>
        <v>43.5</v>
      </c>
    </row>
    <row r="62" spans="3:16" x14ac:dyDescent="0.25">
      <c r="C62" s="1" t="s">
        <v>40</v>
      </c>
      <c r="D62" s="1" t="s">
        <v>35</v>
      </c>
      <c r="G62">
        <f t="shared" si="3"/>
        <v>0</v>
      </c>
      <c r="H62">
        <f t="shared" si="4"/>
        <v>1</v>
      </c>
      <c r="O62">
        <f t="shared" si="5"/>
        <v>75</v>
      </c>
      <c r="P62">
        <f t="shared" si="6"/>
        <v>84.5</v>
      </c>
    </row>
    <row r="63" spans="3:16" x14ac:dyDescent="0.25">
      <c r="C63" s="1" t="s">
        <v>40</v>
      </c>
      <c r="D63" s="1" t="s">
        <v>31</v>
      </c>
      <c r="G63">
        <f t="shared" si="3"/>
        <v>0</v>
      </c>
      <c r="H63">
        <f t="shared" si="4"/>
        <v>4</v>
      </c>
      <c r="O63">
        <f t="shared" si="5"/>
        <v>75</v>
      </c>
      <c r="P63">
        <f t="shared" si="6"/>
        <v>15</v>
      </c>
    </row>
    <row r="64" spans="3:16" x14ac:dyDescent="0.25">
      <c r="C64" s="1" t="s">
        <v>40</v>
      </c>
      <c r="D64" s="1" t="s">
        <v>43</v>
      </c>
      <c r="G64">
        <f t="shared" si="3"/>
        <v>0</v>
      </c>
      <c r="H64">
        <f t="shared" si="4"/>
        <v>0</v>
      </c>
      <c r="O64">
        <f t="shared" si="5"/>
        <v>75</v>
      </c>
      <c r="P64">
        <f t="shared" si="6"/>
        <v>97</v>
      </c>
    </row>
    <row r="65" spans="3:16" x14ac:dyDescent="0.25">
      <c r="C65" s="1" t="s">
        <v>40</v>
      </c>
      <c r="D65" s="1" t="s">
        <v>35</v>
      </c>
      <c r="G65">
        <f t="shared" si="3"/>
        <v>0</v>
      </c>
      <c r="H65">
        <f t="shared" si="4"/>
        <v>1</v>
      </c>
      <c r="O65">
        <f t="shared" si="5"/>
        <v>75</v>
      </c>
      <c r="P65">
        <f t="shared" si="6"/>
        <v>84.5</v>
      </c>
    </row>
    <row r="66" spans="3:16" x14ac:dyDescent="0.25">
      <c r="C66" s="1" t="s">
        <v>40</v>
      </c>
      <c r="D66" s="1" t="s">
        <v>39</v>
      </c>
      <c r="G66">
        <f t="shared" si="3"/>
        <v>0</v>
      </c>
      <c r="H66">
        <f t="shared" si="4"/>
        <v>2</v>
      </c>
      <c r="O66">
        <f t="shared" si="5"/>
        <v>75</v>
      </c>
      <c r="P66">
        <f t="shared" si="6"/>
        <v>67</v>
      </c>
    </row>
    <row r="67" spans="3:16" x14ac:dyDescent="0.25">
      <c r="C67" s="1" t="s">
        <v>40</v>
      </c>
      <c r="D67" s="1" t="s">
        <v>39</v>
      </c>
      <c r="G67">
        <f t="shared" si="3"/>
        <v>0</v>
      </c>
      <c r="H67">
        <f t="shared" si="4"/>
        <v>2</v>
      </c>
      <c r="O67">
        <f t="shared" si="5"/>
        <v>75</v>
      </c>
      <c r="P67">
        <f t="shared" si="6"/>
        <v>67</v>
      </c>
    </row>
    <row r="68" spans="3:16" x14ac:dyDescent="0.25">
      <c r="C68" s="1" t="s">
        <v>24</v>
      </c>
      <c r="D68" s="1" t="s">
        <v>34</v>
      </c>
      <c r="G68">
        <f t="shared" si="3"/>
        <v>1</v>
      </c>
      <c r="H68">
        <f t="shared" si="4"/>
        <v>3</v>
      </c>
      <c r="O68">
        <f t="shared" si="5"/>
        <v>24.5</v>
      </c>
      <c r="P68">
        <f t="shared" si="6"/>
        <v>43.5</v>
      </c>
    </row>
    <row r="69" spans="3:16" x14ac:dyDescent="0.25">
      <c r="C69" s="1" t="s">
        <v>24</v>
      </c>
      <c r="D69" s="1" t="s">
        <v>35</v>
      </c>
      <c r="G69">
        <f t="shared" si="3"/>
        <v>1</v>
      </c>
      <c r="H69">
        <f t="shared" si="4"/>
        <v>1</v>
      </c>
      <c r="O69">
        <f t="shared" si="5"/>
        <v>24.5</v>
      </c>
      <c r="P69">
        <f t="shared" si="6"/>
        <v>84.5</v>
      </c>
    </row>
    <row r="70" spans="3:16" x14ac:dyDescent="0.25">
      <c r="C70" s="1" t="s">
        <v>24</v>
      </c>
      <c r="D70" s="1" t="s">
        <v>31</v>
      </c>
      <c r="G70">
        <f t="shared" si="3"/>
        <v>1</v>
      </c>
      <c r="H70">
        <f t="shared" si="4"/>
        <v>4</v>
      </c>
      <c r="O70">
        <f t="shared" si="5"/>
        <v>24.5</v>
      </c>
      <c r="P70">
        <f t="shared" si="6"/>
        <v>15</v>
      </c>
    </row>
    <row r="71" spans="3:16" x14ac:dyDescent="0.25">
      <c r="C71" s="1" t="s">
        <v>24</v>
      </c>
      <c r="D71" s="1" t="s">
        <v>34</v>
      </c>
      <c r="G71">
        <f t="shared" si="3"/>
        <v>1</v>
      </c>
      <c r="H71">
        <f t="shared" si="4"/>
        <v>3</v>
      </c>
      <c r="O71">
        <f t="shared" si="5"/>
        <v>24.5</v>
      </c>
      <c r="P71">
        <f t="shared" si="6"/>
        <v>43.5</v>
      </c>
    </row>
    <row r="72" spans="3:16" x14ac:dyDescent="0.25">
      <c r="C72" s="1" t="s">
        <v>40</v>
      </c>
      <c r="D72" s="1" t="s">
        <v>31</v>
      </c>
      <c r="G72">
        <f t="shared" si="3"/>
        <v>0</v>
      </c>
      <c r="H72">
        <f t="shared" si="4"/>
        <v>4</v>
      </c>
      <c r="O72">
        <f t="shared" si="5"/>
        <v>75</v>
      </c>
      <c r="P72">
        <f t="shared" si="6"/>
        <v>15</v>
      </c>
    </row>
    <row r="73" spans="3:16" x14ac:dyDescent="0.25">
      <c r="C73" s="1" t="s">
        <v>40</v>
      </c>
      <c r="D73" s="1" t="s">
        <v>39</v>
      </c>
      <c r="G73">
        <f t="shared" si="3"/>
        <v>0</v>
      </c>
      <c r="H73">
        <f t="shared" si="4"/>
        <v>2</v>
      </c>
      <c r="O73">
        <f t="shared" si="5"/>
        <v>75</v>
      </c>
      <c r="P73">
        <f t="shared" si="6"/>
        <v>67</v>
      </c>
    </row>
    <row r="74" spans="3:16" x14ac:dyDescent="0.25">
      <c r="C74" s="1" t="s">
        <v>40</v>
      </c>
      <c r="D74" s="1" t="s">
        <v>34</v>
      </c>
      <c r="G74">
        <f t="shared" si="3"/>
        <v>0</v>
      </c>
      <c r="H74">
        <f t="shared" si="4"/>
        <v>3</v>
      </c>
      <c r="O74">
        <f t="shared" si="5"/>
        <v>75</v>
      </c>
      <c r="P74">
        <f t="shared" si="6"/>
        <v>43.5</v>
      </c>
    </row>
    <row r="75" spans="3:16" x14ac:dyDescent="0.25">
      <c r="C75" s="1" t="s">
        <v>40</v>
      </c>
      <c r="D75" s="1" t="s">
        <v>39</v>
      </c>
      <c r="G75">
        <f t="shared" si="3"/>
        <v>0</v>
      </c>
      <c r="H75">
        <f t="shared" si="4"/>
        <v>2</v>
      </c>
      <c r="O75">
        <f t="shared" si="5"/>
        <v>75</v>
      </c>
      <c r="P75">
        <f t="shared" si="6"/>
        <v>67</v>
      </c>
    </row>
    <row r="76" spans="3:16" x14ac:dyDescent="0.25">
      <c r="C76" s="1" t="s">
        <v>40</v>
      </c>
      <c r="D76" s="1" t="s">
        <v>34</v>
      </c>
      <c r="G76">
        <f t="shared" si="3"/>
        <v>0</v>
      </c>
      <c r="H76">
        <f t="shared" si="4"/>
        <v>3</v>
      </c>
      <c r="O76">
        <f t="shared" si="5"/>
        <v>75</v>
      </c>
      <c r="P76">
        <f t="shared" si="6"/>
        <v>43.5</v>
      </c>
    </row>
    <row r="77" spans="3:16" x14ac:dyDescent="0.25">
      <c r="C77" s="1" t="s">
        <v>24</v>
      </c>
      <c r="D77" s="1" t="s">
        <v>35</v>
      </c>
      <c r="G77">
        <f t="shared" si="3"/>
        <v>1</v>
      </c>
      <c r="H77">
        <f t="shared" si="4"/>
        <v>1</v>
      </c>
      <c r="O77">
        <f t="shared" si="5"/>
        <v>24.5</v>
      </c>
      <c r="P77">
        <f t="shared" si="6"/>
        <v>84.5</v>
      </c>
    </row>
    <row r="78" spans="3:16" x14ac:dyDescent="0.25">
      <c r="C78" s="1" t="s">
        <v>40</v>
      </c>
      <c r="D78" s="1" t="s">
        <v>34</v>
      </c>
      <c r="G78">
        <f t="shared" si="3"/>
        <v>0</v>
      </c>
      <c r="H78">
        <f t="shared" si="4"/>
        <v>3</v>
      </c>
      <c r="O78">
        <f t="shared" si="5"/>
        <v>75</v>
      </c>
      <c r="P78">
        <f t="shared" si="6"/>
        <v>43.5</v>
      </c>
    </row>
    <row r="79" spans="3:16" x14ac:dyDescent="0.25">
      <c r="C79" s="1" t="s">
        <v>40</v>
      </c>
      <c r="D79" s="1" t="s">
        <v>34</v>
      </c>
      <c r="G79">
        <f t="shared" si="3"/>
        <v>0</v>
      </c>
      <c r="H79">
        <f t="shared" si="4"/>
        <v>3</v>
      </c>
      <c r="O79">
        <f t="shared" si="5"/>
        <v>75</v>
      </c>
      <c r="P79">
        <f t="shared" si="6"/>
        <v>43.5</v>
      </c>
    </row>
    <row r="80" spans="3:16" x14ac:dyDescent="0.25">
      <c r="C80" s="1" t="s">
        <v>40</v>
      </c>
      <c r="D80" s="1" t="s">
        <v>35</v>
      </c>
      <c r="G80">
        <f t="shared" ref="G80:G115" si="7">_xlfn.IFS(C80=$C$4, 0, C80=$D$4, 1)</f>
        <v>0</v>
      </c>
      <c r="H80">
        <f t="shared" ref="H80:H115" si="8">_xlfn.IFS(D80=$B$10, 0, D80=$B$9, 1, D80=$B$6, 2, D80=$B$8, 3, D80=$B$7, 4)</f>
        <v>1</v>
      </c>
      <c r="O80">
        <f t="shared" ref="O80:O115" si="9">_xlfn.RANK.AVG(G80,$G$15:$G$115, 0)</f>
        <v>75</v>
      </c>
      <c r="P80">
        <f t="shared" ref="P80:P115" si="10">_xlfn.RANK.AVG(H80, $H$15:$H$115, 0)</f>
        <v>84.5</v>
      </c>
    </row>
    <row r="81" spans="3:16" x14ac:dyDescent="0.25">
      <c r="C81" s="1" t="s">
        <v>40</v>
      </c>
      <c r="D81" s="1" t="s">
        <v>31</v>
      </c>
      <c r="G81">
        <f t="shared" si="7"/>
        <v>0</v>
      </c>
      <c r="H81">
        <f t="shared" si="8"/>
        <v>4</v>
      </c>
      <c r="O81">
        <f t="shared" si="9"/>
        <v>75</v>
      </c>
      <c r="P81">
        <f t="shared" si="10"/>
        <v>15</v>
      </c>
    </row>
    <row r="82" spans="3:16" x14ac:dyDescent="0.25">
      <c r="C82" s="1" t="s">
        <v>40</v>
      </c>
      <c r="D82" s="1" t="s">
        <v>31</v>
      </c>
      <c r="G82">
        <f t="shared" si="7"/>
        <v>0</v>
      </c>
      <c r="H82">
        <f t="shared" si="8"/>
        <v>4</v>
      </c>
      <c r="O82">
        <f t="shared" si="9"/>
        <v>75</v>
      </c>
      <c r="P82">
        <f t="shared" si="10"/>
        <v>15</v>
      </c>
    </row>
    <row r="83" spans="3:16" x14ac:dyDescent="0.25">
      <c r="C83" s="1" t="s">
        <v>40</v>
      </c>
      <c r="D83" s="1" t="s">
        <v>39</v>
      </c>
      <c r="G83">
        <f t="shared" si="7"/>
        <v>0</v>
      </c>
      <c r="H83">
        <f t="shared" si="8"/>
        <v>2</v>
      </c>
      <c r="O83">
        <f t="shared" si="9"/>
        <v>75</v>
      </c>
      <c r="P83">
        <f t="shared" si="10"/>
        <v>67</v>
      </c>
    </row>
    <row r="84" spans="3:16" x14ac:dyDescent="0.25">
      <c r="C84" s="1" t="s">
        <v>24</v>
      </c>
      <c r="D84" s="1" t="s">
        <v>34</v>
      </c>
      <c r="G84">
        <f t="shared" si="7"/>
        <v>1</v>
      </c>
      <c r="H84">
        <f t="shared" si="8"/>
        <v>3</v>
      </c>
      <c r="O84">
        <f t="shared" si="9"/>
        <v>24.5</v>
      </c>
      <c r="P84">
        <f t="shared" si="10"/>
        <v>43.5</v>
      </c>
    </row>
    <row r="85" spans="3:16" x14ac:dyDescent="0.25">
      <c r="C85" s="1" t="s">
        <v>40</v>
      </c>
      <c r="D85" s="1" t="s">
        <v>31</v>
      </c>
      <c r="G85">
        <f t="shared" si="7"/>
        <v>0</v>
      </c>
      <c r="H85">
        <f t="shared" si="8"/>
        <v>4</v>
      </c>
      <c r="O85">
        <f t="shared" si="9"/>
        <v>75</v>
      </c>
      <c r="P85">
        <f t="shared" si="10"/>
        <v>15</v>
      </c>
    </row>
    <row r="86" spans="3:16" x14ac:dyDescent="0.25">
      <c r="C86" s="1" t="s">
        <v>24</v>
      </c>
      <c r="D86" s="1" t="s">
        <v>34</v>
      </c>
      <c r="G86">
        <f t="shared" si="7"/>
        <v>1</v>
      </c>
      <c r="H86">
        <f t="shared" si="8"/>
        <v>3</v>
      </c>
      <c r="O86">
        <f t="shared" si="9"/>
        <v>24.5</v>
      </c>
      <c r="P86">
        <f t="shared" si="10"/>
        <v>43.5</v>
      </c>
    </row>
    <row r="87" spans="3:16" x14ac:dyDescent="0.25">
      <c r="C87" s="1" t="s">
        <v>24</v>
      </c>
      <c r="D87" s="1" t="s">
        <v>31</v>
      </c>
      <c r="G87">
        <f t="shared" si="7"/>
        <v>1</v>
      </c>
      <c r="H87">
        <f t="shared" si="8"/>
        <v>4</v>
      </c>
      <c r="O87">
        <f t="shared" si="9"/>
        <v>24.5</v>
      </c>
      <c r="P87">
        <f t="shared" si="10"/>
        <v>15</v>
      </c>
    </row>
    <row r="88" spans="3:16" x14ac:dyDescent="0.25">
      <c r="C88" s="1" t="s">
        <v>40</v>
      </c>
      <c r="D88" s="1" t="s">
        <v>39</v>
      </c>
      <c r="G88">
        <f t="shared" si="7"/>
        <v>0</v>
      </c>
      <c r="H88">
        <f t="shared" si="8"/>
        <v>2</v>
      </c>
      <c r="O88">
        <f t="shared" si="9"/>
        <v>75</v>
      </c>
      <c r="P88">
        <f t="shared" si="10"/>
        <v>67</v>
      </c>
    </row>
    <row r="89" spans="3:16" x14ac:dyDescent="0.25">
      <c r="C89" s="1" t="s">
        <v>40</v>
      </c>
      <c r="D89" s="1" t="s">
        <v>35</v>
      </c>
      <c r="G89">
        <f t="shared" si="7"/>
        <v>0</v>
      </c>
      <c r="H89">
        <f t="shared" si="8"/>
        <v>1</v>
      </c>
      <c r="O89">
        <f t="shared" si="9"/>
        <v>75</v>
      </c>
      <c r="P89">
        <f t="shared" si="10"/>
        <v>84.5</v>
      </c>
    </row>
    <row r="90" spans="3:16" x14ac:dyDescent="0.25">
      <c r="C90" s="1" t="s">
        <v>24</v>
      </c>
      <c r="D90" s="1" t="s">
        <v>34</v>
      </c>
      <c r="G90">
        <f t="shared" si="7"/>
        <v>1</v>
      </c>
      <c r="H90">
        <f t="shared" si="8"/>
        <v>3</v>
      </c>
      <c r="O90">
        <f t="shared" si="9"/>
        <v>24.5</v>
      </c>
      <c r="P90">
        <f t="shared" si="10"/>
        <v>43.5</v>
      </c>
    </row>
    <row r="91" spans="3:16" x14ac:dyDescent="0.25">
      <c r="C91" s="1" t="s">
        <v>40</v>
      </c>
      <c r="D91" s="1" t="s">
        <v>39</v>
      </c>
      <c r="G91">
        <f t="shared" si="7"/>
        <v>0</v>
      </c>
      <c r="H91">
        <f t="shared" si="8"/>
        <v>2</v>
      </c>
      <c r="O91">
        <f t="shared" si="9"/>
        <v>75</v>
      </c>
      <c r="P91">
        <f t="shared" si="10"/>
        <v>67</v>
      </c>
    </row>
    <row r="92" spans="3:16" x14ac:dyDescent="0.25">
      <c r="C92" s="1" t="s">
        <v>40</v>
      </c>
      <c r="D92" s="1" t="s">
        <v>43</v>
      </c>
      <c r="G92">
        <f t="shared" si="7"/>
        <v>0</v>
      </c>
      <c r="H92">
        <f t="shared" si="8"/>
        <v>0</v>
      </c>
      <c r="O92">
        <f t="shared" si="9"/>
        <v>75</v>
      </c>
      <c r="P92">
        <f t="shared" si="10"/>
        <v>97</v>
      </c>
    </row>
    <row r="93" spans="3:16" x14ac:dyDescent="0.25">
      <c r="C93" s="1" t="s">
        <v>40</v>
      </c>
      <c r="D93" s="1" t="s">
        <v>34</v>
      </c>
      <c r="G93">
        <f t="shared" si="7"/>
        <v>0</v>
      </c>
      <c r="H93">
        <f t="shared" si="8"/>
        <v>3</v>
      </c>
      <c r="O93">
        <f t="shared" si="9"/>
        <v>75</v>
      </c>
      <c r="P93">
        <f t="shared" si="10"/>
        <v>43.5</v>
      </c>
    </row>
    <row r="94" spans="3:16" x14ac:dyDescent="0.25">
      <c r="C94" s="1" t="s">
        <v>40</v>
      </c>
      <c r="D94" s="1" t="s">
        <v>31</v>
      </c>
      <c r="G94">
        <f t="shared" si="7"/>
        <v>0</v>
      </c>
      <c r="H94">
        <f t="shared" si="8"/>
        <v>4</v>
      </c>
      <c r="O94">
        <f t="shared" si="9"/>
        <v>75</v>
      </c>
      <c r="P94">
        <f t="shared" si="10"/>
        <v>15</v>
      </c>
    </row>
    <row r="95" spans="3:16" x14ac:dyDescent="0.25">
      <c r="C95" s="1" t="s">
        <v>24</v>
      </c>
      <c r="D95" s="1" t="s">
        <v>34</v>
      </c>
      <c r="G95">
        <f t="shared" si="7"/>
        <v>1</v>
      </c>
      <c r="H95">
        <f t="shared" si="8"/>
        <v>3</v>
      </c>
      <c r="O95">
        <f t="shared" si="9"/>
        <v>24.5</v>
      </c>
      <c r="P95">
        <f t="shared" si="10"/>
        <v>43.5</v>
      </c>
    </row>
    <row r="96" spans="3:16" x14ac:dyDescent="0.25">
      <c r="C96" s="1" t="s">
        <v>40</v>
      </c>
      <c r="D96" s="1" t="s">
        <v>31</v>
      </c>
      <c r="G96">
        <f t="shared" si="7"/>
        <v>0</v>
      </c>
      <c r="H96">
        <f t="shared" si="8"/>
        <v>4</v>
      </c>
      <c r="O96">
        <f t="shared" si="9"/>
        <v>75</v>
      </c>
      <c r="P96">
        <f t="shared" si="10"/>
        <v>15</v>
      </c>
    </row>
    <row r="97" spans="3:16" x14ac:dyDescent="0.25">
      <c r="C97" s="1" t="s">
        <v>24</v>
      </c>
      <c r="D97" s="1" t="s">
        <v>35</v>
      </c>
      <c r="G97">
        <f t="shared" si="7"/>
        <v>1</v>
      </c>
      <c r="H97">
        <f t="shared" si="8"/>
        <v>1</v>
      </c>
      <c r="O97">
        <f t="shared" si="9"/>
        <v>24.5</v>
      </c>
      <c r="P97">
        <f t="shared" si="10"/>
        <v>84.5</v>
      </c>
    </row>
    <row r="98" spans="3:16" x14ac:dyDescent="0.25">
      <c r="C98" s="1" t="s">
        <v>24</v>
      </c>
      <c r="D98" s="1" t="s">
        <v>34</v>
      </c>
      <c r="G98">
        <f t="shared" si="7"/>
        <v>1</v>
      </c>
      <c r="H98">
        <f t="shared" si="8"/>
        <v>3</v>
      </c>
      <c r="O98">
        <f t="shared" si="9"/>
        <v>24.5</v>
      </c>
      <c r="P98">
        <f t="shared" si="10"/>
        <v>43.5</v>
      </c>
    </row>
    <row r="99" spans="3:16" x14ac:dyDescent="0.25">
      <c r="C99" s="1" t="s">
        <v>24</v>
      </c>
      <c r="D99" s="1" t="s">
        <v>31</v>
      </c>
      <c r="G99">
        <f t="shared" si="7"/>
        <v>1</v>
      </c>
      <c r="H99">
        <f t="shared" si="8"/>
        <v>4</v>
      </c>
      <c r="O99">
        <f t="shared" si="9"/>
        <v>24.5</v>
      </c>
      <c r="P99">
        <f t="shared" si="10"/>
        <v>15</v>
      </c>
    </row>
    <row r="100" spans="3:16" x14ac:dyDescent="0.25">
      <c r="C100" s="1" t="s">
        <v>40</v>
      </c>
      <c r="D100" s="1" t="s">
        <v>31</v>
      </c>
      <c r="G100">
        <f t="shared" si="7"/>
        <v>0</v>
      </c>
      <c r="H100">
        <f t="shared" si="8"/>
        <v>4</v>
      </c>
      <c r="O100">
        <f t="shared" si="9"/>
        <v>75</v>
      </c>
      <c r="P100">
        <f t="shared" si="10"/>
        <v>15</v>
      </c>
    </row>
    <row r="101" spans="3:16" x14ac:dyDescent="0.25">
      <c r="C101" s="1" t="s">
        <v>24</v>
      </c>
      <c r="D101" s="1" t="s">
        <v>34</v>
      </c>
      <c r="G101">
        <f t="shared" si="7"/>
        <v>1</v>
      </c>
      <c r="H101">
        <f t="shared" si="8"/>
        <v>3</v>
      </c>
      <c r="O101">
        <f t="shared" si="9"/>
        <v>24.5</v>
      </c>
      <c r="P101">
        <f t="shared" si="10"/>
        <v>43.5</v>
      </c>
    </row>
    <row r="102" spans="3:16" x14ac:dyDescent="0.25">
      <c r="C102" s="1" t="s">
        <v>40</v>
      </c>
      <c r="D102" s="1" t="s">
        <v>34</v>
      </c>
      <c r="G102">
        <f t="shared" si="7"/>
        <v>0</v>
      </c>
      <c r="H102">
        <f t="shared" si="8"/>
        <v>3</v>
      </c>
      <c r="O102">
        <f t="shared" si="9"/>
        <v>75</v>
      </c>
      <c r="P102">
        <f t="shared" si="10"/>
        <v>43.5</v>
      </c>
    </row>
    <row r="103" spans="3:16" x14ac:dyDescent="0.25">
      <c r="C103" s="1" t="s">
        <v>24</v>
      </c>
      <c r="D103" s="1" t="s">
        <v>34</v>
      </c>
      <c r="G103">
        <f t="shared" si="7"/>
        <v>1</v>
      </c>
      <c r="H103">
        <f t="shared" si="8"/>
        <v>3</v>
      </c>
      <c r="O103">
        <f t="shared" si="9"/>
        <v>24.5</v>
      </c>
      <c r="P103">
        <f t="shared" si="10"/>
        <v>43.5</v>
      </c>
    </row>
    <row r="104" spans="3:16" x14ac:dyDescent="0.25">
      <c r="C104" s="1" t="s">
        <v>24</v>
      </c>
      <c r="D104" s="1" t="s">
        <v>31</v>
      </c>
      <c r="G104">
        <f t="shared" si="7"/>
        <v>1</v>
      </c>
      <c r="H104">
        <f t="shared" si="8"/>
        <v>4</v>
      </c>
      <c r="O104">
        <f t="shared" si="9"/>
        <v>24.5</v>
      </c>
      <c r="P104">
        <f t="shared" si="10"/>
        <v>15</v>
      </c>
    </row>
    <row r="105" spans="3:16" x14ac:dyDescent="0.25">
      <c r="C105" s="1" t="s">
        <v>24</v>
      </c>
      <c r="D105" s="1" t="s">
        <v>35</v>
      </c>
      <c r="G105">
        <f t="shared" si="7"/>
        <v>1</v>
      </c>
      <c r="H105">
        <f t="shared" si="8"/>
        <v>1</v>
      </c>
      <c r="O105">
        <f t="shared" si="9"/>
        <v>24.5</v>
      </c>
      <c r="P105">
        <f t="shared" si="10"/>
        <v>84.5</v>
      </c>
    </row>
    <row r="106" spans="3:16" x14ac:dyDescent="0.25">
      <c r="C106" s="1" t="s">
        <v>40</v>
      </c>
      <c r="D106" s="1" t="s">
        <v>34</v>
      </c>
      <c r="G106">
        <f t="shared" si="7"/>
        <v>0</v>
      </c>
      <c r="H106">
        <f t="shared" si="8"/>
        <v>3</v>
      </c>
      <c r="O106">
        <f t="shared" si="9"/>
        <v>75</v>
      </c>
      <c r="P106">
        <f t="shared" si="10"/>
        <v>43.5</v>
      </c>
    </row>
    <row r="107" spans="3:16" x14ac:dyDescent="0.25">
      <c r="C107" s="1" t="s">
        <v>40</v>
      </c>
      <c r="D107" s="1" t="s">
        <v>34</v>
      </c>
      <c r="G107">
        <f t="shared" si="7"/>
        <v>0</v>
      </c>
      <c r="H107">
        <f t="shared" si="8"/>
        <v>3</v>
      </c>
      <c r="O107">
        <f t="shared" si="9"/>
        <v>75</v>
      </c>
      <c r="P107">
        <f t="shared" si="10"/>
        <v>43.5</v>
      </c>
    </row>
    <row r="108" spans="3:16" x14ac:dyDescent="0.25">
      <c r="C108" s="1" t="s">
        <v>40</v>
      </c>
      <c r="D108" s="1" t="s">
        <v>34</v>
      </c>
      <c r="G108">
        <f t="shared" si="7"/>
        <v>0</v>
      </c>
      <c r="H108">
        <f t="shared" si="8"/>
        <v>3</v>
      </c>
      <c r="O108">
        <f t="shared" si="9"/>
        <v>75</v>
      </c>
      <c r="P108">
        <f t="shared" si="10"/>
        <v>43.5</v>
      </c>
    </row>
    <row r="109" spans="3:16" x14ac:dyDescent="0.25">
      <c r="C109" s="1" t="s">
        <v>24</v>
      </c>
      <c r="D109" s="1" t="s">
        <v>43</v>
      </c>
      <c r="G109">
        <f t="shared" si="7"/>
        <v>1</v>
      </c>
      <c r="H109">
        <f t="shared" si="8"/>
        <v>0</v>
      </c>
      <c r="O109">
        <f t="shared" si="9"/>
        <v>24.5</v>
      </c>
      <c r="P109">
        <f t="shared" si="10"/>
        <v>97</v>
      </c>
    </row>
    <row r="110" spans="3:16" x14ac:dyDescent="0.25">
      <c r="C110" s="1" t="s">
        <v>24</v>
      </c>
      <c r="D110" s="1" t="s">
        <v>35</v>
      </c>
      <c r="G110">
        <f t="shared" si="7"/>
        <v>1</v>
      </c>
      <c r="H110">
        <f t="shared" si="8"/>
        <v>1</v>
      </c>
      <c r="O110">
        <f t="shared" si="9"/>
        <v>24.5</v>
      </c>
      <c r="P110">
        <f t="shared" si="10"/>
        <v>84.5</v>
      </c>
    </row>
    <row r="111" spans="3:16" x14ac:dyDescent="0.25">
      <c r="C111" s="1" t="s">
        <v>40</v>
      </c>
      <c r="D111" s="1" t="s">
        <v>34</v>
      </c>
      <c r="G111">
        <f t="shared" si="7"/>
        <v>0</v>
      </c>
      <c r="H111">
        <f t="shared" si="8"/>
        <v>3</v>
      </c>
      <c r="O111">
        <f t="shared" si="9"/>
        <v>75</v>
      </c>
      <c r="P111">
        <f t="shared" si="10"/>
        <v>43.5</v>
      </c>
    </row>
    <row r="112" spans="3:16" x14ac:dyDescent="0.25">
      <c r="C112" s="1" t="s">
        <v>24</v>
      </c>
      <c r="D112" s="1" t="s">
        <v>35</v>
      </c>
      <c r="G112">
        <f t="shared" si="7"/>
        <v>1</v>
      </c>
      <c r="H112">
        <f t="shared" si="8"/>
        <v>1</v>
      </c>
      <c r="O112">
        <f t="shared" si="9"/>
        <v>24.5</v>
      </c>
      <c r="P112">
        <f t="shared" si="10"/>
        <v>84.5</v>
      </c>
    </row>
    <row r="113" spans="3:16" x14ac:dyDescent="0.25">
      <c r="C113" s="1" t="s">
        <v>24</v>
      </c>
      <c r="D113" s="1" t="s">
        <v>34</v>
      </c>
      <c r="G113">
        <f t="shared" si="7"/>
        <v>1</v>
      </c>
      <c r="H113">
        <f t="shared" si="8"/>
        <v>3</v>
      </c>
      <c r="O113">
        <f t="shared" si="9"/>
        <v>24.5</v>
      </c>
      <c r="P113">
        <f t="shared" si="10"/>
        <v>43.5</v>
      </c>
    </row>
    <row r="114" spans="3:16" x14ac:dyDescent="0.25">
      <c r="C114" s="1" t="s">
        <v>40</v>
      </c>
      <c r="D114" s="1" t="s">
        <v>39</v>
      </c>
      <c r="G114">
        <f t="shared" si="7"/>
        <v>0</v>
      </c>
      <c r="H114">
        <f t="shared" si="8"/>
        <v>2</v>
      </c>
      <c r="O114">
        <f t="shared" si="9"/>
        <v>75</v>
      </c>
      <c r="P114">
        <f t="shared" si="10"/>
        <v>67</v>
      </c>
    </row>
    <row r="115" spans="3:16" x14ac:dyDescent="0.25">
      <c r="C115" s="1" t="s">
        <v>40</v>
      </c>
      <c r="D115" s="1" t="s">
        <v>39</v>
      </c>
      <c r="G115">
        <f t="shared" si="7"/>
        <v>0</v>
      </c>
      <c r="H115">
        <f t="shared" si="8"/>
        <v>2</v>
      </c>
      <c r="O115">
        <f t="shared" si="9"/>
        <v>75</v>
      </c>
      <c r="P115">
        <f t="shared" si="10"/>
        <v>67</v>
      </c>
    </row>
  </sheetData>
  <mergeCells count="4">
    <mergeCell ref="B3:E3"/>
    <mergeCell ref="G3:I3"/>
    <mergeCell ref="O14:P14"/>
    <mergeCell ref="J18:K1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E69B-1A94-48E1-8CC0-3C9F2CA6C22D}">
  <dimension ref="B3:T115"/>
  <sheetViews>
    <sheetView topLeftCell="A7" workbookViewId="0">
      <selection activeCell="Q32" sqref="Q32"/>
    </sheetView>
  </sheetViews>
  <sheetFormatPr defaultRowHeight="13.2" x14ac:dyDescent="0.25"/>
  <sheetData>
    <row r="3" spans="2:20" x14ac:dyDescent="0.25">
      <c r="B3" s="10" t="s">
        <v>109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122</v>
      </c>
      <c r="G5" s="6" t="s">
        <v>122</v>
      </c>
    </row>
    <row r="6" spans="2:20" x14ac:dyDescent="0.25">
      <c r="B6" s="3" t="s">
        <v>39</v>
      </c>
      <c r="C6">
        <f>COUNTIFS('Ответы на форму (1)'!$AC$2:$AC$307, Лист12!B6, 'Ответы на форму (1)'!$B$2:$B$307, Лист12!$C$4)</f>
        <v>7</v>
      </c>
      <c r="D6">
        <f>COUNTIFS('Ответы на форму (1)'!$AC$2:$AC$307, Лист12!B6, 'Ответы на форму (1)'!$B$2:$B$307, Лист12!$D$4)</f>
        <v>9</v>
      </c>
      <c r="E6">
        <f>SUM(C6:D6)</f>
        <v>16</v>
      </c>
      <c r="G6" s="3" t="s">
        <v>39</v>
      </c>
      <c r="H6" s="5">
        <f>E6*$C$11/$E$11</f>
        <v>8.3960396039603964</v>
      </c>
      <c r="I6" s="5">
        <f>E6*$D$11/$E$11</f>
        <v>7.6039603960396036</v>
      </c>
      <c r="K6" s="4" t="s">
        <v>98</v>
      </c>
    </row>
    <row r="7" spans="2:20" x14ac:dyDescent="0.25">
      <c r="B7" s="3" t="s">
        <v>31</v>
      </c>
      <c r="C7">
        <f>COUNTIFS('Ответы на форму (1)'!$AC$2:$AC$307, Лист12!B7, 'Ответы на форму (1)'!$B$2:$B$307, Лист12!$C$4)</f>
        <v>18</v>
      </c>
      <c r="D7">
        <f>COUNTIFS('Ответы на форму (1)'!$AC$2:$AC$307, Лист12!B7, 'Ответы на форму (1)'!$B$2:$B$307, Лист12!$D$4)</f>
        <v>17</v>
      </c>
      <c r="E7">
        <f t="shared" ref="E7:E10" si="0">SUM(C7:D7)</f>
        <v>35</v>
      </c>
      <c r="G7" s="3" t="s">
        <v>31</v>
      </c>
      <c r="H7" s="5">
        <f t="shared" ref="H7:H10" si="1">E7*$C$11/$E$11</f>
        <v>18.366336633663366</v>
      </c>
      <c r="I7" s="5">
        <f t="shared" ref="I7:I10" si="2">E7*$D$11/$E$11</f>
        <v>16.633663366336634</v>
      </c>
      <c r="K7">
        <f>_xlfn.CHISQ.TEST(C6:D10, H6:I10)</f>
        <v>0.16694908917799559</v>
      </c>
    </row>
    <row r="8" spans="2:20" x14ac:dyDescent="0.25">
      <c r="B8" s="3" t="s">
        <v>34</v>
      </c>
      <c r="C8">
        <f>COUNTIFS('Ответы на форму (1)'!$AC$2:$AC$307, Лист12!B8, 'Ответы на форму (1)'!$B$2:$B$307, Лист12!$C$4)</f>
        <v>14</v>
      </c>
      <c r="D8">
        <f>COUNTIFS('Ответы на форму (1)'!$AC$2:$AC$307, Лист12!B8, 'Ответы на форму (1)'!$B$2:$B$307, Лист12!$D$4)</f>
        <v>16</v>
      </c>
      <c r="E8">
        <f t="shared" si="0"/>
        <v>30</v>
      </c>
      <c r="G8" s="3" t="s">
        <v>34</v>
      </c>
      <c r="H8" s="5">
        <f t="shared" si="1"/>
        <v>15.742574257425742</v>
      </c>
      <c r="I8" s="5">
        <f t="shared" si="2"/>
        <v>14.257425742574258</v>
      </c>
    </row>
    <row r="9" spans="2:20" x14ac:dyDescent="0.25">
      <c r="B9" s="3" t="s">
        <v>35</v>
      </c>
      <c r="C9">
        <f>COUNTIFS('Ответы на форму (1)'!$AC$2:$AC$307, Лист12!B9, 'Ответы на форму (1)'!$B$2:$B$307, Лист12!$C$4)</f>
        <v>8</v>
      </c>
      <c r="D9">
        <f>COUNTIFS('Ответы на форму (1)'!$AC$2:$AC$307, Лист12!B9, 'Ответы на форму (1)'!$B$2:$B$307, Лист12!$D$4)</f>
        <v>6</v>
      </c>
      <c r="E9">
        <f t="shared" si="0"/>
        <v>14</v>
      </c>
      <c r="G9" s="3" t="s">
        <v>48</v>
      </c>
      <c r="H9" s="5">
        <f t="shared" si="1"/>
        <v>7.3465346534653468</v>
      </c>
      <c r="I9" s="5">
        <f>E9*$D$11/$E$11</f>
        <v>6.6534653465346532</v>
      </c>
    </row>
    <row r="10" spans="2:20" x14ac:dyDescent="0.25">
      <c r="B10" s="3" t="s">
        <v>43</v>
      </c>
      <c r="C10">
        <f>COUNTIFS('Ответы на форму (1)'!$AC$2:$AC$307, Лист12!B10, 'Ответы на форму (1)'!$B$2:$B$307, Лист12!$C$4)</f>
        <v>6</v>
      </c>
      <c r="D10">
        <f>COUNTIFS('Ответы на форму (1)'!$AC$2:$AC$307, Лист12!B10, 'Ответы на форму (1)'!$B$2:$B$307, Лист12!$D$4)</f>
        <v>0</v>
      </c>
      <c r="E10">
        <f t="shared" si="0"/>
        <v>6</v>
      </c>
      <c r="G10" s="3" t="s">
        <v>43</v>
      </c>
      <c r="H10" s="5">
        <f t="shared" si="1"/>
        <v>3.1485148514851486</v>
      </c>
      <c r="I10" s="5">
        <f t="shared" si="2"/>
        <v>2.8514851485148514</v>
      </c>
    </row>
    <row r="11" spans="2:20" x14ac:dyDescent="0.25">
      <c r="B11" s="3" t="s">
        <v>96</v>
      </c>
      <c r="C11">
        <f>SUM(C6:C10)</f>
        <v>53</v>
      </c>
      <c r="D11">
        <f>SUM(D6:D10)</f>
        <v>48</v>
      </c>
      <c r="E11">
        <f>SUM(C6:D10)</f>
        <v>101</v>
      </c>
    </row>
    <row r="14" spans="2:20" x14ac:dyDescent="0.25">
      <c r="C14" s="6" t="s">
        <v>94</v>
      </c>
      <c r="D14" s="6" t="s">
        <v>121</v>
      </c>
      <c r="H14" s="4" t="s">
        <v>99</v>
      </c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31</v>
      </c>
      <c r="G15">
        <f>_xlfn.IFS(C15=$C$4, 0, C15=$D$4, 1)</f>
        <v>1</v>
      </c>
      <c r="H15">
        <f>_xlfn.IFS(D15=$B$10, 0, D15=$B$9, 1, D15=$B$6, 2, D15=$B$8, 3, D15=$B$7, 4)</f>
        <v>4</v>
      </c>
      <c r="J15">
        <f>PEARSON(G15:G115, H15:H115)</f>
        <v>0.14190333749040576</v>
      </c>
      <c r="K15">
        <v>101</v>
      </c>
      <c r="L15">
        <v>0.2</v>
      </c>
      <c r="O15">
        <f>_xlfn.RANK.AVG(G15,$G$15:$G$115, 0)</f>
        <v>24.5</v>
      </c>
      <c r="P15">
        <f>_xlfn.RANK.AVG(H15, $H$15:$H$115, 0)</f>
        <v>18</v>
      </c>
      <c r="R15">
        <f>CORREL(O15:O115, P15:P115)</f>
        <v>0.1000272790899253</v>
      </c>
      <c r="S15">
        <v>101</v>
      </c>
      <c r="T15">
        <v>0.2</v>
      </c>
    </row>
    <row r="16" spans="2:20" x14ac:dyDescent="0.25">
      <c r="C16" s="1" t="s">
        <v>24</v>
      </c>
      <c r="D16" s="1" t="s">
        <v>31</v>
      </c>
      <c r="G16">
        <f t="shared" ref="G16:G79" si="3">_xlfn.IFS(C16=$C$4, 0, C16=$D$4, 1)</f>
        <v>1</v>
      </c>
      <c r="H16">
        <f t="shared" ref="H16:H79" si="4">_xlfn.IFS(D16=$B$10, 0, D16=$B$9, 1, D16=$B$6, 2, D16=$B$8, 3, D16=$B$7, 4)</f>
        <v>4</v>
      </c>
      <c r="O16">
        <f t="shared" ref="O16:O79" si="5">_xlfn.RANK.AVG(G16,$G$15:$G$115, 0)</f>
        <v>24.5</v>
      </c>
      <c r="P16">
        <f t="shared" ref="P16:P79" si="6">_xlfn.RANK.AVG(H16, $H$15:$H$115, 0)</f>
        <v>18</v>
      </c>
    </row>
    <row r="17" spans="3:16" x14ac:dyDescent="0.25">
      <c r="C17" s="1" t="s">
        <v>24</v>
      </c>
      <c r="D17" s="1" t="s">
        <v>31</v>
      </c>
      <c r="G17">
        <f t="shared" si="3"/>
        <v>1</v>
      </c>
      <c r="H17">
        <f t="shared" si="4"/>
        <v>4</v>
      </c>
      <c r="O17">
        <f t="shared" si="5"/>
        <v>24.5</v>
      </c>
      <c r="P17">
        <f t="shared" si="6"/>
        <v>18</v>
      </c>
    </row>
    <row r="18" spans="3:16" x14ac:dyDescent="0.25">
      <c r="C18" s="1" t="s">
        <v>40</v>
      </c>
      <c r="D18" s="1" t="s">
        <v>43</v>
      </c>
      <c r="G18">
        <f t="shared" si="3"/>
        <v>0</v>
      </c>
      <c r="H18">
        <f t="shared" si="4"/>
        <v>0</v>
      </c>
      <c r="J18" s="8" t="s">
        <v>114</v>
      </c>
      <c r="K18" s="8"/>
      <c r="O18">
        <f t="shared" si="5"/>
        <v>75</v>
      </c>
      <c r="P18">
        <f t="shared" si="6"/>
        <v>98.5</v>
      </c>
    </row>
    <row r="19" spans="3:16" x14ac:dyDescent="0.25">
      <c r="C19" s="1" t="s">
        <v>40</v>
      </c>
      <c r="D19" s="1" t="s">
        <v>31</v>
      </c>
      <c r="G19">
        <f t="shared" si="3"/>
        <v>0</v>
      </c>
      <c r="H19">
        <f t="shared" si="4"/>
        <v>4</v>
      </c>
      <c r="J19" s="4" t="s">
        <v>112</v>
      </c>
      <c r="K19" s="4" t="s">
        <v>113</v>
      </c>
      <c r="L19" s="4" t="s">
        <v>96</v>
      </c>
      <c r="O19">
        <f t="shared" si="5"/>
        <v>75</v>
      </c>
      <c r="P19">
        <f t="shared" si="6"/>
        <v>18</v>
      </c>
    </row>
    <row r="20" spans="3:16" x14ac:dyDescent="0.25">
      <c r="C20" s="1" t="s">
        <v>40</v>
      </c>
      <c r="D20" s="1" t="s">
        <v>43</v>
      </c>
      <c r="G20">
        <f t="shared" si="3"/>
        <v>0</v>
      </c>
      <c r="H20">
        <f t="shared" si="4"/>
        <v>0</v>
      </c>
      <c r="J20">
        <f>AVERAGEIFS(H15:H322,G15:G322, 1)</f>
        <v>2.9166666666666665</v>
      </c>
      <c r="K20">
        <f>AVERAGEIFS(H15:H322,G15:G322, 0)</f>
        <v>2.5660377358490565</v>
      </c>
      <c r="L20">
        <f>AVERAGE(H15:H322)</f>
        <v>2.7326732673267329</v>
      </c>
      <c r="O20">
        <f t="shared" si="5"/>
        <v>75</v>
      </c>
      <c r="P20">
        <f t="shared" si="6"/>
        <v>98.5</v>
      </c>
    </row>
    <row r="21" spans="3:16" x14ac:dyDescent="0.25">
      <c r="C21" s="1" t="s">
        <v>40</v>
      </c>
      <c r="D21" s="1" t="s">
        <v>39</v>
      </c>
      <c r="G21">
        <f t="shared" si="3"/>
        <v>0</v>
      </c>
      <c r="H21">
        <f t="shared" si="4"/>
        <v>2</v>
      </c>
      <c r="O21">
        <f t="shared" si="5"/>
        <v>75</v>
      </c>
      <c r="P21">
        <f t="shared" si="6"/>
        <v>73.5</v>
      </c>
    </row>
    <row r="22" spans="3:16" x14ac:dyDescent="0.25">
      <c r="C22" s="1" t="s">
        <v>24</v>
      </c>
      <c r="D22" s="1" t="s">
        <v>31</v>
      </c>
      <c r="G22">
        <f t="shared" si="3"/>
        <v>1</v>
      </c>
      <c r="H22">
        <f t="shared" si="4"/>
        <v>4</v>
      </c>
      <c r="O22">
        <f t="shared" si="5"/>
        <v>24.5</v>
      </c>
      <c r="P22">
        <f t="shared" si="6"/>
        <v>18</v>
      </c>
    </row>
    <row r="23" spans="3:16" x14ac:dyDescent="0.25">
      <c r="C23" s="1" t="s">
        <v>40</v>
      </c>
      <c r="D23" s="1" t="s">
        <v>31</v>
      </c>
      <c r="G23">
        <f t="shared" si="3"/>
        <v>0</v>
      </c>
      <c r="H23">
        <f t="shared" si="4"/>
        <v>4</v>
      </c>
      <c r="O23">
        <f t="shared" si="5"/>
        <v>75</v>
      </c>
      <c r="P23">
        <f t="shared" si="6"/>
        <v>18</v>
      </c>
    </row>
    <row r="24" spans="3:16" x14ac:dyDescent="0.25">
      <c r="C24" s="1" t="s">
        <v>24</v>
      </c>
      <c r="D24" s="1" t="s">
        <v>39</v>
      </c>
      <c r="G24">
        <f t="shared" si="3"/>
        <v>1</v>
      </c>
      <c r="H24">
        <f t="shared" si="4"/>
        <v>2</v>
      </c>
      <c r="O24">
        <f t="shared" si="5"/>
        <v>24.5</v>
      </c>
      <c r="P24">
        <f t="shared" si="6"/>
        <v>73.5</v>
      </c>
    </row>
    <row r="25" spans="3:16" x14ac:dyDescent="0.25">
      <c r="C25" s="1" t="s">
        <v>40</v>
      </c>
      <c r="D25" s="1" t="s">
        <v>35</v>
      </c>
      <c r="G25">
        <f t="shared" si="3"/>
        <v>0</v>
      </c>
      <c r="H25">
        <f t="shared" si="4"/>
        <v>1</v>
      </c>
      <c r="O25">
        <f t="shared" si="5"/>
        <v>75</v>
      </c>
      <c r="P25">
        <f t="shared" si="6"/>
        <v>88.5</v>
      </c>
    </row>
    <row r="26" spans="3:16" x14ac:dyDescent="0.25">
      <c r="C26" s="1" t="s">
        <v>24</v>
      </c>
      <c r="D26" s="1" t="s">
        <v>39</v>
      </c>
      <c r="G26">
        <f t="shared" si="3"/>
        <v>1</v>
      </c>
      <c r="H26">
        <f t="shared" si="4"/>
        <v>2</v>
      </c>
      <c r="O26">
        <f t="shared" si="5"/>
        <v>24.5</v>
      </c>
      <c r="P26">
        <f t="shared" si="6"/>
        <v>73.5</v>
      </c>
    </row>
    <row r="27" spans="3:16" x14ac:dyDescent="0.25">
      <c r="C27" s="1" t="s">
        <v>24</v>
      </c>
      <c r="D27" s="1" t="s">
        <v>34</v>
      </c>
      <c r="G27">
        <f t="shared" si="3"/>
        <v>1</v>
      </c>
      <c r="H27">
        <f t="shared" si="4"/>
        <v>3</v>
      </c>
      <c r="O27">
        <f t="shared" si="5"/>
        <v>24.5</v>
      </c>
      <c r="P27">
        <f t="shared" si="6"/>
        <v>50.5</v>
      </c>
    </row>
    <row r="28" spans="3:16" x14ac:dyDescent="0.25">
      <c r="C28" s="1" t="s">
        <v>40</v>
      </c>
      <c r="D28" s="1" t="s">
        <v>35</v>
      </c>
      <c r="G28">
        <f t="shared" si="3"/>
        <v>0</v>
      </c>
      <c r="H28">
        <f t="shared" si="4"/>
        <v>1</v>
      </c>
      <c r="O28">
        <f t="shared" si="5"/>
        <v>75</v>
      </c>
      <c r="P28">
        <f t="shared" si="6"/>
        <v>88.5</v>
      </c>
    </row>
    <row r="29" spans="3:16" x14ac:dyDescent="0.25">
      <c r="C29" s="1" t="s">
        <v>24</v>
      </c>
      <c r="D29" s="1" t="s">
        <v>39</v>
      </c>
      <c r="G29">
        <f t="shared" si="3"/>
        <v>1</v>
      </c>
      <c r="H29">
        <f t="shared" si="4"/>
        <v>2</v>
      </c>
      <c r="O29">
        <f t="shared" si="5"/>
        <v>24.5</v>
      </c>
      <c r="P29">
        <f t="shared" si="6"/>
        <v>73.5</v>
      </c>
    </row>
    <row r="30" spans="3:16" x14ac:dyDescent="0.25">
      <c r="C30" s="1" t="s">
        <v>24</v>
      </c>
      <c r="D30" s="1" t="s">
        <v>34</v>
      </c>
      <c r="G30">
        <f t="shared" si="3"/>
        <v>1</v>
      </c>
      <c r="H30">
        <f t="shared" si="4"/>
        <v>3</v>
      </c>
      <c r="O30">
        <f t="shared" si="5"/>
        <v>24.5</v>
      </c>
      <c r="P30">
        <f t="shared" si="6"/>
        <v>50.5</v>
      </c>
    </row>
    <row r="31" spans="3:16" x14ac:dyDescent="0.25">
      <c r="C31" s="1" t="s">
        <v>24</v>
      </c>
      <c r="D31" s="1" t="s">
        <v>34</v>
      </c>
      <c r="G31">
        <f t="shared" si="3"/>
        <v>1</v>
      </c>
      <c r="H31">
        <f t="shared" si="4"/>
        <v>3</v>
      </c>
      <c r="O31">
        <f t="shared" si="5"/>
        <v>24.5</v>
      </c>
      <c r="P31">
        <f t="shared" si="6"/>
        <v>50.5</v>
      </c>
    </row>
    <row r="32" spans="3:16" x14ac:dyDescent="0.25">
      <c r="C32" s="1" t="s">
        <v>24</v>
      </c>
      <c r="D32" s="1" t="s">
        <v>39</v>
      </c>
      <c r="G32">
        <f t="shared" si="3"/>
        <v>1</v>
      </c>
      <c r="H32">
        <f t="shared" si="4"/>
        <v>2</v>
      </c>
      <c r="O32">
        <f t="shared" si="5"/>
        <v>24.5</v>
      </c>
      <c r="P32">
        <f t="shared" si="6"/>
        <v>73.5</v>
      </c>
    </row>
    <row r="33" spans="3:16" x14ac:dyDescent="0.25">
      <c r="C33" s="1" t="s">
        <v>24</v>
      </c>
      <c r="D33" s="1" t="s">
        <v>31</v>
      </c>
      <c r="G33">
        <f t="shared" si="3"/>
        <v>1</v>
      </c>
      <c r="H33">
        <f t="shared" si="4"/>
        <v>4</v>
      </c>
      <c r="O33">
        <f t="shared" si="5"/>
        <v>24.5</v>
      </c>
      <c r="P33">
        <f t="shared" si="6"/>
        <v>18</v>
      </c>
    </row>
    <row r="34" spans="3:16" x14ac:dyDescent="0.25">
      <c r="C34" s="1" t="s">
        <v>24</v>
      </c>
      <c r="D34" s="1" t="s">
        <v>31</v>
      </c>
      <c r="G34">
        <f t="shared" si="3"/>
        <v>1</v>
      </c>
      <c r="H34">
        <f t="shared" si="4"/>
        <v>4</v>
      </c>
      <c r="O34">
        <f t="shared" si="5"/>
        <v>24.5</v>
      </c>
      <c r="P34">
        <f t="shared" si="6"/>
        <v>18</v>
      </c>
    </row>
    <row r="35" spans="3:16" x14ac:dyDescent="0.25">
      <c r="C35" s="1" t="s">
        <v>24</v>
      </c>
      <c r="D35" s="1" t="s">
        <v>31</v>
      </c>
      <c r="G35">
        <f t="shared" si="3"/>
        <v>1</v>
      </c>
      <c r="H35">
        <f t="shared" si="4"/>
        <v>4</v>
      </c>
      <c r="O35">
        <f t="shared" si="5"/>
        <v>24.5</v>
      </c>
      <c r="P35">
        <f t="shared" si="6"/>
        <v>18</v>
      </c>
    </row>
    <row r="36" spans="3:16" x14ac:dyDescent="0.25">
      <c r="C36" s="1" t="s">
        <v>40</v>
      </c>
      <c r="D36" s="1" t="s">
        <v>31</v>
      </c>
      <c r="G36">
        <f t="shared" si="3"/>
        <v>0</v>
      </c>
      <c r="H36">
        <f t="shared" si="4"/>
        <v>4</v>
      </c>
      <c r="O36">
        <f t="shared" si="5"/>
        <v>75</v>
      </c>
      <c r="P36">
        <f t="shared" si="6"/>
        <v>18</v>
      </c>
    </row>
    <row r="37" spans="3:16" x14ac:dyDescent="0.25">
      <c r="C37" s="1" t="s">
        <v>40</v>
      </c>
      <c r="D37" s="1" t="s">
        <v>34</v>
      </c>
      <c r="G37">
        <f t="shared" si="3"/>
        <v>0</v>
      </c>
      <c r="H37">
        <f t="shared" si="4"/>
        <v>3</v>
      </c>
      <c r="O37">
        <f t="shared" si="5"/>
        <v>75</v>
      </c>
      <c r="P37">
        <f t="shared" si="6"/>
        <v>50.5</v>
      </c>
    </row>
    <row r="38" spans="3:16" x14ac:dyDescent="0.25">
      <c r="C38" s="1" t="s">
        <v>40</v>
      </c>
      <c r="D38" s="1" t="s">
        <v>34</v>
      </c>
      <c r="G38">
        <f t="shared" si="3"/>
        <v>0</v>
      </c>
      <c r="H38">
        <f t="shared" si="4"/>
        <v>3</v>
      </c>
      <c r="O38">
        <f t="shared" si="5"/>
        <v>75</v>
      </c>
      <c r="P38">
        <f t="shared" si="6"/>
        <v>50.5</v>
      </c>
    </row>
    <row r="39" spans="3:16" x14ac:dyDescent="0.25">
      <c r="C39" s="1" t="s">
        <v>40</v>
      </c>
      <c r="D39" s="1" t="s">
        <v>34</v>
      </c>
      <c r="G39">
        <f t="shared" si="3"/>
        <v>0</v>
      </c>
      <c r="H39">
        <f t="shared" si="4"/>
        <v>3</v>
      </c>
      <c r="O39">
        <f t="shared" si="5"/>
        <v>75</v>
      </c>
      <c r="P39">
        <f t="shared" si="6"/>
        <v>50.5</v>
      </c>
    </row>
    <row r="40" spans="3:16" x14ac:dyDescent="0.25">
      <c r="C40" s="1" t="s">
        <v>40</v>
      </c>
      <c r="D40" s="1" t="s">
        <v>34</v>
      </c>
      <c r="G40">
        <f t="shared" si="3"/>
        <v>0</v>
      </c>
      <c r="H40">
        <f t="shared" si="4"/>
        <v>3</v>
      </c>
      <c r="O40">
        <f t="shared" si="5"/>
        <v>75</v>
      </c>
      <c r="P40">
        <f t="shared" si="6"/>
        <v>50.5</v>
      </c>
    </row>
    <row r="41" spans="3:16" x14ac:dyDescent="0.25">
      <c r="C41" s="1" t="s">
        <v>40</v>
      </c>
      <c r="D41" s="1" t="s">
        <v>34</v>
      </c>
      <c r="G41">
        <f t="shared" si="3"/>
        <v>0</v>
      </c>
      <c r="H41">
        <f t="shared" si="4"/>
        <v>3</v>
      </c>
      <c r="O41">
        <f t="shared" si="5"/>
        <v>75</v>
      </c>
      <c r="P41">
        <f t="shared" si="6"/>
        <v>50.5</v>
      </c>
    </row>
    <row r="42" spans="3:16" x14ac:dyDescent="0.25">
      <c r="C42" s="1" t="s">
        <v>24</v>
      </c>
      <c r="D42" s="1" t="s">
        <v>35</v>
      </c>
      <c r="G42">
        <f t="shared" si="3"/>
        <v>1</v>
      </c>
      <c r="H42">
        <f t="shared" si="4"/>
        <v>1</v>
      </c>
      <c r="O42">
        <f t="shared" si="5"/>
        <v>24.5</v>
      </c>
      <c r="P42">
        <f t="shared" si="6"/>
        <v>88.5</v>
      </c>
    </row>
    <row r="43" spans="3:16" x14ac:dyDescent="0.25">
      <c r="C43" s="1" t="s">
        <v>24</v>
      </c>
      <c r="D43" s="1" t="s">
        <v>39</v>
      </c>
      <c r="G43">
        <f t="shared" si="3"/>
        <v>1</v>
      </c>
      <c r="H43">
        <f t="shared" si="4"/>
        <v>2</v>
      </c>
      <c r="O43">
        <f t="shared" si="5"/>
        <v>24.5</v>
      </c>
      <c r="P43">
        <f t="shared" si="6"/>
        <v>73.5</v>
      </c>
    </row>
    <row r="44" spans="3:16" x14ac:dyDescent="0.25">
      <c r="C44" s="1" t="s">
        <v>24</v>
      </c>
      <c r="D44" s="1" t="s">
        <v>35</v>
      </c>
      <c r="G44">
        <f t="shared" si="3"/>
        <v>1</v>
      </c>
      <c r="H44">
        <f t="shared" si="4"/>
        <v>1</v>
      </c>
      <c r="O44">
        <f t="shared" si="5"/>
        <v>24.5</v>
      </c>
      <c r="P44">
        <f t="shared" si="6"/>
        <v>88.5</v>
      </c>
    </row>
    <row r="45" spans="3:16" x14ac:dyDescent="0.25">
      <c r="C45" s="1" t="s">
        <v>40</v>
      </c>
      <c r="D45" s="1" t="s">
        <v>31</v>
      </c>
      <c r="G45">
        <f t="shared" si="3"/>
        <v>0</v>
      </c>
      <c r="H45">
        <f t="shared" si="4"/>
        <v>4</v>
      </c>
      <c r="O45">
        <f t="shared" si="5"/>
        <v>75</v>
      </c>
      <c r="P45">
        <f t="shared" si="6"/>
        <v>18</v>
      </c>
    </row>
    <row r="46" spans="3:16" x14ac:dyDescent="0.25">
      <c r="C46" s="1" t="s">
        <v>24</v>
      </c>
      <c r="D46" s="1" t="s">
        <v>31</v>
      </c>
      <c r="G46">
        <f t="shared" si="3"/>
        <v>1</v>
      </c>
      <c r="H46">
        <f t="shared" si="4"/>
        <v>4</v>
      </c>
      <c r="O46">
        <f t="shared" si="5"/>
        <v>24.5</v>
      </c>
      <c r="P46">
        <f t="shared" si="6"/>
        <v>18</v>
      </c>
    </row>
    <row r="47" spans="3:16" x14ac:dyDescent="0.25">
      <c r="C47" s="1" t="s">
        <v>24</v>
      </c>
      <c r="D47" s="1" t="s">
        <v>35</v>
      </c>
      <c r="G47">
        <f t="shared" si="3"/>
        <v>1</v>
      </c>
      <c r="H47">
        <f t="shared" si="4"/>
        <v>1</v>
      </c>
      <c r="O47">
        <f t="shared" si="5"/>
        <v>24.5</v>
      </c>
      <c r="P47">
        <f t="shared" si="6"/>
        <v>88.5</v>
      </c>
    </row>
    <row r="48" spans="3:16" x14ac:dyDescent="0.25">
      <c r="C48" s="1" t="s">
        <v>24</v>
      </c>
      <c r="D48" s="1" t="s">
        <v>31</v>
      </c>
      <c r="G48">
        <f t="shared" si="3"/>
        <v>1</v>
      </c>
      <c r="H48">
        <f t="shared" si="4"/>
        <v>4</v>
      </c>
      <c r="O48">
        <f t="shared" si="5"/>
        <v>24.5</v>
      </c>
      <c r="P48">
        <f t="shared" si="6"/>
        <v>18</v>
      </c>
    </row>
    <row r="49" spans="3:16" x14ac:dyDescent="0.25">
      <c r="C49" s="1" t="s">
        <v>40</v>
      </c>
      <c r="D49" s="1" t="s">
        <v>31</v>
      </c>
      <c r="G49">
        <f t="shared" si="3"/>
        <v>0</v>
      </c>
      <c r="H49">
        <f t="shared" si="4"/>
        <v>4</v>
      </c>
      <c r="O49">
        <f t="shared" si="5"/>
        <v>75</v>
      </c>
      <c r="P49">
        <f t="shared" si="6"/>
        <v>18</v>
      </c>
    </row>
    <row r="50" spans="3:16" x14ac:dyDescent="0.25">
      <c r="C50" s="1" t="s">
        <v>24</v>
      </c>
      <c r="D50" s="1" t="s">
        <v>34</v>
      </c>
      <c r="G50">
        <f t="shared" si="3"/>
        <v>1</v>
      </c>
      <c r="H50">
        <f t="shared" si="4"/>
        <v>3</v>
      </c>
      <c r="O50">
        <f t="shared" si="5"/>
        <v>24.5</v>
      </c>
      <c r="P50">
        <f t="shared" si="6"/>
        <v>50.5</v>
      </c>
    </row>
    <row r="51" spans="3:16" x14ac:dyDescent="0.25">
      <c r="C51" s="1" t="s">
        <v>24</v>
      </c>
      <c r="D51" s="1" t="s">
        <v>31</v>
      </c>
      <c r="G51">
        <f t="shared" si="3"/>
        <v>1</v>
      </c>
      <c r="H51">
        <f t="shared" si="4"/>
        <v>4</v>
      </c>
      <c r="O51">
        <f t="shared" si="5"/>
        <v>24.5</v>
      </c>
      <c r="P51">
        <f t="shared" si="6"/>
        <v>18</v>
      </c>
    </row>
    <row r="52" spans="3:16" x14ac:dyDescent="0.25">
      <c r="C52" s="1" t="s">
        <v>24</v>
      </c>
      <c r="D52" s="1" t="s">
        <v>35</v>
      </c>
      <c r="G52">
        <f t="shared" si="3"/>
        <v>1</v>
      </c>
      <c r="H52">
        <f t="shared" si="4"/>
        <v>1</v>
      </c>
      <c r="O52">
        <f t="shared" si="5"/>
        <v>24.5</v>
      </c>
      <c r="P52">
        <f t="shared" si="6"/>
        <v>88.5</v>
      </c>
    </row>
    <row r="53" spans="3:16" x14ac:dyDescent="0.25">
      <c r="C53" s="1" t="s">
        <v>40</v>
      </c>
      <c r="D53" s="1" t="s">
        <v>43</v>
      </c>
      <c r="G53">
        <f t="shared" si="3"/>
        <v>0</v>
      </c>
      <c r="H53">
        <f t="shared" si="4"/>
        <v>0</v>
      </c>
      <c r="O53">
        <f t="shared" si="5"/>
        <v>75</v>
      </c>
      <c r="P53">
        <f t="shared" si="6"/>
        <v>98.5</v>
      </c>
    </row>
    <row r="54" spans="3:16" x14ac:dyDescent="0.25">
      <c r="C54" s="1" t="s">
        <v>40</v>
      </c>
      <c r="D54" s="1" t="s">
        <v>34</v>
      </c>
      <c r="G54">
        <f t="shared" si="3"/>
        <v>0</v>
      </c>
      <c r="H54">
        <f t="shared" si="4"/>
        <v>3</v>
      </c>
      <c r="O54">
        <f t="shared" si="5"/>
        <v>75</v>
      </c>
      <c r="P54">
        <f t="shared" si="6"/>
        <v>50.5</v>
      </c>
    </row>
    <row r="55" spans="3:16" x14ac:dyDescent="0.25">
      <c r="C55" s="1" t="s">
        <v>24</v>
      </c>
      <c r="D55" s="1" t="s">
        <v>31</v>
      </c>
      <c r="G55">
        <f t="shared" si="3"/>
        <v>1</v>
      </c>
      <c r="H55">
        <f t="shared" si="4"/>
        <v>4</v>
      </c>
      <c r="O55">
        <f t="shared" si="5"/>
        <v>24.5</v>
      </c>
      <c r="P55">
        <f t="shared" si="6"/>
        <v>18</v>
      </c>
    </row>
    <row r="56" spans="3:16" x14ac:dyDescent="0.25">
      <c r="C56" s="1" t="s">
        <v>24</v>
      </c>
      <c r="D56" s="1" t="s">
        <v>35</v>
      </c>
      <c r="G56">
        <f t="shared" si="3"/>
        <v>1</v>
      </c>
      <c r="H56">
        <f t="shared" si="4"/>
        <v>1</v>
      </c>
      <c r="O56">
        <f t="shared" si="5"/>
        <v>24.5</v>
      </c>
      <c r="P56">
        <f t="shared" si="6"/>
        <v>88.5</v>
      </c>
    </row>
    <row r="57" spans="3:16" x14ac:dyDescent="0.25">
      <c r="C57" s="1" t="s">
        <v>40</v>
      </c>
      <c r="D57" s="1" t="s">
        <v>43</v>
      </c>
      <c r="G57">
        <f t="shared" si="3"/>
        <v>0</v>
      </c>
      <c r="H57">
        <f t="shared" si="4"/>
        <v>0</v>
      </c>
      <c r="O57">
        <f t="shared" si="5"/>
        <v>75</v>
      </c>
      <c r="P57">
        <f t="shared" si="6"/>
        <v>98.5</v>
      </c>
    </row>
    <row r="58" spans="3:16" x14ac:dyDescent="0.25">
      <c r="C58" s="1" t="s">
        <v>40</v>
      </c>
      <c r="D58" s="1" t="s">
        <v>35</v>
      </c>
      <c r="G58">
        <f t="shared" si="3"/>
        <v>0</v>
      </c>
      <c r="H58">
        <f t="shared" si="4"/>
        <v>1</v>
      </c>
      <c r="O58">
        <f t="shared" si="5"/>
        <v>75</v>
      </c>
      <c r="P58">
        <f t="shared" si="6"/>
        <v>88.5</v>
      </c>
    </row>
    <row r="59" spans="3:16" x14ac:dyDescent="0.25">
      <c r="C59" s="1" t="s">
        <v>40</v>
      </c>
      <c r="D59" s="1" t="s">
        <v>31</v>
      </c>
      <c r="G59">
        <f t="shared" si="3"/>
        <v>0</v>
      </c>
      <c r="H59">
        <f t="shared" si="4"/>
        <v>4</v>
      </c>
      <c r="O59">
        <f t="shared" si="5"/>
        <v>75</v>
      </c>
      <c r="P59">
        <f t="shared" si="6"/>
        <v>18</v>
      </c>
    </row>
    <row r="60" spans="3:16" x14ac:dyDescent="0.25">
      <c r="C60" s="1" t="s">
        <v>24</v>
      </c>
      <c r="D60" s="1" t="s">
        <v>34</v>
      </c>
      <c r="G60">
        <f t="shared" si="3"/>
        <v>1</v>
      </c>
      <c r="H60">
        <f t="shared" si="4"/>
        <v>3</v>
      </c>
      <c r="O60">
        <f t="shared" si="5"/>
        <v>24.5</v>
      </c>
      <c r="P60">
        <f t="shared" si="6"/>
        <v>50.5</v>
      </c>
    </row>
    <row r="61" spans="3:16" x14ac:dyDescent="0.25">
      <c r="C61" s="1" t="s">
        <v>24</v>
      </c>
      <c r="D61" s="1" t="s">
        <v>39</v>
      </c>
      <c r="G61">
        <f t="shared" si="3"/>
        <v>1</v>
      </c>
      <c r="H61">
        <f t="shared" si="4"/>
        <v>2</v>
      </c>
      <c r="O61">
        <f t="shared" si="5"/>
        <v>24.5</v>
      </c>
      <c r="P61">
        <f t="shared" si="6"/>
        <v>73.5</v>
      </c>
    </row>
    <row r="62" spans="3:16" x14ac:dyDescent="0.25">
      <c r="C62" s="1" t="s">
        <v>40</v>
      </c>
      <c r="D62" s="1" t="s">
        <v>34</v>
      </c>
      <c r="G62">
        <f t="shared" si="3"/>
        <v>0</v>
      </c>
      <c r="H62">
        <f t="shared" si="4"/>
        <v>3</v>
      </c>
      <c r="O62">
        <f t="shared" si="5"/>
        <v>75</v>
      </c>
      <c r="P62">
        <f t="shared" si="6"/>
        <v>50.5</v>
      </c>
    </row>
    <row r="63" spans="3:16" x14ac:dyDescent="0.25">
      <c r="C63" s="1" t="s">
        <v>40</v>
      </c>
      <c r="D63" s="1" t="s">
        <v>31</v>
      </c>
      <c r="G63">
        <f t="shared" si="3"/>
        <v>0</v>
      </c>
      <c r="H63">
        <f t="shared" si="4"/>
        <v>4</v>
      </c>
      <c r="O63">
        <f t="shared" si="5"/>
        <v>75</v>
      </c>
      <c r="P63">
        <f t="shared" si="6"/>
        <v>18</v>
      </c>
    </row>
    <row r="64" spans="3:16" x14ac:dyDescent="0.25">
      <c r="C64" s="1" t="s">
        <v>40</v>
      </c>
      <c r="D64" s="1" t="s">
        <v>43</v>
      </c>
      <c r="G64">
        <f t="shared" si="3"/>
        <v>0</v>
      </c>
      <c r="H64">
        <f t="shared" si="4"/>
        <v>0</v>
      </c>
      <c r="O64">
        <f t="shared" si="5"/>
        <v>75</v>
      </c>
      <c r="P64">
        <f t="shared" si="6"/>
        <v>98.5</v>
      </c>
    </row>
    <row r="65" spans="3:16" x14ac:dyDescent="0.25">
      <c r="C65" s="1" t="s">
        <v>40</v>
      </c>
      <c r="D65" s="1" t="s">
        <v>34</v>
      </c>
      <c r="G65">
        <f t="shared" si="3"/>
        <v>0</v>
      </c>
      <c r="H65">
        <f t="shared" si="4"/>
        <v>3</v>
      </c>
      <c r="O65">
        <f t="shared" si="5"/>
        <v>75</v>
      </c>
      <c r="P65">
        <f t="shared" si="6"/>
        <v>50.5</v>
      </c>
    </row>
    <row r="66" spans="3:16" x14ac:dyDescent="0.25">
      <c r="C66" s="1" t="s">
        <v>40</v>
      </c>
      <c r="D66" s="1" t="s">
        <v>34</v>
      </c>
      <c r="G66">
        <f t="shared" si="3"/>
        <v>0</v>
      </c>
      <c r="H66">
        <f t="shared" si="4"/>
        <v>3</v>
      </c>
      <c r="O66">
        <f t="shared" si="5"/>
        <v>75</v>
      </c>
      <c r="P66">
        <f t="shared" si="6"/>
        <v>50.5</v>
      </c>
    </row>
    <row r="67" spans="3:16" x14ac:dyDescent="0.25">
      <c r="C67" s="1" t="s">
        <v>40</v>
      </c>
      <c r="D67" s="1" t="s">
        <v>31</v>
      </c>
      <c r="G67">
        <f t="shared" si="3"/>
        <v>0</v>
      </c>
      <c r="H67">
        <f t="shared" si="4"/>
        <v>4</v>
      </c>
      <c r="O67">
        <f t="shared" si="5"/>
        <v>75</v>
      </c>
      <c r="P67">
        <f t="shared" si="6"/>
        <v>18</v>
      </c>
    </row>
    <row r="68" spans="3:16" x14ac:dyDescent="0.25">
      <c r="C68" s="1" t="s">
        <v>24</v>
      </c>
      <c r="D68" s="1" t="s">
        <v>31</v>
      </c>
      <c r="G68">
        <f t="shared" si="3"/>
        <v>1</v>
      </c>
      <c r="H68">
        <f t="shared" si="4"/>
        <v>4</v>
      </c>
      <c r="O68">
        <f t="shared" si="5"/>
        <v>24.5</v>
      </c>
      <c r="P68">
        <f t="shared" si="6"/>
        <v>18</v>
      </c>
    </row>
    <row r="69" spans="3:16" x14ac:dyDescent="0.25">
      <c r="C69" s="1" t="s">
        <v>24</v>
      </c>
      <c r="D69" s="1" t="s">
        <v>34</v>
      </c>
      <c r="G69">
        <f t="shared" si="3"/>
        <v>1</v>
      </c>
      <c r="H69">
        <f t="shared" si="4"/>
        <v>3</v>
      </c>
      <c r="O69">
        <f t="shared" si="5"/>
        <v>24.5</v>
      </c>
      <c r="P69">
        <f t="shared" si="6"/>
        <v>50.5</v>
      </c>
    </row>
    <row r="70" spans="3:16" x14ac:dyDescent="0.25">
      <c r="C70" s="1" t="s">
        <v>24</v>
      </c>
      <c r="D70" s="1" t="s">
        <v>34</v>
      </c>
      <c r="G70">
        <f t="shared" si="3"/>
        <v>1</v>
      </c>
      <c r="H70">
        <f t="shared" si="4"/>
        <v>3</v>
      </c>
      <c r="O70">
        <f t="shared" si="5"/>
        <v>24.5</v>
      </c>
      <c r="P70">
        <f t="shared" si="6"/>
        <v>50.5</v>
      </c>
    </row>
    <row r="71" spans="3:16" x14ac:dyDescent="0.25">
      <c r="C71" s="1" t="s">
        <v>24</v>
      </c>
      <c r="D71" s="1" t="s">
        <v>34</v>
      </c>
      <c r="G71">
        <f t="shared" si="3"/>
        <v>1</v>
      </c>
      <c r="H71">
        <f t="shared" si="4"/>
        <v>3</v>
      </c>
      <c r="O71">
        <f t="shared" si="5"/>
        <v>24.5</v>
      </c>
      <c r="P71">
        <f t="shared" si="6"/>
        <v>50.5</v>
      </c>
    </row>
    <row r="72" spans="3:16" x14ac:dyDescent="0.25">
      <c r="C72" s="1" t="s">
        <v>40</v>
      </c>
      <c r="D72" s="1" t="s">
        <v>35</v>
      </c>
      <c r="G72">
        <f t="shared" si="3"/>
        <v>0</v>
      </c>
      <c r="H72">
        <f t="shared" si="4"/>
        <v>1</v>
      </c>
      <c r="O72">
        <f t="shared" si="5"/>
        <v>75</v>
      </c>
      <c r="P72">
        <f t="shared" si="6"/>
        <v>88.5</v>
      </c>
    </row>
    <row r="73" spans="3:16" x14ac:dyDescent="0.25">
      <c r="C73" s="1" t="s">
        <v>40</v>
      </c>
      <c r="D73" s="1" t="s">
        <v>39</v>
      </c>
      <c r="G73">
        <f t="shared" si="3"/>
        <v>0</v>
      </c>
      <c r="H73">
        <f t="shared" si="4"/>
        <v>2</v>
      </c>
      <c r="O73">
        <f t="shared" si="5"/>
        <v>75</v>
      </c>
      <c r="P73">
        <f t="shared" si="6"/>
        <v>73.5</v>
      </c>
    </row>
    <row r="74" spans="3:16" x14ac:dyDescent="0.25">
      <c r="C74" s="1" t="s">
        <v>40</v>
      </c>
      <c r="D74" s="1" t="s">
        <v>39</v>
      </c>
      <c r="G74">
        <f t="shared" si="3"/>
        <v>0</v>
      </c>
      <c r="H74">
        <f t="shared" si="4"/>
        <v>2</v>
      </c>
      <c r="O74">
        <f t="shared" si="5"/>
        <v>75</v>
      </c>
      <c r="P74">
        <f t="shared" si="6"/>
        <v>73.5</v>
      </c>
    </row>
    <row r="75" spans="3:16" x14ac:dyDescent="0.25">
      <c r="C75" s="1" t="s">
        <v>40</v>
      </c>
      <c r="D75" s="1" t="s">
        <v>35</v>
      </c>
      <c r="G75">
        <f t="shared" si="3"/>
        <v>0</v>
      </c>
      <c r="H75">
        <f t="shared" si="4"/>
        <v>1</v>
      </c>
      <c r="O75">
        <f t="shared" si="5"/>
        <v>75</v>
      </c>
      <c r="P75">
        <f t="shared" si="6"/>
        <v>88.5</v>
      </c>
    </row>
    <row r="76" spans="3:16" x14ac:dyDescent="0.25">
      <c r="C76" s="1" t="s">
        <v>40</v>
      </c>
      <c r="D76" s="1" t="s">
        <v>39</v>
      </c>
      <c r="G76">
        <f t="shared" si="3"/>
        <v>0</v>
      </c>
      <c r="H76">
        <f t="shared" si="4"/>
        <v>2</v>
      </c>
      <c r="O76">
        <f t="shared" si="5"/>
        <v>75</v>
      </c>
      <c r="P76">
        <f t="shared" si="6"/>
        <v>73.5</v>
      </c>
    </row>
    <row r="77" spans="3:16" x14ac:dyDescent="0.25">
      <c r="C77" s="1" t="s">
        <v>24</v>
      </c>
      <c r="D77" s="1" t="s">
        <v>39</v>
      </c>
      <c r="G77">
        <f t="shared" si="3"/>
        <v>1</v>
      </c>
      <c r="H77">
        <f t="shared" si="4"/>
        <v>2</v>
      </c>
      <c r="O77">
        <f t="shared" si="5"/>
        <v>24.5</v>
      </c>
      <c r="P77">
        <f t="shared" si="6"/>
        <v>73.5</v>
      </c>
    </row>
    <row r="78" spans="3:16" x14ac:dyDescent="0.25">
      <c r="C78" s="1" t="s">
        <v>40</v>
      </c>
      <c r="D78" s="1" t="s">
        <v>31</v>
      </c>
      <c r="G78">
        <f t="shared" si="3"/>
        <v>0</v>
      </c>
      <c r="H78">
        <f t="shared" si="4"/>
        <v>4</v>
      </c>
      <c r="O78">
        <f t="shared" si="5"/>
        <v>75</v>
      </c>
      <c r="P78">
        <f t="shared" si="6"/>
        <v>18</v>
      </c>
    </row>
    <row r="79" spans="3:16" x14ac:dyDescent="0.25">
      <c r="C79" s="1" t="s">
        <v>40</v>
      </c>
      <c r="D79" s="1" t="s">
        <v>31</v>
      </c>
      <c r="G79">
        <f t="shared" si="3"/>
        <v>0</v>
      </c>
      <c r="H79">
        <f t="shared" si="4"/>
        <v>4</v>
      </c>
      <c r="O79">
        <f t="shared" si="5"/>
        <v>75</v>
      </c>
      <c r="P79">
        <f t="shared" si="6"/>
        <v>18</v>
      </c>
    </row>
    <row r="80" spans="3:16" x14ac:dyDescent="0.25">
      <c r="C80" s="1" t="s">
        <v>40</v>
      </c>
      <c r="D80" s="1" t="s">
        <v>35</v>
      </c>
      <c r="G80">
        <f t="shared" ref="G80:G115" si="7">_xlfn.IFS(C80=$C$4, 0, C80=$D$4, 1)</f>
        <v>0</v>
      </c>
      <c r="H80">
        <f t="shared" ref="H80:H115" si="8">_xlfn.IFS(D80=$B$10, 0, D80=$B$9, 1, D80=$B$6, 2, D80=$B$8, 3, D80=$B$7, 4)</f>
        <v>1</v>
      </c>
      <c r="O80">
        <f t="shared" ref="O80:O115" si="9">_xlfn.RANK.AVG(G80,$G$15:$G$115, 0)</f>
        <v>75</v>
      </c>
      <c r="P80">
        <f t="shared" ref="P80:P115" si="10">_xlfn.RANK.AVG(H80, $H$15:$H$115, 0)</f>
        <v>88.5</v>
      </c>
    </row>
    <row r="81" spans="3:16" x14ac:dyDescent="0.25">
      <c r="C81" s="1" t="s">
        <v>40</v>
      </c>
      <c r="D81" s="1" t="s">
        <v>31</v>
      </c>
      <c r="G81">
        <f t="shared" si="7"/>
        <v>0</v>
      </c>
      <c r="H81">
        <f t="shared" si="8"/>
        <v>4</v>
      </c>
      <c r="O81">
        <f t="shared" si="9"/>
        <v>75</v>
      </c>
      <c r="P81">
        <f t="shared" si="10"/>
        <v>18</v>
      </c>
    </row>
    <row r="82" spans="3:16" x14ac:dyDescent="0.25">
      <c r="C82" s="1" t="s">
        <v>40</v>
      </c>
      <c r="D82" s="1" t="s">
        <v>31</v>
      </c>
      <c r="G82">
        <f t="shared" si="7"/>
        <v>0</v>
      </c>
      <c r="H82">
        <f t="shared" si="8"/>
        <v>4</v>
      </c>
      <c r="O82">
        <f t="shared" si="9"/>
        <v>75</v>
      </c>
      <c r="P82">
        <f t="shared" si="10"/>
        <v>18</v>
      </c>
    </row>
    <row r="83" spans="3:16" x14ac:dyDescent="0.25">
      <c r="C83" s="1" t="s">
        <v>40</v>
      </c>
      <c r="D83" s="1" t="s">
        <v>31</v>
      </c>
      <c r="G83">
        <f t="shared" si="7"/>
        <v>0</v>
      </c>
      <c r="H83">
        <f t="shared" si="8"/>
        <v>4</v>
      </c>
      <c r="O83">
        <f t="shared" si="9"/>
        <v>75</v>
      </c>
      <c r="P83">
        <f t="shared" si="10"/>
        <v>18</v>
      </c>
    </row>
    <row r="84" spans="3:16" x14ac:dyDescent="0.25">
      <c r="C84" s="1" t="s">
        <v>24</v>
      </c>
      <c r="D84" s="1" t="s">
        <v>34</v>
      </c>
      <c r="G84">
        <f t="shared" si="7"/>
        <v>1</v>
      </c>
      <c r="H84">
        <f t="shared" si="8"/>
        <v>3</v>
      </c>
      <c r="O84">
        <f t="shared" si="9"/>
        <v>24.5</v>
      </c>
      <c r="P84">
        <f t="shared" si="10"/>
        <v>50.5</v>
      </c>
    </row>
    <row r="85" spans="3:16" x14ac:dyDescent="0.25">
      <c r="C85" s="1" t="s">
        <v>40</v>
      </c>
      <c r="D85" s="1" t="s">
        <v>31</v>
      </c>
      <c r="G85">
        <f t="shared" si="7"/>
        <v>0</v>
      </c>
      <c r="H85">
        <f t="shared" si="8"/>
        <v>4</v>
      </c>
      <c r="O85">
        <f t="shared" si="9"/>
        <v>75</v>
      </c>
      <c r="P85">
        <f t="shared" si="10"/>
        <v>18</v>
      </c>
    </row>
    <row r="86" spans="3:16" x14ac:dyDescent="0.25">
      <c r="C86" s="1" t="s">
        <v>24</v>
      </c>
      <c r="D86" s="1" t="s">
        <v>31</v>
      </c>
      <c r="G86">
        <f t="shared" si="7"/>
        <v>1</v>
      </c>
      <c r="H86">
        <f t="shared" si="8"/>
        <v>4</v>
      </c>
      <c r="O86">
        <f t="shared" si="9"/>
        <v>24.5</v>
      </c>
      <c r="P86">
        <f t="shared" si="10"/>
        <v>18</v>
      </c>
    </row>
    <row r="87" spans="3:16" x14ac:dyDescent="0.25">
      <c r="C87" s="1" t="s">
        <v>24</v>
      </c>
      <c r="D87" s="1" t="s">
        <v>34</v>
      </c>
      <c r="G87">
        <f t="shared" si="7"/>
        <v>1</v>
      </c>
      <c r="H87">
        <f t="shared" si="8"/>
        <v>3</v>
      </c>
      <c r="O87">
        <f t="shared" si="9"/>
        <v>24.5</v>
      </c>
      <c r="P87">
        <f t="shared" si="10"/>
        <v>50.5</v>
      </c>
    </row>
    <row r="88" spans="3:16" x14ac:dyDescent="0.25">
      <c r="C88" s="1" t="s">
        <v>40</v>
      </c>
      <c r="D88" s="1" t="s">
        <v>31</v>
      </c>
      <c r="G88">
        <f t="shared" si="7"/>
        <v>0</v>
      </c>
      <c r="H88">
        <f t="shared" si="8"/>
        <v>4</v>
      </c>
      <c r="O88">
        <f t="shared" si="9"/>
        <v>75</v>
      </c>
      <c r="P88">
        <f t="shared" si="10"/>
        <v>18</v>
      </c>
    </row>
    <row r="89" spans="3:16" x14ac:dyDescent="0.25">
      <c r="C89" s="1" t="s">
        <v>40</v>
      </c>
      <c r="D89" s="1" t="s">
        <v>34</v>
      </c>
      <c r="G89">
        <f t="shared" si="7"/>
        <v>0</v>
      </c>
      <c r="H89">
        <f t="shared" si="8"/>
        <v>3</v>
      </c>
      <c r="O89">
        <f t="shared" si="9"/>
        <v>75</v>
      </c>
      <c r="P89">
        <f t="shared" si="10"/>
        <v>50.5</v>
      </c>
    </row>
    <row r="90" spans="3:16" x14ac:dyDescent="0.25">
      <c r="C90" s="1" t="s">
        <v>24</v>
      </c>
      <c r="D90" s="1" t="s">
        <v>34</v>
      </c>
      <c r="G90">
        <f t="shared" si="7"/>
        <v>1</v>
      </c>
      <c r="H90">
        <f t="shared" si="8"/>
        <v>3</v>
      </c>
      <c r="O90">
        <f t="shared" si="9"/>
        <v>24.5</v>
      </c>
      <c r="P90">
        <f t="shared" si="10"/>
        <v>50.5</v>
      </c>
    </row>
    <row r="91" spans="3:16" x14ac:dyDescent="0.25">
      <c r="C91" s="1" t="s">
        <v>40</v>
      </c>
      <c r="D91" s="1" t="s">
        <v>35</v>
      </c>
      <c r="G91">
        <f t="shared" si="7"/>
        <v>0</v>
      </c>
      <c r="H91">
        <f t="shared" si="8"/>
        <v>1</v>
      </c>
      <c r="O91">
        <f t="shared" si="9"/>
        <v>75</v>
      </c>
      <c r="P91">
        <f t="shared" si="10"/>
        <v>88.5</v>
      </c>
    </row>
    <row r="92" spans="3:16" x14ac:dyDescent="0.25">
      <c r="C92" s="1" t="s">
        <v>40</v>
      </c>
      <c r="D92" s="1" t="s">
        <v>43</v>
      </c>
      <c r="G92">
        <f t="shared" si="7"/>
        <v>0</v>
      </c>
      <c r="H92">
        <f t="shared" si="8"/>
        <v>0</v>
      </c>
      <c r="O92">
        <f t="shared" si="9"/>
        <v>75</v>
      </c>
      <c r="P92">
        <f t="shared" si="10"/>
        <v>98.5</v>
      </c>
    </row>
    <row r="93" spans="3:16" x14ac:dyDescent="0.25">
      <c r="C93" s="1" t="s">
        <v>40</v>
      </c>
      <c r="D93" s="1" t="s">
        <v>31</v>
      </c>
      <c r="G93">
        <f t="shared" si="7"/>
        <v>0</v>
      </c>
      <c r="H93">
        <f t="shared" si="8"/>
        <v>4</v>
      </c>
      <c r="O93">
        <f t="shared" si="9"/>
        <v>75</v>
      </c>
      <c r="P93">
        <f t="shared" si="10"/>
        <v>18</v>
      </c>
    </row>
    <row r="94" spans="3:16" x14ac:dyDescent="0.25">
      <c r="C94" s="1" t="s">
        <v>40</v>
      </c>
      <c r="D94" s="1" t="s">
        <v>34</v>
      </c>
      <c r="G94">
        <f t="shared" si="7"/>
        <v>0</v>
      </c>
      <c r="H94">
        <f t="shared" si="8"/>
        <v>3</v>
      </c>
      <c r="O94">
        <f t="shared" si="9"/>
        <v>75</v>
      </c>
      <c r="P94">
        <f t="shared" si="10"/>
        <v>50.5</v>
      </c>
    </row>
    <row r="95" spans="3:16" x14ac:dyDescent="0.25">
      <c r="C95" s="1" t="s">
        <v>24</v>
      </c>
      <c r="D95" s="1" t="s">
        <v>31</v>
      </c>
      <c r="G95">
        <f t="shared" si="7"/>
        <v>1</v>
      </c>
      <c r="H95">
        <f t="shared" si="8"/>
        <v>4</v>
      </c>
      <c r="O95">
        <f t="shared" si="9"/>
        <v>24.5</v>
      </c>
      <c r="P95">
        <f t="shared" si="10"/>
        <v>18</v>
      </c>
    </row>
    <row r="96" spans="3:16" x14ac:dyDescent="0.25">
      <c r="C96" s="1" t="s">
        <v>40</v>
      </c>
      <c r="D96" s="1" t="s">
        <v>31</v>
      </c>
      <c r="G96">
        <f t="shared" si="7"/>
        <v>0</v>
      </c>
      <c r="H96">
        <f t="shared" si="8"/>
        <v>4</v>
      </c>
      <c r="O96">
        <f t="shared" si="9"/>
        <v>75</v>
      </c>
      <c r="P96">
        <f t="shared" si="10"/>
        <v>18</v>
      </c>
    </row>
    <row r="97" spans="3:16" x14ac:dyDescent="0.25">
      <c r="C97" s="1" t="s">
        <v>24</v>
      </c>
      <c r="D97" s="1" t="s">
        <v>34</v>
      </c>
      <c r="G97">
        <f t="shared" si="7"/>
        <v>1</v>
      </c>
      <c r="H97">
        <f t="shared" si="8"/>
        <v>3</v>
      </c>
      <c r="O97">
        <f t="shared" si="9"/>
        <v>24.5</v>
      </c>
      <c r="P97">
        <f t="shared" si="10"/>
        <v>50.5</v>
      </c>
    </row>
    <row r="98" spans="3:16" x14ac:dyDescent="0.25">
      <c r="C98" s="1" t="s">
        <v>24</v>
      </c>
      <c r="D98" s="1" t="s">
        <v>31</v>
      </c>
      <c r="G98">
        <f t="shared" si="7"/>
        <v>1</v>
      </c>
      <c r="H98">
        <f t="shared" si="8"/>
        <v>4</v>
      </c>
      <c r="O98">
        <f t="shared" si="9"/>
        <v>24.5</v>
      </c>
      <c r="P98">
        <f t="shared" si="10"/>
        <v>18</v>
      </c>
    </row>
    <row r="99" spans="3:16" x14ac:dyDescent="0.25">
      <c r="C99" s="1" t="s">
        <v>24</v>
      </c>
      <c r="D99" s="1" t="s">
        <v>39</v>
      </c>
      <c r="G99">
        <f t="shared" si="7"/>
        <v>1</v>
      </c>
      <c r="H99">
        <f t="shared" si="8"/>
        <v>2</v>
      </c>
      <c r="O99">
        <f t="shared" si="9"/>
        <v>24.5</v>
      </c>
      <c r="P99">
        <f t="shared" si="10"/>
        <v>73.5</v>
      </c>
    </row>
    <row r="100" spans="3:16" x14ac:dyDescent="0.25">
      <c r="C100" s="1" t="s">
        <v>40</v>
      </c>
      <c r="D100" s="1" t="s">
        <v>39</v>
      </c>
      <c r="G100">
        <f t="shared" si="7"/>
        <v>0</v>
      </c>
      <c r="H100">
        <f t="shared" si="8"/>
        <v>2</v>
      </c>
      <c r="O100">
        <f t="shared" si="9"/>
        <v>75</v>
      </c>
      <c r="P100">
        <f t="shared" si="10"/>
        <v>73.5</v>
      </c>
    </row>
    <row r="101" spans="3:16" x14ac:dyDescent="0.25">
      <c r="C101" s="1" t="s">
        <v>24</v>
      </c>
      <c r="D101" s="1" t="s">
        <v>34</v>
      </c>
      <c r="G101">
        <f t="shared" si="7"/>
        <v>1</v>
      </c>
      <c r="H101">
        <f t="shared" si="8"/>
        <v>3</v>
      </c>
      <c r="O101">
        <f t="shared" si="9"/>
        <v>24.5</v>
      </c>
      <c r="P101">
        <f t="shared" si="10"/>
        <v>50.5</v>
      </c>
    </row>
    <row r="102" spans="3:16" x14ac:dyDescent="0.25">
      <c r="C102" s="1" t="s">
        <v>40</v>
      </c>
      <c r="D102" s="1" t="s">
        <v>35</v>
      </c>
      <c r="G102">
        <f t="shared" si="7"/>
        <v>0</v>
      </c>
      <c r="H102">
        <f t="shared" si="8"/>
        <v>1</v>
      </c>
      <c r="O102">
        <f t="shared" si="9"/>
        <v>75</v>
      </c>
      <c r="P102">
        <f t="shared" si="10"/>
        <v>88.5</v>
      </c>
    </row>
    <row r="103" spans="3:16" x14ac:dyDescent="0.25">
      <c r="C103" s="1" t="s">
        <v>24</v>
      </c>
      <c r="D103" s="1" t="s">
        <v>31</v>
      </c>
      <c r="G103">
        <f t="shared" si="7"/>
        <v>1</v>
      </c>
      <c r="H103">
        <f t="shared" si="8"/>
        <v>4</v>
      </c>
      <c r="O103">
        <f t="shared" si="9"/>
        <v>24.5</v>
      </c>
      <c r="P103">
        <f t="shared" si="10"/>
        <v>18</v>
      </c>
    </row>
    <row r="104" spans="3:16" x14ac:dyDescent="0.25">
      <c r="C104" s="1" t="s">
        <v>24</v>
      </c>
      <c r="D104" s="1" t="s">
        <v>34</v>
      </c>
      <c r="G104">
        <f t="shared" si="7"/>
        <v>1</v>
      </c>
      <c r="H104">
        <f t="shared" si="8"/>
        <v>3</v>
      </c>
      <c r="O104">
        <f t="shared" si="9"/>
        <v>24.5</v>
      </c>
      <c r="P104">
        <f t="shared" si="10"/>
        <v>50.5</v>
      </c>
    </row>
    <row r="105" spans="3:16" x14ac:dyDescent="0.25">
      <c r="C105" s="1" t="s">
        <v>24</v>
      </c>
      <c r="D105" s="1" t="s">
        <v>31</v>
      </c>
      <c r="G105">
        <f t="shared" si="7"/>
        <v>1</v>
      </c>
      <c r="H105">
        <f t="shared" si="8"/>
        <v>4</v>
      </c>
      <c r="O105">
        <f t="shared" si="9"/>
        <v>24.5</v>
      </c>
      <c r="P105">
        <f t="shared" si="10"/>
        <v>18</v>
      </c>
    </row>
    <row r="106" spans="3:16" x14ac:dyDescent="0.25">
      <c r="C106" s="1" t="s">
        <v>40</v>
      </c>
      <c r="D106" s="1" t="s">
        <v>34</v>
      </c>
      <c r="G106">
        <f t="shared" si="7"/>
        <v>0</v>
      </c>
      <c r="H106">
        <f t="shared" si="8"/>
        <v>3</v>
      </c>
      <c r="O106">
        <f t="shared" si="9"/>
        <v>75</v>
      </c>
      <c r="P106">
        <f t="shared" si="10"/>
        <v>50.5</v>
      </c>
    </row>
    <row r="107" spans="3:16" x14ac:dyDescent="0.25">
      <c r="C107" s="1" t="s">
        <v>40</v>
      </c>
      <c r="D107" s="1" t="s">
        <v>34</v>
      </c>
      <c r="G107">
        <f t="shared" si="7"/>
        <v>0</v>
      </c>
      <c r="H107">
        <f t="shared" si="8"/>
        <v>3</v>
      </c>
      <c r="O107">
        <f t="shared" si="9"/>
        <v>75</v>
      </c>
      <c r="P107">
        <f t="shared" si="10"/>
        <v>50.5</v>
      </c>
    </row>
    <row r="108" spans="3:16" x14ac:dyDescent="0.25">
      <c r="C108" s="1" t="s">
        <v>40</v>
      </c>
      <c r="D108" s="1" t="s">
        <v>34</v>
      </c>
      <c r="G108">
        <f t="shared" si="7"/>
        <v>0</v>
      </c>
      <c r="H108">
        <f t="shared" si="8"/>
        <v>3</v>
      </c>
      <c r="O108">
        <f t="shared" si="9"/>
        <v>75</v>
      </c>
      <c r="P108">
        <f t="shared" si="10"/>
        <v>50.5</v>
      </c>
    </row>
    <row r="109" spans="3:16" x14ac:dyDescent="0.25">
      <c r="C109" s="1" t="s">
        <v>24</v>
      </c>
      <c r="D109" s="1" t="s">
        <v>35</v>
      </c>
      <c r="G109">
        <f t="shared" si="7"/>
        <v>1</v>
      </c>
      <c r="H109">
        <f t="shared" si="8"/>
        <v>1</v>
      </c>
      <c r="O109">
        <f t="shared" si="9"/>
        <v>24.5</v>
      </c>
      <c r="P109">
        <f t="shared" si="10"/>
        <v>88.5</v>
      </c>
    </row>
    <row r="110" spans="3:16" x14ac:dyDescent="0.25">
      <c r="C110" s="1" t="s">
        <v>24</v>
      </c>
      <c r="D110" s="1" t="s">
        <v>39</v>
      </c>
      <c r="G110">
        <f t="shared" si="7"/>
        <v>1</v>
      </c>
      <c r="H110">
        <f t="shared" si="8"/>
        <v>2</v>
      </c>
      <c r="O110">
        <f t="shared" si="9"/>
        <v>24.5</v>
      </c>
      <c r="P110">
        <f t="shared" si="10"/>
        <v>73.5</v>
      </c>
    </row>
    <row r="111" spans="3:16" x14ac:dyDescent="0.25">
      <c r="C111" s="1" t="s">
        <v>40</v>
      </c>
      <c r="D111" s="1" t="s">
        <v>31</v>
      </c>
      <c r="G111">
        <f t="shared" si="7"/>
        <v>0</v>
      </c>
      <c r="H111">
        <f t="shared" si="8"/>
        <v>4</v>
      </c>
      <c r="O111">
        <f t="shared" si="9"/>
        <v>75</v>
      </c>
      <c r="P111">
        <f t="shared" si="10"/>
        <v>18</v>
      </c>
    </row>
    <row r="112" spans="3:16" x14ac:dyDescent="0.25">
      <c r="C112" s="1" t="s">
        <v>24</v>
      </c>
      <c r="D112" s="1" t="s">
        <v>34</v>
      </c>
      <c r="G112">
        <f t="shared" si="7"/>
        <v>1</v>
      </c>
      <c r="H112">
        <f t="shared" si="8"/>
        <v>3</v>
      </c>
      <c r="O112">
        <f t="shared" si="9"/>
        <v>24.5</v>
      </c>
      <c r="P112">
        <f t="shared" si="10"/>
        <v>50.5</v>
      </c>
    </row>
    <row r="113" spans="3:16" x14ac:dyDescent="0.25">
      <c r="C113" s="1" t="s">
        <v>24</v>
      </c>
      <c r="D113" s="1" t="s">
        <v>34</v>
      </c>
      <c r="G113">
        <f t="shared" si="7"/>
        <v>1</v>
      </c>
      <c r="H113">
        <f t="shared" si="8"/>
        <v>3</v>
      </c>
      <c r="O113">
        <f t="shared" si="9"/>
        <v>24.5</v>
      </c>
      <c r="P113">
        <f t="shared" si="10"/>
        <v>50.5</v>
      </c>
    </row>
    <row r="114" spans="3:16" x14ac:dyDescent="0.25">
      <c r="C114" s="1" t="s">
        <v>40</v>
      </c>
      <c r="D114" s="1" t="s">
        <v>39</v>
      </c>
      <c r="G114">
        <f t="shared" si="7"/>
        <v>0</v>
      </c>
      <c r="H114">
        <f t="shared" si="8"/>
        <v>2</v>
      </c>
      <c r="O114">
        <f t="shared" si="9"/>
        <v>75</v>
      </c>
      <c r="P114">
        <f t="shared" si="10"/>
        <v>73.5</v>
      </c>
    </row>
    <row r="115" spans="3:16" x14ac:dyDescent="0.25">
      <c r="C115" s="1" t="s">
        <v>40</v>
      </c>
      <c r="D115" s="1" t="s">
        <v>39</v>
      </c>
      <c r="G115">
        <f t="shared" si="7"/>
        <v>0</v>
      </c>
      <c r="H115">
        <f t="shared" si="8"/>
        <v>2</v>
      </c>
      <c r="O115">
        <f t="shared" si="9"/>
        <v>75</v>
      </c>
      <c r="P115">
        <f t="shared" si="10"/>
        <v>73.5</v>
      </c>
    </row>
  </sheetData>
  <mergeCells count="4">
    <mergeCell ref="B3:E3"/>
    <mergeCell ref="G3:I3"/>
    <mergeCell ref="O14:P14"/>
    <mergeCell ref="J18:K1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2B91-F338-4454-8FF7-D48285DB118C}">
  <dimension ref="B3:K322"/>
  <sheetViews>
    <sheetView workbookViewId="0">
      <selection activeCell="G4" sqref="G4"/>
    </sheetView>
  </sheetViews>
  <sheetFormatPr defaultRowHeight="13.2" x14ac:dyDescent="0.25"/>
  <sheetData>
    <row r="3" spans="2:11" x14ac:dyDescent="0.25">
      <c r="B3" s="10" t="s">
        <v>111</v>
      </c>
      <c r="C3" s="9"/>
      <c r="D3" s="9"/>
      <c r="E3" s="9"/>
      <c r="G3" s="10" t="s">
        <v>104</v>
      </c>
      <c r="H3" s="9"/>
      <c r="I3" s="9"/>
    </row>
    <row r="4" spans="2:11" x14ac:dyDescent="0.25">
      <c r="B4" s="6" t="s">
        <v>94</v>
      </c>
      <c r="C4" s="4" t="s">
        <v>40</v>
      </c>
      <c r="D4" s="4" t="s">
        <v>24</v>
      </c>
      <c r="E4" s="4" t="s">
        <v>96</v>
      </c>
      <c r="G4" s="6" t="s">
        <v>94</v>
      </c>
      <c r="H4" s="4" t="s">
        <v>40</v>
      </c>
      <c r="I4" s="4" t="s">
        <v>24</v>
      </c>
    </row>
    <row r="5" spans="2:11" x14ac:dyDescent="0.25">
      <c r="B5" s="6" t="s">
        <v>110</v>
      </c>
      <c r="G5" s="6" t="s">
        <v>110</v>
      </c>
    </row>
    <row r="6" spans="2:11" x14ac:dyDescent="0.25">
      <c r="B6" s="4">
        <v>1</v>
      </c>
      <c r="C6">
        <f>COUNTIFS('Ответы на форму (1)'!$O$2:$O$309, Лист5!B6, 'Ответы на форму (1)'!$B$2:$B$309, Лист5!$C$4)</f>
        <v>6</v>
      </c>
      <c r="D6">
        <f>COUNTIFS('Ответы на форму (1)'!$O$2:$O$309, Лист5!B6, 'Ответы на форму (1)'!$B$2:$B$309, Лист5!$D$4)</f>
        <v>7</v>
      </c>
      <c r="E6">
        <f>SUM(C6:D6)</f>
        <v>13</v>
      </c>
      <c r="G6" s="4">
        <v>1</v>
      </c>
      <c r="H6" s="5">
        <f>E6*$C$11/$E$11</f>
        <v>6.6688311688311686</v>
      </c>
      <c r="I6" s="5">
        <f>E6*$D$11/$E$11</f>
        <v>6.3311688311688314</v>
      </c>
      <c r="K6" s="4" t="s">
        <v>98</v>
      </c>
    </row>
    <row r="7" spans="2:11" x14ac:dyDescent="0.25">
      <c r="B7" s="4">
        <v>2</v>
      </c>
      <c r="C7">
        <f>COUNTIFS('Ответы на форму (1)'!$O$2:$O$309, Лист5!B7, 'Ответы на форму (1)'!$B$2:$B$309, Лист5!$C$4)</f>
        <v>14</v>
      </c>
      <c r="D7">
        <f>COUNTIFS('Ответы на форму (1)'!$O$2:$O$309, Лист5!B7, 'Ответы на форму (1)'!$B$2:$B$309, Лист5!$D$4)</f>
        <v>11</v>
      </c>
      <c r="E7">
        <f t="shared" ref="E7:E10" si="0">SUM(C7:D7)</f>
        <v>25</v>
      </c>
      <c r="G7" s="4">
        <v>2</v>
      </c>
      <c r="H7" s="5">
        <f t="shared" ref="H7:H10" si="1">E7*$C$11/$E$11</f>
        <v>12.824675324675324</v>
      </c>
      <c r="I7" s="5">
        <f t="shared" ref="I7:I10" si="2">E7*$D$11/$E$11</f>
        <v>12.175324675324676</v>
      </c>
      <c r="K7">
        <f>_xlfn.CHISQ.TEST(C6:D10, H6:I10)</f>
        <v>0.62870779209849093</v>
      </c>
    </row>
    <row r="8" spans="2:11" x14ac:dyDescent="0.25">
      <c r="B8" s="4">
        <v>3</v>
      </c>
      <c r="C8">
        <f>COUNTIFS('Ответы на форму (1)'!$O$2:$O$309, Лист5!B8, 'Ответы на форму (1)'!$B$2:$B$309, Лист5!$C$4)</f>
        <v>26</v>
      </c>
      <c r="D8">
        <f>COUNTIFS('Ответы на форму (1)'!$O$2:$O$309, Лист5!B8, 'Ответы на форму (1)'!$B$2:$B$309, Лист5!$D$4)</f>
        <v>34</v>
      </c>
      <c r="E8">
        <f t="shared" si="0"/>
        <v>60</v>
      </c>
      <c r="G8" s="4">
        <v>3</v>
      </c>
      <c r="H8" s="5">
        <f t="shared" si="1"/>
        <v>30.779220779220779</v>
      </c>
      <c r="I8" s="5">
        <f t="shared" si="2"/>
        <v>29.220779220779221</v>
      </c>
    </row>
    <row r="9" spans="2:11" x14ac:dyDescent="0.25">
      <c r="B9" s="4">
        <v>4</v>
      </c>
      <c r="C9">
        <f>COUNTIFS('Ответы на форму (1)'!$O$2:$O$309, Лист5!B9, 'Ответы на форму (1)'!$B$2:$B$309, Лист5!$C$4)</f>
        <v>64</v>
      </c>
      <c r="D9">
        <f>COUNTIFS('Ответы на форму (1)'!$O$2:$O$309, Лист5!B9, 'Ответы на форму (1)'!$B$2:$B$309, Лист5!$D$4)</f>
        <v>60</v>
      </c>
      <c r="E9">
        <f t="shared" si="0"/>
        <v>124</v>
      </c>
      <c r="G9" s="4">
        <v>4</v>
      </c>
      <c r="H9" s="5">
        <f t="shared" si="1"/>
        <v>63.61038961038961</v>
      </c>
      <c r="I9" s="5">
        <f t="shared" si="2"/>
        <v>60.38961038961039</v>
      </c>
    </row>
    <row r="10" spans="2:11" x14ac:dyDescent="0.25">
      <c r="B10" s="4">
        <v>5</v>
      </c>
      <c r="C10">
        <f>COUNTIFS('Ответы на форму (1)'!$O$2:$O$309, Лист5!B10, 'Ответы на форму (1)'!$B$2:$B$309, Лист5!$C$4)</f>
        <v>48</v>
      </c>
      <c r="D10">
        <f>COUNTIFS('Ответы на форму (1)'!$O$2:$O$309, Лист5!B10, 'Ответы на форму (1)'!$B$2:$B$309, Лист5!$D$4)</f>
        <v>38</v>
      </c>
      <c r="E10">
        <f t="shared" si="0"/>
        <v>86</v>
      </c>
      <c r="G10" s="4">
        <v>5</v>
      </c>
      <c r="H10" s="5">
        <f t="shared" si="1"/>
        <v>44.116883116883116</v>
      </c>
      <c r="I10" s="5">
        <f t="shared" si="2"/>
        <v>41.883116883116884</v>
      </c>
    </row>
    <row r="11" spans="2:11" x14ac:dyDescent="0.25">
      <c r="B11" s="4" t="s">
        <v>96</v>
      </c>
      <c r="C11">
        <f>SUM(C6:C10)</f>
        <v>158</v>
      </c>
      <c r="D11">
        <f>SUM(D6:D10)</f>
        <v>150</v>
      </c>
      <c r="E11">
        <f>SUM(C6:D10)</f>
        <v>308</v>
      </c>
    </row>
    <row r="14" spans="2:11" x14ac:dyDescent="0.25">
      <c r="C14" s="6" t="s">
        <v>94</v>
      </c>
      <c r="D14" s="4" t="s">
        <v>99</v>
      </c>
      <c r="F14" s="6" t="s">
        <v>110</v>
      </c>
      <c r="H14" s="4" t="s">
        <v>100</v>
      </c>
      <c r="I14" s="4" t="s">
        <v>101</v>
      </c>
      <c r="J14" s="4" t="s">
        <v>102</v>
      </c>
    </row>
    <row r="15" spans="2:11" x14ac:dyDescent="0.25">
      <c r="C15" s="1" t="s">
        <v>24</v>
      </c>
      <c r="D15">
        <f>_xlfn.IFS(C15=$C$4, 0, C15=$D$4, 1)</f>
        <v>1</v>
      </c>
      <c r="F15" s="1">
        <v>3</v>
      </c>
      <c r="H15">
        <f>PEARSON(D15:D322,F15:F322)</f>
        <v>-5.0678655091325901E-2</v>
      </c>
      <c r="I15">
        <v>308</v>
      </c>
      <c r="J15">
        <v>0.11</v>
      </c>
    </row>
    <row r="16" spans="2:11" x14ac:dyDescent="0.25">
      <c r="C16" s="1" t="s">
        <v>24</v>
      </c>
      <c r="D16">
        <f t="shared" ref="D16:D79" si="3">_xlfn.IFS(C16=$C$4, 0, C16=$D$4, 1)</f>
        <v>1</v>
      </c>
      <c r="F16" s="1">
        <v>4</v>
      </c>
    </row>
    <row r="17" spans="3:6" x14ac:dyDescent="0.25">
      <c r="C17" s="1" t="s">
        <v>24</v>
      </c>
      <c r="D17">
        <f t="shared" si="3"/>
        <v>1</v>
      </c>
      <c r="F17" s="1">
        <v>3</v>
      </c>
    </row>
    <row r="18" spans="3:6" x14ac:dyDescent="0.25">
      <c r="C18" s="1" t="s">
        <v>24</v>
      </c>
      <c r="D18">
        <f t="shared" si="3"/>
        <v>1</v>
      </c>
      <c r="F18" s="1">
        <v>4</v>
      </c>
    </row>
    <row r="19" spans="3:6" x14ac:dyDescent="0.25">
      <c r="C19" s="1" t="s">
        <v>24</v>
      </c>
      <c r="D19">
        <f t="shared" si="3"/>
        <v>1</v>
      </c>
      <c r="F19" s="1">
        <v>3</v>
      </c>
    </row>
    <row r="20" spans="3:6" x14ac:dyDescent="0.25">
      <c r="C20" s="1" t="s">
        <v>40</v>
      </c>
      <c r="D20">
        <f t="shared" si="3"/>
        <v>0</v>
      </c>
      <c r="F20" s="1">
        <v>2</v>
      </c>
    </row>
    <row r="21" spans="3:6" x14ac:dyDescent="0.25">
      <c r="C21" s="1" t="s">
        <v>40</v>
      </c>
      <c r="D21">
        <f t="shared" si="3"/>
        <v>0</v>
      </c>
      <c r="F21" s="1">
        <v>2</v>
      </c>
    </row>
    <row r="22" spans="3:6" x14ac:dyDescent="0.25">
      <c r="C22" s="1" t="s">
        <v>40</v>
      </c>
      <c r="D22">
        <f t="shared" si="3"/>
        <v>0</v>
      </c>
      <c r="F22" s="1">
        <v>5</v>
      </c>
    </row>
    <row r="23" spans="3:6" x14ac:dyDescent="0.25">
      <c r="C23" s="1" t="s">
        <v>24</v>
      </c>
      <c r="D23">
        <f t="shared" si="3"/>
        <v>1</v>
      </c>
      <c r="F23" s="1">
        <v>1</v>
      </c>
    </row>
    <row r="24" spans="3:6" x14ac:dyDescent="0.25">
      <c r="C24" s="1" t="s">
        <v>40</v>
      </c>
      <c r="D24">
        <f t="shared" si="3"/>
        <v>0</v>
      </c>
      <c r="F24" s="1">
        <v>3</v>
      </c>
    </row>
    <row r="25" spans="3:6" x14ac:dyDescent="0.25">
      <c r="C25" s="1" t="s">
        <v>40</v>
      </c>
      <c r="D25">
        <f t="shared" si="3"/>
        <v>0</v>
      </c>
      <c r="F25" s="1">
        <v>5</v>
      </c>
    </row>
    <row r="26" spans="3:6" x14ac:dyDescent="0.25">
      <c r="C26" s="1" t="s">
        <v>40</v>
      </c>
      <c r="D26">
        <f t="shared" si="3"/>
        <v>0</v>
      </c>
      <c r="F26" s="1">
        <v>5</v>
      </c>
    </row>
    <row r="27" spans="3:6" x14ac:dyDescent="0.25">
      <c r="C27" s="1" t="s">
        <v>40</v>
      </c>
      <c r="D27">
        <f t="shared" si="3"/>
        <v>0</v>
      </c>
      <c r="F27" s="1">
        <v>4</v>
      </c>
    </row>
    <row r="28" spans="3:6" x14ac:dyDescent="0.25">
      <c r="C28" s="1" t="s">
        <v>40</v>
      </c>
      <c r="D28">
        <f t="shared" si="3"/>
        <v>0</v>
      </c>
      <c r="F28" s="1">
        <v>5</v>
      </c>
    </row>
    <row r="29" spans="3:6" x14ac:dyDescent="0.25">
      <c r="C29" s="1" t="s">
        <v>40</v>
      </c>
      <c r="D29">
        <f t="shared" si="3"/>
        <v>0</v>
      </c>
      <c r="F29" s="1">
        <v>4</v>
      </c>
    </row>
    <row r="30" spans="3:6" x14ac:dyDescent="0.25">
      <c r="C30" s="1" t="s">
        <v>24</v>
      </c>
      <c r="D30">
        <f t="shared" si="3"/>
        <v>1</v>
      </c>
      <c r="F30" s="1">
        <v>5</v>
      </c>
    </row>
    <row r="31" spans="3:6" x14ac:dyDescent="0.25">
      <c r="C31" s="1" t="s">
        <v>40</v>
      </c>
      <c r="D31">
        <f t="shared" si="3"/>
        <v>0</v>
      </c>
      <c r="F31" s="1">
        <v>4</v>
      </c>
    </row>
    <row r="32" spans="3:6" x14ac:dyDescent="0.25">
      <c r="C32" s="1" t="s">
        <v>40</v>
      </c>
      <c r="D32">
        <f t="shared" si="3"/>
        <v>0</v>
      </c>
      <c r="F32" s="1">
        <v>4</v>
      </c>
    </row>
    <row r="33" spans="3:6" x14ac:dyDescent="0.25">
      <c r="C33" s="1" t="s">
        <v>24</v>
      </c>
      <c r="D33">
        <f t="shared" si="3"/>
        <v>1</v>
      </c>
      <c r="F33" s="1">
        <v>2</v>
      </c>
    </row>
    <row r="34" spans="3:6" x14ac:dyDescent="0.25">
      <c r="C34" s="1" t="s">
        <v>24</v>
      </c>
      <c r="D34">
        <f t="shared" si="3"/>
        <v>1</v>
      </c>
      <c r="F34" s="1">
        <v>4</v>
      </c>
    </row>
    <row r="35" spans="3:6" x14ac:dyDescent="0.25">
      <c r="C35" s="1" t="s">
        <v>24</v>
      </c>
      <c r="D35">
        <f t="shared" si="3"/>
        <v>1</v>
      </c>
      <c r="F35" s="1">
        <v>2</v>
      </c>
    </row>
    <row r="36" spans="3:6" x14ac:dyDescent="0.25">
      <c r="C36" s="1" t="s">
        <v>40</v>
      </c>
      <c r="D36">
        <f t="shared" si="3"/>
        <v>0</v>
      </c>
      <c r="F36" s="1">
        <v>4</v>
      </c>
    </row>
    <row r="37" spans="3:6" x14ac:dyDescent="0.25">
      <c r="C37" s="1" t="s">
        <v>24</v>
      </c>
      <c r="D37">
        <f t="shared" si="3"/>
        <v>1</v>
      </c>
      <c r="F37" s="1">
        <v>4</v>
      </c>
    </row>
    <row r="38" spans="3:6" x14ac:dyDescent="0.25">
      <c r="C38" s="1" t="s">
        <v>24</v>
      </c>
      <c r="D38">
        <f t="shared" si="3"/>
        <v>1</v>
      </c>
      <c r="F38" s="1">
        <v>5</v>
      </c>
    </row>
    <row r="39" spans="3:6" x14ac:dyDescent="0.25">
      <c r="C39" s="1" t="s">
        <v>40</v>
      </c>
      <c r="D39">
        <f t="shared" si="3"/>
        <v>0</v>
      </c>
      <c r="F39" s="1">
        <v>1</v>
      </c>
    </row>
    <row r="40" spans="3:6" x14ac:dyDescent="0.25">
      <c r="C40" s="1" t="s">
        <v>40</v>
      </c>
      <c r="D40">
        <f t="shared" si="3"/>
        <v>0</v>
      </c>
      <c r="F40" s="1">
        <v>3</v>
      </c>
    </row>
    <row r="41" spans="3:6" x14ac:dyDescent="0.25">
      <c r="C41" s="1" t="s">
        <v>24</v>
      </c>
      <c r="D41">
        <f t="shared" si="3"/>
        <v>1</v>
      </c>
      <c r="F41" s="1">
        <v>1</v>
      </c>
    </row>
    <row r="42" spans="3:6" x14ac:dyDescent="0.25">
      <c r="C42" s="1" t="s">
        <v>40</v>
      </c>
      <c r="D42">
        <f t="shared" si="3"/>
        <v>0</v>
      </c>
      <c r="F42" s="1">
        <v>4</v>
      </c>
    </row>
    <row r="43" spans="3:6" x14ac:dyDescent="0.25">
      <c r="C43" s="1" t="s">
        <v>24</v>
      </c>
      <c r="D43">
        <f t="shared" si="3"/>
        <v>1</v>
      </c>
      <c r="F43" s="1">
        <v>5</v>
      </c>
    </row>
    <row r="44" spans="3:6" x14ac:dyDescent="0.25">
      <c r="C44" s="1" t="s">
        <v>24</v>
      </c>
      <c r="D44">
        <f t="shared" si="3"/>
        <v>1</v>
      </c>
      <c r="F44" s="1">
        <v>5</v>
      </c>
    </row>
    <row r="45" spans="3:6" x14ac:dyDescent="0.25">
      <c r="C45" s="1" t="s">
        <v>24</v>
      </c>
      <c r="D45">
        <f t="shared" si="3"/>
        <v>1</v>
      </c>
      <c r="F45" s="1">
        <v>4</v>
      </c>
    </row>
    <row r="46" spans="3:6" x14ac:dyDescent="0.25">
      <c r="C46" s="1" t="s">
        <v>24</v>
      </c>
      <c r="D46">
        <f t="shared" si="3"/>
        <v>1</v>
      </c>
      <c r="F46" s="1">
        <v>4</v>
      </c>
    </row>
    <row r="47" spans="3:6" x14ac:dyDescent="0.25">
      <c r="C47" s="1" t="s">
        <v>24</v>
      </c>
      <c r="D47">
        <f t="shared" si="3"/>
        <v>1</v>
      </c>
      <c r="F47" s="1">
        <v>4</v>
      </c>
    </row>
    <row r="48" spans="3:6" x14ac:dyDescent="0.25">
      <c r="C48" s="1" t="s">
        <v>24</v>
      </c>
      <c r="D48">
        <f t="shared" si="3"/>
        <v>1</v>
      </c>
      <c r="F48" s="1">
        <v>4</v>
      </c>
    </row>
    <row r="49" spans="3:6" x14ac:dyDescent="0.25">
      <c r="C49" s="1" t="s">
        <v>24</v>
      </c>
      <c r="D49">
        <f t="shared" si="3"/>
        <v>1</v>
      </c>
      <c r="F49" s="1">
        <v>2</v>
      </c>
    </row>
    <row r="50" spans="3:6" x14ac:dyDescent="0.25">
      <c r="C50" s="1" t="s">
        <v>24</v>
      </c>
      <c r="D50">
        <f t="shared" si="3"/>
        <v>1</v>
      </c>
      <c r="F50" s="1">
        <v>5</v>
      </c>
    </row>
    <row r="51" spans="3:6" x14ac:dyDescent="0.25">
      <c r="C51" s="1" t="s">
        <v>40</v>
      </c>
      <c r="D51">
        <f t="shared" si="3"/>
        <v>0</v>
      </c>
      <c r="F51" s="1">
        <v>3</v>
      </c>
    </row>
    <row r="52" spans="3:6" x14ac:dyDescent="0.25">
      <c r="C52" s="1" t="s">
        <v>40</v>
      </c>
      <c r="D52">
        <f t="shared" si="3"/>
        <v>0</v>
      </c>
      <c r="F52" s="1">
        <v>5</v>
      </c>
    </row>
    <row r="53" spans="3:6" x14ac:dyDescent="0.25">
      <c r="C53" s="1" t="s">
        <v>24</v>
      </c>
      <c r="D53">
        <f t="shared" si="3"/>
        <v>1</v>
      </c>
      <c r="F53" s="1">
        <v>4</v>
      </c>
    </row>
    <row r="54" spans="3:6" x14ac:dyDescent="0.25">
      <c r="C54" s="1" t="s">
        <v>24</v>
      </c>
      <c r="D54">
        <f t="shared" si="3"/>
        <v>1</v>
      </c>
      <c r="F54" s="1">
        <v>3</v>
      </c>
    </row>
    <row r="55" spans="3:6" x14ac:dyDescent="0.25">
      <c r="C55" s="1" t="s">
        <v>24</v>
      </c>
      <c r="D55">
        <f t="shared" si="3"/>
        <v>1</v>
      </c>
      <c r="F55" s="1">
        <v>4</v>
      </c>
    </row>
    <row r="56" spans="3:6" x14ac:dyDescent="0.25">
      <c r="C56" s="1" t="s">
        <v>24</v>
      </c>
      <c r="D56">
        <f t="shared" si="3"/>
        <v>1</v>
      </c>
      <c r="F56" s="1">
        <v>5</v>
      </c>
    </row>
    <row r="57" spans="3:6" x14ac:dyDescent="0.25">
      <c r="C57" s="1" t="s">
        <v>40</v>
      </c>
      <c r="D57">
        <f t="shared" si="3"/>
        <v>0</v>
      </c>
      <c r="F57" s="1">
        <v>5</v>
      </c>
    </row>
    <row r="58" spans="3:6" x14ac:dyDescent="0.25">
      <c r="C58" s="1" t="s">
        <v>24</v>
      </c>
      <c r="D58">
        <f t="shared" si="3"/>
        <v>1</v>
      </c>
      <c r="F58" s="1">
        <v>3</v>
      </c>
    </row>
    <row r="59" spans="3:6" x14ac:dyDescent="0.25">
      <c r="C59" s="1" t="s">
        <v>40</v>
      </c>
      <c r="D59">
        <f t="shared" si="3"/>
        <v>0</v>
      </c>
      <c r="F59" s="1">
        <v>4</v>
      </c>
    </row>
    <row r="60" spans="3:6" x14ac:dyDescent="0.25">
      <c r="C60" s="1" t="s">
        <v>40</v>
      </c>
      <c r="D60">
        <f t="shared" si="3"/>
        <v>0</v>
      </c>
      <c r="F60" s="1">
        <v>5</v>
      </c>
    </row>
    <row r="61" spans="3:6" x14ac:dyDescent="0.25">
      <c r="C61" s="1" t="s">
        <v>40</v>
      </c>
      <c r="D61">
        <f t="shared" si="3"/>
        <v>0</v>
      </c>
      <c r="F61" s="1">
        <v>3</v>
      </c>
    </row>
    <row r="62" spans="3:6" x14ac:dyDescent="0.25">
      <c r="C62" s="1" t="s">
        <v>24</v>
      </c>
      <c r="D62">
        <f t="shared" si="3"/>
        <v>1</v>
      </c>
      <c r="F62" s="1">
        <v>4</v>
      </c>
    </row>
    <row r="63" spans="3:6" x14ac:dyDescent="0.25">
      <c r="C63" s="1" t="s">
        <v>40</v>
      </c>
      <c r="D63">
        <f t="shared" si="3"/>
        <v>0</v>
      </c>
      <c r="F63" s="1">
        <v>5</v>
      </c>
    </row>
    <row r="64" spans="3:6" x14ac:dyDescent="0.25">
      <c r="C64" s="1" t="s">
        <v>24</v>
      </c>
      <c r="D64">
        <f t="shared" si="3"/>
        <v>1</v>
      </c>
      <c r="F64" s="1">
        <v>4</v>
      </c>
    </row>
    <row r="65" spans="3:6" x14ac:dyDescent="0.25">
      <c r="C65" s="1" t="s">
        <v>24</v>
      </c>
      <c r="D65">
        <f t="shared" si="3"/>
        <v>1</v>
      </c>
      <c r="F65" s="1">
        <v>3</v>
      </c>
    </row>
    <row r="66" spans="3:6" x14ac:dyDescent="0.25">
      <c r="C66" s="1" t="s">
        <v>24</v>
      </c>
      <c r="D66">
        <f t="shared" si="3"/>
        <v>1</v>
      </c>
      <c r="F66" s="1">
        <v>3</v>
      </c>
    </row>
    <row r="67" spans="3:6" x14ac:dyDescent="0.25">
      <c r="C67" s="1" t="s">
        <v>24</v>
      </c>
      <c r="D67">
        <f t="shared" si="3"/>
        <v>1</v>
      </c>
      <c r="F67" s="1">
        <v>1</v>
      </c>
    </row>
    <row r="68" spans="3:6" x14ac:dyDescent="0.25">
      <c r="C68" s="1" t="s">
        <v>24</v>
      </c>
      <c r="D68">
        <f t="shared" si="3"/>
        <v>1</v>
      </c>
      <c r="F68" s="1">
        <v>4</v>
      </c>
    </row>
    <row r="69" spans="3:6" x14ac:dyDescent="0.25">
      <c r="C69" s="1" t="s">
        <v>24</v>
      </c>
      <c r="D69">
        <f t="shared" si="3"/>
        <v>1</v>
      </c>
      <c r="F69" s="1">
        <v>5</v>
      </c>
    </row>
    <row r="70" spans="3:6" x14ac:dyDescent="0.25">
      <c r="C70" s="1" t="s">
        <v>24</v>
      </c>
      <c r="D70">
        <f t="shared" si="3"/>
        <v>1</v>
      </c>
      <c r="F70" s="1">
        <v>4</v>
      </c>
    </row>
    <row r="71" spans="3:6" x14ac:dyDescent="0.25">
      <c r="C71" s="1" t="s">
        <v>24</v>
      </c>
      <c r="D71">
        <f t="shared" si="3"/>
        <v>1</v>
      </c>
      <c r="F71" s="1">
        <v>4</v>
      </c>
    </row>
    <row r="72" spans="3:6" x14ac:dyDescent="0.25">
      <c r="C72" s="1" t="s">
        <v>24</v>
      </c>
      <c r="D72">
        <f t="shared" si="3"/>
        <v>1</v>
      </c>
      <c r="F72" s="1">
        <v>5</v>
      </c>
    </row>
    <row r="73" spans="3:6" x14ac:dyDescent="0.25">
      <c r="C73" s="1" t="s">
        <v>24</v>
      </c>
      <c r="D73">
        <f t="shared" si="3"/>
        <v>1</v>
      </c>
      <c r="F73" s="1">
        <v>2</v>
      </c>
    </row>
    <row r="74" spans="3:6" x14ac:dyDescent="0.25">
      <c r="C74" s="1" t="s">
        <v>24</v>
      </c>
      <c r="D74">
        <f t="shared" si="3"/>
        <v>1</v>
      </c>
      <c r="F74" s="1">
        <v>5</v>
      </c>
    </row>
    <row r="75" spans="3:6" x14ac:dyDescent="0.25">
      <c r="C75" s="1" t="s">
        <v>40</v>
      </c>
      <c r="D75">
        <f t="shared" si="3"/>
        <v>0</v>
      </c>
      <c r="F75" s="1">
        <v>5</v>
      </c>
    </row>
    <row r="76" spans="3:6" x14ac:dyDescent="0.25">
      <c r="C76" s="1" t="s">
        <v>40</v>
      </c>
      <c r="D76">
        <f t="shared" si="3"/>
        <v>0</v>
      </c>
      <c r="F76" s="1">
        <v>4</v>
      </c>
    </row>
    <row r="77" spans="3:6" x14ac:dyDescent="0.25">
      <c r="C77" s="1" t="s">
        <v>40</v>
      </c>
      <c r="D77">
        <f t="shared" si="3"/>
        <v>0</v>
      </c>
      <c r="F77" s="1">
        <v>4</v>
      </c>
    </row>
    <row r="78" spans="3:6" x14ac:dyDescent="0.25">
      <c r="C78" s="1" t="s">
        <v>40</v>
      </c>
      <c r="D78">
        <f t="shared" si="3"/>
        <v>0</v>
      </c>
      <c r="F78" s="1">
        <v>5</v>
      </c>
    </row>
    <row r="79" spans="3:6" x14ac:dyDescent="0.25">
      <c r="C79" s="1" t="s">
        <v>40</v>
      </c>
      <c r="D79">
        <f t="shared" si="3"/>
        <v>0</v>
      </c>
      <c r="F79" s="1">
        <v>4</v>
      </c>
    </row>
    <row r="80" spans="3:6" x14ac:dyDescent="0.25">
      <c r="C80" s="1" t="s">
        <v>40</v>
      </c>
      <c r="D80">
        <f t="shared" ref="D80:D143" si="4">_xlfn.IFS(C80=$C$4, 0, C80=$D$4, 1)</f>
        <v>0</v>
      </c>
      <c r="F80" s="1">
        <v>5</v>
      </c>
    </row>
    <row r="81" spans="3:6" x14ac:dyDescent="0.25">
      <c r="C81" s="1" t="s">
        <v>40</v>
      </c>
      <c r="D81">
        <f t="shared" si="4"/>
        <v>0</v>
      </c>
      <c r="F81" s="1">
        <v>3</v>
      </c>
    </row>
    <row r="82" spans="3:6" x14ac:dyDescent="0.25">
      <c r="C82" s="1" t="s">
        <v>24</v>
      </c>
      <c r="D82">
        <f t="shared" si="4"/>
        <v>1</v>
      </c>
      <c r="F82" s="1">
        <v>3</v>
      </c>
    </row>
    <row r="83" spans="3:6" x14ac:dyDescent="0.25">
      <c r="C83" s="1" t="s">
        <v>40</v>
      </c>
      <c r="D83">
        <f t="shared" si="4"/>
        <v>0</v>
      </c>
      <c r="F83" s="1">
        <v>3</v>
      </c>
    </row>
    <row r="84" spans="3:6" x14ac:dyDescent="0.25">
      <c r="C84" s="1" t="s">
        <v>40</v>
      </c>
      <c r="D84">
        <f t="shared" si="4"/>
        <v>0</v>
      </c>
      <c r="F84" s="1">
        <v>4</v>
      </c>
    </row>
    <row r="85" spans="3:6" x14ac:dyDescent="0.25">
      <c r="C85" s="1" t="s">
        <v>40</v>
      </c>
      <c r="D85">
        <f t="shared" si="4"/>
        <v>0</v>
      </c>
      <c r="F85" s="1">
        <v>5</v>
      </c>
    </row>
    <row r="86" spans="3:6" x14ac:dyDescent="0.25">
      <c r="C86" s="1" t="s">
        <v>40</v>
      </c>
      <c r="D86">
        <f t="shared" si="4"/>
        <v>0</v>
      </c>
      <c r="F86" s="1">
        <v>5</v>
      </c>
    </row>
    <row r="87" spans="3:6" x14ac:dyDescent="0.25">
      <c r="C87" s="1" t="s">
        <v>40</v>
      </c>
      <c r="D87">
        <f t="shared" si="4"/>
        <v>0</v>
      </c>
      <c r="F87" s="1">
        <v>5</v>
      </c>
    </row>
    <row r="88" spans="3:6" x14ac:dyDescent="0.25">
      <c r="C88" s="1" t="s">
        <v>40</v>
      </c>
      <c r="D88">
        <f t="shared" si="4"/>
        <v>0</v>
      </c>
      <c r="F88" s="1">
        <v>5</v>
      </c>
    </row>
    <row r="89" spans="3:6" x14ac:dyDescent="0.25">
      <c r="C89" s="1" t="s">
        <v>40</v>
      </c>
      <c r="D89">
        <f t="shared" si="4"/>
        <v>0</v>
      </c>
      <c r="F89" s="1">
        <v>2</v>
      </c>
    </row>
    <row r="90" spans="3:6" x14ac:dyDescent="0.25">
      <c r="C90" s="1" t="s">
        <v>40</v>
      </c>
      <c r="D90">
        <f t="shared" si="4"/>
        <v>0</v>
      </c>
      <c r="F90" s="1">
        <v>4</v>
      </c>
    </row>
    <row r="91" spans="3:6" x14ac:dyDescent="0.25">
      <c r="C91" s="1" t="s">
        <v>24</v>
      </c>
      <c r="D91">
        <f t="shared" si="4"/>
        <v>1</v>
      </c>
      <c r="F91" s="1">
        <v>4</v>
      </c>
    </row>
    <row r="92" spans="3:6" x14ac:dyDescent="0.25">
      <c r="C92" s="1" t="s">
        <v>24</v>
      </c>
      <c r="D92">
        <f t="shared" si="4"/>
        <v>1</v>
      </c>
      <c r="F92" s="1">
        <v>5</v>
      </c>
    </row>
    <row r="93" spans="3:6" x14ac:dyDescent="0.25">
      <c r="C93" s="1" t="s">
        <v>40</v>
      </c>
      <c r="D93">
        <f t="shared" si="4"/>
        <v>0</v>
      </c>
      <c r="F93" s="1">
        <v>5</v>
      </c>
    </row>
    <row r="94" spans="3:6" x14ac:dyDescent="0.25">
      <c r="C94" s="1" t="s">
        <v>24</v>
      </c>
      <c r="D94">
        <f t="shared" si="4"/>
        <v>1</v>
      </c>
      <c r="F94" s="1">
        <v>4</v>
      </c>
    </row>
    <row r="95" spans="3:6" x14ac:dyDescent="0.25">
      <c r="C95" s="1" t="s">
        <v>24</v>
      </c>
      <c r="D95">
        <f t="shared" si="4"/>
        <v>1</v>
      </c>
      <c r="F95" s="1">
        <v>5</v>
      </c>
    </row>
    <row r="96" spans="3:6" x14ac:dyDescent="0.25">
      <c r="C96" s="1" t="s">
        <v>24</v>
      </c>
      <c r="D96">
        <f t="shared" si="4"/>
        <v>1</v>
      </c>
      <c r="F96" s="1">
        <v>5</v>
      </c>
    </row>
    <row r="97" spans="3:6" x14ac:dyDescent="0.25">
      <c r="C97" s="1" t="s">
        <v>24</v>
      </c>
      <c r="D97">
        <f t="shared" si="4"/>
        <v>1</v>
      </c>
      <c r="F97" s="1">
        <v>4</v>
      </c>
    </row>
    <row r="98" spans="3:6" x14ac:dyDescent="0.25">
      <c r="C98" s="1" t="s">
        <v>40</v>
      </c>
      <c r="D98">
        <f t="shared" si="4"/>
        <v>0</v>
      </c>
      <c r="F98" s="1">
        <v>4</v>
      </c>
    </row>
    <row r="99" spans="3:6" x14ac:dyDescent="0.25">
      <c r="C99" s="1" t="s">
        <v>40</v>
      </c>
      <c r="D99">
        <f t="shared" si="4"/>
        <v>0</v>
      </c>
      <c r="F99" s="1">
        <v>2</v>
      </c>
    </row>
    <row r="100" spans="3:6" x14ac:dyDescent="0.25">
      <c r="C100" s="1" t="s">
        <v>40</v>
      </c>
      <c r="D100">
        <f t="shared" si="4"/>
        <v>0</v>
      </c>
      <c r="F100" s="1">
        <v>4</v>
      </c>
    </row>
    <row r="101" spans="3:6" x14ac:dyDescent="0.25">
      <c r="C101" s="1" t="s">
        <v>24</v>
      </c>
      <c r="D101">
        <f t="shared" si="4"/>
        <v>1</v>
      </c>
      <c r="F101" s="1">
        <v>3</v>
      </c>
    </row>
    <row r="102" spans="3:6" x14ac:dyDescent="0.25">
      <c r="C102" s="1" t="s">
        <v>24</v>
      </c>
      <c r="D102">
        <f t="shared" si="4"/>
        <v>1</v>
      </c>
      <c r="F102" s="1">
        <v>4</v>
      </c>
    </row>
    <row r="103" spans="3:6" x14ac:dyDescent="0.25">
      <c r="C103" s="1" t="s">
        <v>40</v>
      </c>
      <c r="D103">
        <f t="shared" si="4"/>
        <v>0</v>
      </c>
      <c r="F103" s="1">
        <v>4</v>
      </c>
    </row>
    <row r="104" spans="3:6" x14ac:dyDescent="0.25">
      <c r="C104" s="1" t="s">
        <v>24</v>
      </c>
      <c r="D104">
        <f t="shared" si="4"/>
        <v>1</v>
      </c>
      <c r="F104" s="1">
        <v>2</v>
      </c>
    </row>
    <row r="105" spans="3:6" x14ac:dyDescent="0.25">
      <c r="C105" s="1" t="s">
        <v>40</v>
      </c>
      <c r="D105">
        <f t="shared" si="4"/>
        <v>0</v>
      </c>
      <c r="F105" s="1">
        <v>5</v>
      </c>
    </row>
    <row r="106" spans="3:6" x14ac:dyDescent="0.25">
      <c r="C106" s="1" t="s">
        <v>40</v>
      </c>
      <c r="D106">
        <f t="shared" si="4"/>
        <v>0</v>
      </c>
      <c r="F106" s="1">
        <v>4</v>
      </c>
    </row>
    <row r="107" spans="3:6" x14ac:dyDescent="0.25">
      <c r="C107" s="1" t="s">
        <v>40</v>
      </c>
      <c r="D107">
        <f t="shared" si="4"/>
        <v>0</v>
      </c>
      <c r="F107" s="1">
        <v>4</v>
      </c>
    </row>
    <row r="108" spans="3:6" x14ac:dyDescent="0.25">
      <c r="C108" s="1" t="s">
        <v>24</v>
      </c>
      <c r="D108">
        <f t="shared" si="4"/>
        <v>1</v>
      </c>
      <c r="F108" s="1">
        <v>4</v>
      </c>
    </row>
    <row r="109" spans="3:6" x14ac:dyDescent="0.25">
      <c r="C109" s="1" t="s">
        <v>40</v>
      </c>
      <c r="D109">
        <f t="shared" si="4"/>
        <v>0</v>
      </c>
      <c r="F109" s="1">
        <v>4</v>
      </c>
    </row>
    <row r="110" spans="3:6" x14ac:dyDescent="0.25">
      <c r="C110" s="1" t="s">
        <v>24</v>
      </c>
      <c r="D110">
        <f t="shared" si="4"/>
        <v>1</v>
      </c>
      <c r="F110" s="1">
        <v>4</v>
      </c>
    </row>
    <row r="111" spans="3:6" x14ac:dyDescent="0.25">
      <c r="C111" s="1" t="s">
        <v>40</v>
      </c>
      <c r="D111">
        <f t="shared" si="4"/>
        <v>0</v>
      </c>
      <c r="F111" s="1">
        <v>5</v>
      </c>
    </row>
    <row r="112" spans="3:6" x14ac:dyDescent="0.25">
      <c r="C112" s="1" t="s">
        <v>40</v>
      </c>
      <c r="D112">
        <f t="shared" si="4"/>
        <v>0</v>
      </c>
      <c r="F112" s="1">
        <v>3</v>
      </c>
    </row>
    <row r="113" spans="3:6" x14ac:dyDescent="0.25">
      <c r="C113" s="1" t="s">
        <v>24</v>
      </c>
      <c r="D113">
        <f t="shared" si="4"/>
        <v>1</v>
      </c>
      <c r="F113" s="1">
        <v>3</v>
      </c>
    </row>
    <row r="114" spans="3:6" x14ac:dyDescent="0.25">
      <c r="C114" s="1" t="s">
        <v>24</v>
      </c>
      <c r="D114">
        <f t="shared" si="4"/>
        <v>1</v>
      </c>
      <c r="F114" s="1">
        <v>5</v>
      </c>
    </row>
    <row r="115" spans="3:6" x14ac:dyDescent="0.25">
      <c r="C115" s="1" t="s">
        <v>24</v>
      </c>
      <c r="D115">
        <f t="shared" si="4"/>
        <v>1</v>
      </c>
      <c r="F115" s="1">
        <v>3</v>
      </c>
    </row>
    <row r="116" spans="3:6" x14ac:dyDescent="0.25">
      <c r="C116" s="1" t="s">
        <v>40</v>
      </c>
      <c r="D116">
        <f t="shared" si="4"/>
        <v>0</v>
      </c>
      <c r="F116" s="1">
        <v>4</v>
      </c>
    </row>
    <row r="117" spans="3:6" x14ac:dyDescent="0.25">
      <c r="C117" s="1" t="s">
        <v>24</v>
      </c>
      <c r="D117">
        <f t="shared" si="4"/>
        <v>1</v>
      </c>
      <c r="F117" s="1">
        <v>5</v>
      </c>
    </row>
    <row r="118" spans="3:6" x14ac:dyDescent="0.25">
      <c r="C118" s="1" t="s">
        <v>24</v>
      </c>
      <c r="D118">
        <f t="shared" si="4"/>
        <v>1</v>
      </c>
      <c r="F118" s="1">
        <v>3</v>
      </c>
    </row>
    <row r="119" spans="3:6" x14ac:dyDescent="0.25">
      <c r="C119" s="1" t="s">
        <v>40</v>
      </c>
      <c r="D119">
        <f t="shared" si="4"/>
        <v>0</v>
      </c>
      <c r="F119" s="1">
        <v>5</v>
      </c>
    </row>
    <row r="120" spans="3:6" x14ac:dyDescent="0.25">
      <c r="C120" s="1" t="s">
        <v>24</v>
      </c>
      <c r="D120">
        <f t="shared" si="4"/>
        <v>1</v>
      </c>
      <c r="F120" s="1">
        <v>1</v>
      </c>
    </row>
    <row r="121" spans="3:6" x14ac:dyDescent="0.25">
      <c r="C121" s="1" t="s">
        <v>40</v>
      </c>
      <c r="D121">
        <f t="shared" si="4"/>
        <v>0</v>
      </c>
      <c r="F121" s="1">
        <v>5</v>
      </c>
    </row>
    <row r="122" spans="3:6" x14ac:dyDescent="0.25">
      <c r="C122" s="1" t="s">
        <v>40</v>
      </c>
      <c r="D122">
        <f t="shared" si="4"/>
        <v>0</v>
      </c>
      <c r="F122" s="1">
        <v>4</v>
      </c>
    </row>
    <row r="123" spans="3:6" x14ac:dyDescent="0.25">
      <c r="C123" s="1" t="s">
        <v>24</v>
      </c>
      <c r="D123">
        <f t="shared" si="4"/>
        <v>1</v>
      </c>
      <c r="F123" s="1">
        <v>4</v>
      </c>
    </row>
    <row r="124" spans="3:6" x14ac:dyDescent="0.25">
      <c r="C124" s="1" t="s">
        <v>24</v>
      </c>
      <c r="D124">
        <f t="shared" si="4"/>
        <v>1</v>
      </c>
      <c r="F124" s="1">
        <v>4</v>
      </c>
    </row>
    <row r="125" spans="3:6" x14ac:dyDescent="0.25">
      <c r="C125" s="1" t="s">
        <v>24</v>
      </c>
      <c r="D125">
        <f t="shared" si="4"/>
        <v>1</v>
      </c>
      <c r="F125" s="1">
        <v>5</v>
      </c>
    </row>
    <row r="126" spans="3:6" x14ac:dyDescent="0.25">
      <c r="C126" s="1" t="s">
        <v>24</v>
      </c>
      <c r="D126">
        <f t="shared" si="4"/>
        <v>1</v>
      </c>
      <c r="F126" s="1">
        <v>2</v>
      </c>
    </row>
    <row r="127" spans="3:6" x14ac:dyDescent="0.25">
      <c r="C127" s="1" t="s">
        <v>40</v>
      </c>
      <c r="D127">
        <f t="shared" si="4"/>
        <v>0</v>
      </c>
      <c r="F127" s="1">
        <v>5</v>
      </c>
    </row>
    <row r="128" spans="3:6" x14ac:dyDescent="0.25">
      <c r="C128" s="1" t="s">
        <v>24</v>
      </c>
      <c r="D128">
        <f t="shared" si="4"/>
        <v>1</v>
      </c>
      <c r="F128" s="1">
        <v>4</v>
      </c>
    </row>
    <row r="129" spans="3:6" x14ac:dyDescent="0.25">
      <c r="C129" s="1" t="s">
        <v>24</v>
      </c>
      <c r="D129">
        <f t="shared" si="4"/>
        <v>1</v>
      </c>
      <c r="F129" s="1">
        <v>5</v>
      </c>
    </row>
    <row r="130" spans="3:6" x14ac:dyDescent="0.25">
      <c r="C130" s="1" t="s">
        <v>24</v>
      </c>
      <c r="D130">
        <f t="shared" si="4"/>
        <v>1</v>
      </c>
      <c r="F130" s="1">
        <v>4</v>
      </c>
    </row>
    <row r="131" spans="3:6" x14ac:dyDescent="0.25">
      <c r="C131" s="1" t="s">
        <v>24</v>
      </c>
      <c r="D131">
        <f t="shared" si="4"/>
        <v>1</v>
      </c>
      <c r="F131" s="1">
        <v>5</v>
      </c>
    </row>
    <row r="132" spans="3:6" x14ac:dyDescent="0.25">
      <c r="C132" s="1" t="s">
        <v>24</v>
      </c>
      <c r="D132">
        <f t="shared" si="4"/>
        <v>1</v>
      </c>
      <c r="F132" s="1">
        <v>2</v>
      </c>
    </row>
    <row r="133" spans="3:6" x14ac:dyDescent="0.25">
      <c r="C133" s="1" t="s">
        <v>24</v>
      </c>
      <c r="D133">
        <f t="shared" si="4"/>
        <v>1</v>
      </c>
      <c r="F133" s="1">
        <v>3</v>
      </c>
    </row>
    <row r="134" spans="3:6" x14ac:dyDescent="0.25">
      <c r="C134" s="1" t="s">
        <v>40</v>
      </c>
      <c r="D134">
        <f t="shared" si="4"/>
        <v>0</v>
      </c>
      <c r="F134" s="1">
        <v>3</v>
      </c>
    </row>
    <row r="135" spans="3:6" x14ac:dyDescent="0.25">
      <c r="C135" s="1" t="s">
        <v>24</v>
      </c>
      <c r="D135">
        <f t="shared" si="4"/>
        <v>1</v>
      </c>
      <c r="F135" s="1">
        <v>5</v>
      </c>
    </row>
    <row r="136" spans="3:6" x14ac:dyDescent="0.25">
      <c r="C136" s="1" t="s">
        <v>24</v>
      </c>
      <c r="D136">
        <f t="shared" si="4"/>
        <v>1</v>
      </c>
      <c r="F136" s="1">
        <v>3</v>
      </c>
    </row>
    <row r="137" spans="3:6" x14ac:dyDescent="0.25">
      <c r="C137" s="1" t="s">
        <v>40</v>
      </c>
      <c r="D137">
        <f t="shared" si="4"/>
        <v>0</v>
      </c>
      <c r="F137" s="1">
        <v>5</v>
      </c>
    </row>
    <row r="138" spans="3:6" x14ac:dyDescent="0.25">
      <c r="C138" s="1" t="s">
        <v>40</v>
      </c>
      <c r="D138">
        <f t="shared" si="4"/>
        <v>0</v>
      </c>
      <c r="F138" s="1">
        <v>5</v>
      </c>
    </row>
    <row r="139" spans="3:6" x14ac:dyDescent="0.25">
      <c r="C139" s="1" t="s">
        <v>24</v>
      </c>
      <c r="D139">
        <f t="shared" si="4"/>
        <v>1</v>
      </c>
      <c r="F139" s="1">
        <v>3</v>
      </c>
    </row>
    <row r="140" spans="3:6" x14ac:dyDescent="0.25">
      <c r="C140" s="1" t="s">
        <v>24</v>
      </c>
      <c r="D140">
        <f t="shared" si="4"/>
        <v>1</v>
      </c>
      <c r="F140" s="1">
        <v>4</v>
      </c>
    </row>
    <row r="141" spans="3:6" x14ac:dyDescent="0.25">
      <c r="C141" s="1" t="s">
        <v>24</v>
      </c>
      <c r="D141">
        <f t="shared" si="4"/>
        <v>1</v>
      </c>
      <c r="F141" s="1">
        <v>3</v>
      </c>
    </row>
    <row r="142" spans="3:6" x14ac:dyDescent="0.25">
      <c r="C142" s="1" t="s">
        <v>24</v>
      </c>
      <c r="D142">
        <f t="shared" si="4"/>
        <v>1</v>
      </c>
      <c r="F142" s="1">
        <v>4</v>
      </c>
    </row>
    <row r="143" spans="3:6" x14ac:dyDescent="0.25">
      <c r="C143" s="1" t="s">
        <v>24</v>
      </c>
      <c r="D143">
        <f t="shared" si="4"/>
        <v>1</v>
      </c>
      <c r="F143" s="1">
        <v>1</v>
      </c>
    </row>
    <row r="144" spans="3:6" x14ac:dyDescent="0.25">
      <c r="C144" s="1" t="s">
        <v>40</v>
      </c>
      <c r="D144">
        <f t="shared" ref="D144:D207" si="5">_xlfn.IFS(C144=$C$4, 0, C144=$D$4, 1)</f>
        <v>0</v>
      </c>
      <c r="F144" s="1">
        <v>5</v>
      </c>
    </row>
    <row r="145" spans="3:6" x14ac:dyDescent="0.25">
      <c r="C145" s="1" t="s">
        <v>24</v>
      </c>
      <c r="D145">
        <f t="shared" si="5"/>
        <v>1</v>
      </c>
      <c r="F145" s="1">
        <v>3</v>
      </c>
    </row>
    <row r="146" spans="3:6" x14ac:dyDescent="0.25">
      <c r="C146" s="1" t="s">
        <v>40</v>
      </c>
      <c r="D146">
        <f t="shared" si="5"/>
        <v>0</v>
      </c>
      <c r="F146" s="1">
        <v>4</v>
      </c>
    </row>
    <row r="147" spans="3:6" x14ac:dyDescent="0.25">
      <c r="C147" s="1" t="s">
        <v>24</v>
      </c>
      <c r="D147">
        <f t="shared" si="5"/>
        <v>1</v>
      </c>
      <c r="F147" s="1">
        <v>4</v>
      </c>
    </row>
    <row r="148" spans="3:6" x14ac:dyDescent="0.25">
      <c r="C148" s="1" t="s">
        <v>40</v>
      </c>
      <c r="D148">
        <f t="shared" si="5"/>
        <v>0</v>
      </c>
      <c r="F148" s="1">
        <v>4</v>
      </c>
    </row>
    <row r="149" spans="3:6" x14ac:dyDescent="0.25">
      <c r="C149" s="1" t="s">
        <v>24</v>
      </c>
      <c r="D149">
        <f t="shared" si="5"/>
        <v>1</v>
      </c>
      <c r="F149" s="1">
        <v>4</v>
      </c>
    </row>
    <row r="150" spans="3:6" x14ac:dyDescent="0.25">
      <c r="C150" s="1" t="s">
        <v>40</v>
      </c>
      <c r="D150">
        <f t="shared" si="5"/>
        <v>0</v>
      </c>
      <c r="F150" s="1">
        <v>4</v>
      </c>
    </row>
    <row r="151" spans="3:6" x14ac:dyDescent="0.25">
      <c r="C151" s="1" t="s">
        <v>24</v>
      </c>
      <c r="D151">
        <f t="shared" si="5"/>
        <v>1</v>
      </c>
      <c r="F151" s="1">
        <v>5</v>
      </c>
    </row>
    <row r="152" spans="3:6" x14ac:dyDescent="0.25">
      <c r="C152" s="1" t="s">
        <v>24</v>
      </c>
      <c r="D152">
        <f t="shared" si="5"/>
        <v>1</v>
      </c>
      <c r="F152" s="1">
        <v>3</v>
      </c>
    </row>
    <row r="153" spans="3:6" x14ac:dyDescent="0.25">
      <c r="C153" s="1" t="s">
        <v>24</v>
      </c>
      <c r="D153">
        <f t="shared" si="5"/>
        <v>1</v>
      </c>
      <c r="F153" s="1">
        <v>4</v>
      </c>
    </row>
    <row r="154" spans="3:6" x14ac:dyDescent="0.25">
      <c r="C154" s="1" t="s">
        <v>24</v>
      </c>
      <c r="D154">
        <f t="shared" si="5"/>
        <v>1</v>
      </c>
      <c r="F154" s="1">
        <v>4</v>
      </c>
    </row>
    <row r="155" spans="3:6" x14ac:dyDescent="0.25">
      <c r="C155" s="1" t="s">
        <v>40</v>
      </c>
      <c r="D155">
        <f t="shared" si="5"/>
        <v>0</v>
      </c>
      <c r="F155" s="1">
        <v>1</v>
      </c>
    </row>
    <row r="156" spans="3:6" x14ac:dyDescent="0.25">
      <c r="C156" s="1" t="s">
        <v>40</v>
      </c>
      <c r="D156">
        <f t="shared" si="5"/>
        <v>0</v>
      </c>
      <c r="F156" s="1">
        <v>3</v>
      </c>
    </row>
    <row r="157" spans="3:6" x14ac:dyDescent="0.25">
      <c r="C157" s="1" t="s">
        <v>40</v>
      </c>
      <c r="D157">
        <f t="shared" si="5"/>
        <v>0</v>
      </c>
      <c r="F157" s="1">
        <v>4</v>
      </c>
    </row>
    <row r="158" spans="3:6" x14ac:dyDescent="0.25">
      <c r="C158" s="1" t="s">
        <v>24</v>
      </c>
      <c r="D158">
        <f t="shared" si="5"/>
        <v>1</v>
      </c>
      <c r="F158" s="1">
        <v>4</v>
      </c>
    </row>
    <row r="159" spans="3:6" x14ac:dyDescent="0.25">
      <c r="C159" s="1" t="s">
        <v>40</v>
      </c>
      <c r="D159">
        <f t="shared" si="5"/>
        <v>0</v>
      </c>
      <c r="F159" s="1">
        <v>5</v>
      </c>
    </row>
    <row r="160" spans="3:6" x14ac:dyDescent="0.25">
      <c r="C160" s="1" t="s">
        <v>24</v>
      </c>
      <c r="D160">
        <f t="shared" si="5"/>
        <v>1</v>
      </c>
      <c r="F160" s="1">
        <v>5</v>
      </c>
    </row>
    <row r="161" spans="3:6" x14ac:dyDescent="0.25">
      <c r="C161" s="1" t="s">
        <v>40</v>
      </c>
      <c r="D161">
        <f t="shared" si="5"/>
        <v>0</v>
      </c>
      <c r="F161" s="1">
        <v>2</v>
      </c>
    </row>
    <row r="162" spans="3:6" x14ac:dyDescent="0.25">
      <c r="C162" s="1" t="s">
        <v>40</v>
      </c>
      <c r="D162">
        <f t="shared" si="5"/>
        <v>0</v>
      </c>
      <c r="F162" s="1">
        <v>3</v>
      </c>
    </row>
    <row r="163" spans="3:6" x14ac:dyDescent="0.25">
      <c r="C163" s="1" t="s">
        <v>40</v>
      </c>
      <c r="D163">
        <f t="shared" si="5"/>
        <v>0</v>
      </c>
      <c r="F163" s="1">
        <v>5</v>
      </c>
    </row>
    <row r="164" spans="3:6" x14ac:dyDescent="0.25">
      <c r="C164" s="1" t="s">
        <v>40</v>
      </c>
      <c r="D164">
        <f t="shared" si="5"/>
        <v>0</v>
      </c>
      <c r="F164" s="1">
        <v>4</v>
      </c>
    </row>
    <row r="165" spans="3:6" x14ac:dyDescent="0.25">
      <c r="C165" s="1" t="s">
        <v>24</v>
      </c>
      <c r="D165">
        <f t="shared" si="5"/>
        <v>1</v>
      </c>
      <c r="F165" s="1">
        <v>3</v>
      </c>
    </row>
    <row r="166" spans="3:6" x14ac:dyDescent="0.25">
      <c r="C166" s="1" t="s">
        <v>24</v>
      </c>
      <c r="D166">
        <f t="shared" si="5"/>
        <v>1</v>
      </c>
      <c r="F166" s="1">
        <v>4</v>
      </c>
    </row>
    <row r="167" spans="3:6" x14ac:dyDescent="0.25">
      <c r="C167" s="1" t="s">
        <v>24</v>
      </c>
      <c r="D167">
        <f t="shared" si="5"/>
        <v>1</v>
      </c>
      <c r="F167" s="1">
        <v>3</v>
      </c>
    </row>
    <row r="168" spans="3:6" x14ac:dyDescent="0.25">
      <c r="C168" s="1" t="s">
        <v>24</v>
      </c>
      <c r="D168">
        <f t="shared" si="5"/>
        <v>1</v>
      </c>
      <c r="F168" s="1">
        <v>4</v>
      </c>
    </row>
    <row r="169" spans="3:6" x14ac:dyDescent="0.25">
      <c r="C169" s="1" t="s">
        <v>24</v>
      </c>
      <c r="D169">
        <f t="shared" si="5"/>
        <v>1</v>
      </c>
      <c r="F169" s="1">
        <v>5</v>
      </c>
    </row>
    <row r="170" spans="3:6" x14ac:dyDescent="0.25">
      <c r="C170" s="1" t="s">
        <v>24</v>
      </c>
      <c r="D170">
        <f t="shared" si="5"/>
        <v>1</v>
      </c>
      <c r="F170" s="1">
        <v>4</v>
      </c>
    </row>
    <row r="171" spans="3:6" x14ac:dyDescent="0.25">
      <c r="C171" s="1" t="s">
        <v>40</v>
      </c>
      <c r="D171">
        <f t="shared" si="5"/>
        <v>0</v>
      </c>
      <c r="F171" s="1">
        <v>2</v>
      </c>
    </row>
    <row r="172" spans="3:6" x14ac:dyDescent="0.25">
      <c r="C172" s="1" t="s">
        <v>24</v>
      </c>
      <c r="D172">
        <f t="shared" si="5"/>
        <v>1</v>
      </c>
      <c r="F172" s="1">
        <v>4</v>
      </c>
    </row>
    <row r="173" spans="3:6" x14ac:dyDescent="0.25">
      <c r="C173" s="1" t="s">
        <v>24</v>
      </c>
      <c r="D173">
        <f t="shared" si="5"/>
        <v>1</v>
      </c>
      <c r="F173" s="1">
        <v>4</v>
      </c>
    </row>
    <row r="174" spans="3:6" x14ac:dyDescent="0.25">
      <c r="C174" s="1" t="s">
        <v>24</v>
      </c>
      <c r="D174">
        <f t="shared" si="5"/>
        <v>1</v>
      </c>
      <c r="F174" s="1">
        <v>3</v>
      </c>
    </row>
    <row r="175" spans="3:6" x14ac:dyDescent="0.25">
      <c r="C175" s="1" t="s">
        <v>24</v>
      </c>
      <c r="D175">
        <f t="shared" si="5"/>
        <v>1</v>
      </c>
      <c r="F175" s="1">
        <v>2</v>
      </c>
    </row>
    <row r="176" spans="3:6" x14ac:dyDescent="0.25">
      <c r="C176" s="1" t="s">
        <v>40</v>
      </c>
      <c r="D176">
        <f t="shared" si="5"/>
        <v>0</v>
      </c>
      <c r="F176" s="1">
        <v>5</v>
      </c>
    </row>
    <row r="177" spans="3:6" x14ac:dyDescent="0.25">
      <c r="C177" s="1" t="s">
        <v>40</v>
      </c>
      <c r="D177">
        <f t="shared" si="5"/>
        <v>0</v>
      </c>
      <c r="F177" s="1">
        <v>3</v>
      </c>
    </row>
    <row r="178" spans="3:6" x14ac:dyDescent="0.25">
      <c r="C178" s="1" t="s">
        <v>40</v>
      </c>
      <c r="D178">
        <f t="shared" si="5"/>
        <v>0</v>
      </c>
      <c r="F178" s="1">
        <v>4</v>
      </c>
    </row>
    <row r="179" spans="3:6" x14ac:dyDescent="0.25">
      <c r="C179" s="1" t="s">
        <v>24</v>
      </c>
      <c r="D179">
        <f t="shared" si="5"/>
        <v>1</v>
      </c>
      <c r="F179" s="1">
        <v>4</v>
      </c>
    </row>
    <row r="180" spans="3:6" x14ac:dyDescent="0.25">
      <c r="C180" s="1" t="s">
        <v>24</v>
      </c>
      <c r="D180">
        <f t="shared" si="5"/>
        <v>1</v>
      </c>
      <c r="F180" s="1">
        <v>4</v>
      </c>
    </row>
    <row r="181" spans="3:6" x14ac:dyDescent="0.25">
      <c r="C181" s="1" t="s">
        <v>24</v>
      </c>
      <c r="D181">
        <f t="shared" si="5"/>
        <v>1</v>
      </c>
      <c r="F181" s="1">
        <v>4</v>
      </c>
    </row>
    <row r="182" spans="3:6" x14ac:dyDescent="0.25">
      <c r="C182" s="1" t="s">
        <v>40</v>
      </c>
      <c r="D182">
        <f t="shared" si="5"/>
        <v>0</v>
      </c>
      <c r="F182" s="1">
        <v>4</v>
      </c>
    </row>
    <row r="183" spans="3:6" x14ac:dyDescent="0.25">
      <c r="C183" s="1" t="s">
        <v>24</v>
      </c>
      <c r="D183">
        <f t="shared" si="5"/>
        <v>1</v>
      </c>
      <c r="F183" s="1">
        <v>5</v>
      </c>
    </row>
    <row r="184" spans="3:6" x14ac:dyDescent="0.25">
      <c r="C184" s="1" t="s">
        <v>40</v>
      </c>
      <c r="D184">
        <f t="shared" si="5"/>
        <v>0</v>
      </c>
      <c r="F184" s="1">
        <v>4</v>
      </c>
    </row>
    <row r="185" spans="3:6" x14ac:dyDescent="0.25">
      <c r="C185" s="1" t="s">
        <v>40</v>
      </c>
      <c r="D185">
        <f t="shared" si="5"/>
        <v>0</v>
      </c>
      <c r="F185" s="1">
        <v>3</v>
      </c>
    </row>
    <row r="186" spans="3:6" x14ac:dyDescent="0.25">
      <c r="C186" s="1" t="s">
        <v>24</v>
      </c>
      <c r="D186">
        <f t="shared" si="5"/>
        <v>1</v>
      </c>
      <c r="F186" s="1">
        <v>4</v>
      </c>
    </row>
    <row r="187" spans="3:6" x14ac:dyDescent="0.25">
      <c r="C187" s="1" t="s">
        <v>24</v>
      </c>
      <c r="D187">
        <f t="shared" si="5"/>
        <v>1</v>
      </c>
      <c r="F187" s="1">
        <v>5</v>
      </c>
    </row>
    <row r="188" spans="3:6" x14ac:dyDescent="0.25">
      <c r="C188" s="1" t="s">
        <v>40</v>
      </c>
      <c r="D188">
        <f t="shared" si="5"/>
        <v>0</v>
      </c>
      <c r="F188" s="1">
        <v>4</v>
      </c>
    </row>
    <row r="189" spans="3:6" x14ac:dyDescent="0.25">
      <c r="C189" s="1" t="s">
        <v>40</v>
      </c>
      <c r="D189">
        <f t="shared" si="5"/>
        <v>0</v>
      </c>
      <c r="F189" s="1">
        <v>4</v>
      </c>
    </row>
    <row r="190" spans="3:6" x14ac:dyDescent="0.25">
      <c r="C190" s="1" t="s">
        <v>40</v>
      </c>
      <c r="D190">
        <f t="shared" si="5"/>
        <v>0</v>
      </c>
      <c r="F190" s="1">
        <v>4</v>
      </c>
    </row>
    <row r="191" spans="3:6" x14ac:dyDescent="0.25">
      <c r="C191" s="1" t="s">
        <v>40</v>
      </c>
      <c r="D191">
        <f t="shared" si="5"/>
        <v>0</v>
      </c>
      <c r="F191" s="1">
        <v>4</v>
      </c>
    </row>
    <row r="192" spans="3:6" x14ac:dyDescent="0.25">
      <c r="C192" s="1" t="s">
        <v>40</v>
      </c>
      <c r="D192">
        <f t="shared" si="5"/>
        <v>0</v>
      </c>
      <c r="F192" s="1">
        <v>4</v>
      </c>
    </row>
    <row r="193" spans="3:6" x14ac:dyDescent="0.25">
      <c r="C193" s="1" t="s">
        <v>40</v>
      </c>
      <c r="D193">
        <f t="shared" si="5"/>
        <v>0</v>
      </c>
      <c r="F193" s="1">
        <v>5</v>
      </c>
    </row>
    <row r="194" spans="3:6" x14ac:dyDescent="0.25">
      <c r="C194" s="1" t="s">
        <v>40</v>
      </c>
      <c r="D194">
        <f t="shared" si="5"/>
        <v>0</v>
      </c>
      <c r="F194" s="1">
        <v>5</v>
      </c>
    </row>
    <row r="195" spans="3:6" x14ac:dyDescent="0.25">
      <c r="C195" s="1" t="s">
        <v>24</v>
      </c>
      <c r="D195">
        <f t="shared" si="5"/>
        <v>1</v>
      </c>
      <c r="F195" s="1">
        <v>5</v>
      </c>
    </row>
    <row r="196" spans="3:6" x14ac:dyDescent="0.25">
      <c r="C196" s="1" t="s">
        <v>24</v>
      </c>
      <c r="D196">
        <f t="shared" si="5"/>
        <v>1</v>
      </c>
      <c r="F196" s="1">
        <v>3</v>
      </c>
    </row>
    <row r="197" spans="3:6" x14ac:dyDescent="0.25">
      <c r="C197" s="1" t="s">
        <v>24</v>
      </c>
      <c r="D197">
        <f t="shared" si="5"/>
        <v>1</v>
      </c>
      <c r="F197" s="1">
        <v>5</v>
      </c>
    </row>
    <row r="198" spans="3:6" x14ac:dyDescent="0.25">
      <c r="C198" s="1" t="s">
        <v>24</v>
      </c>
      <c r="D198">
        <f t="shared" si="5"/>
        <v>1</v>
      </c>
      <c r="F198" s="1">
        <v>5</v>
      </c>
    </row>
    <row r="199" spans="3:6" x14ac:dyDescent="0.25">
      <c r="C199" s="1" t="s">
        <v>24</v>
      </c>
      <c r="D199">
        <f t="shared" si="5"/>
        <v>1</v>
      </c>
      <c r="F199" s="1">
        <v>3</v>
      </c>
    </row>
    <row r="200" spans="3:6" x14ac:dyDescent="0.25">
      <c r="C200" s="1" t="s">
        <v>24</v>
      </c>
      <c r="D200">
        <f t="shared" si="5"/>
        <v>1</v>
      </c>
      <c r="F200" s="1">
        <v>3</v>
      </c>
    </row>
    <row r="201" spans="3:6" x14ac:dyDescent="0.25">
      <c r="C201" s="1" t="s">
        <v>24</v>
      </c>
      <c r="D201">
        <f t="shared" si="5"/>
        <v>1</v>
      </c>
      <c r="F201" s="1">
        <v>4</v>
      </c>
    </row>
    <row r="202" spans="3:6" x14ac:dyDescent="0.25">
      <c r="C202" s="1" t="s">
        <v>24</v>
      </c>
      <c r="D202">
        <f t="shared" si="5"/>
        <v>1</v>
      </c>
      <c r="F202" s="1">
        <v>3</v>
      </c>
    </row>
    <row r="203" spans="3:6" x14ac:dyDescent="0.25">
      <c r="C203" s="1" t="s">
        <v>24</v>
      </c>
      <c r="D203">
        <f t="shared" si="5"/>
        <v>1</v>
      </c>
      <c r="F203" s="1">
        <v>4</v>
      </c>
    </row>
    <row r="204" spans="3:6" x14ac:dyDescent="0.25">
      <c r="C204" s="1" t="s">
        <v>40</v>
      </c>
      <c r="D204">
        <f t="shared" si="5"/>
        <v>0</v>
      </c>
      <c r="F204" s="1">
        <v>3</v>
      </c>
    </row>
    <row r="205" spans="3:6" x14ac:dyDescent="0.25">
      <c r="C205" s="1" t="s">
        <v>40</v>
      </c>
      <c r="D205">
        <f t="shared" si="5"/>
        <v>0</v>
      </c>
      <c r="F205" s="1">
        <v>5</v>
      </c>
    </row>
    <row r="206" spans="3:6" x14ac:dyDescent="0.25">
      <c r="C206" s="1" t="s">
        <v>40</v>
      </c>
      <c r="D206">
        <f t="shared" si="5"/>
        <v>0</v>
      </c>
      <c r="F206" s="1">
        <v>4</v>
      </c>
    </row>
    <row r="207" spans="3:6" x14ac:dyDescent="0.25">
      <c r="C207" s="1" t="s">
        <v>40</v>
      </c>
      <c r="D207">
        <f t="shared" si="5"/>
        <v>0</v>
      </c>
      <c r="F207" s="1">
        <v>3</v>
      </c>
    </row>
    <row r="208" spans="3:6" x14ac:dyDescent="0.25">
      <c r="C208" s="1" t="s">
        <v>40</v>
      </c>
      <c r="D208">
        <f t="shared" ref="D208:D271" si="6">_xlfn.IFS(C208=$C$4, 0, C208=$D$4, 1)</f>
        <v>0</v>
      </c>
      <c r="F208" s="1">
        <v>2</v>
      </c>
    </row>
    <row r="209" spans="3:6" x14ac:dyDescent="0.25">
      <c r="C209" s="1" t="s">
        <v>40</v>
      </c>
      <c r="D209">
        <f t="shared" si="6"/>
        <v>0</v>
      </c>
      <c r="F209" s="1">
        <v>4</v>
      </c>
    </row>
    <row r="210" spans="3:6" x14ac:dyDescent="0.25">
      <c r="C210" s="1" t="s">
        <v>40</v>
      </c>
      <c r="D210">
        <f t="shared" si="6"/>
        <v>0</v>
      </c>
      <c r="F210" s="1">
        <v>4</v>
      </c>
    </row>
    <row r="211" spans="3:6" x14ac:dyDescent="0.25">
      <c r="C211" s="1" t="s">
        <v>24</v>
      </c>
      <c r="D211">
        <f t="shared" si="6"/>
        <v>1</v>
      </c>
      <c r="F211" s="1">
        <v>4</v>
      </c>
    </row>
    <row r="212" spans="3:6" x14ac:dyDescent="0.25">
      <c r="C212" s="1" t="s">
        <v>40</v>
      </c>
      <c r="D212">
        <f t="shared" si="6"/>
        <v>0</v>
      </c>
      <c r="F212" s="1">
        <v>4</v>
      </c>
    </row>
    <row r="213" spans="3:6" x14ac:dyDescent="0.25">
      <c r="C213" s="1" t="s">
        <v>40</v>
      </c>
      <c r="D213">
        <f t="shared" si="6"/>
        <v>0</v>
      </c>
      <c r="F213" s="1">
        <v>5</v>
      </c>
    </row>
    <row r="214" spans="3:6" x14ac:dyDescent="0.25">
      <c r="C214" s="1" t="s">
        <v>40</v>
      </c>
      <c r="D214">
        <f t="shared" si="6"/>
        <v>0</v>
      </c>
      <c r="F214" s="1">
        <v>3</v>
      </c>
    </row>
    <row r="215" spans="3:6" x14ac:dyDescent="0.25">
      <c r="C215" s="1" t="s">
        <v>40</v>
      </c>
      <c r="D215">
        <f t="shared" si="6"/>
        <v>0</v>
      </c>
      <c r="F215" s="1">
        <v>1</v>
      </c>
    </row>
    <row r="216" spans="3:6" x14ac:dyDescent="0.25">
      <c r="C216" s="1" t="s">
        <v>40</v>
      </c>
      <c r="D216">
        <f t="shared" si="6"/>
        <v>0</v>
      </c>
      <c r="F216" s="1">
        <v>4</v>
      </c>
    </row>
    <row r="217" spans="3:6" x14ac:dyDescent="0.25">
      <c r="C217" s="1" t="s">
        <v>40</v>
      </c>
      <c r="D217">
        <f t="shared" si="6"/>
        <v>0</v>
      </c>
      <c r="F217" s="1">
        <v>5</v>
      </c>
    </row>
    <row r="218" spans="3:6" x14ac:dyDescent="0.25">
      <c r="C218" s="1" t="s">
        <v>40</v>
      </c>
      <c r="D218">
        <f t="shared" si="6"/>
        <v>0</v>
      </c>
      <c r="F218" s="1">
        <v>5</v>
      </c>
    </row>
    <row r="219" spans="3:6" x14ac:dyDescent="0.25">
      <c r="C219" s="1" t="s">
        <v>40</v>
      </c>
      <c r="D219">
        <f t="shared" si="6"/>
        <v>0</v>
      </c>
      <c r="F219" s="1">
        <v>4</v>
      </c>
    </row>
    <row r="220" spans="3:6" x14ac:dyDescent="0.25">
      <c r="C220" s="1" t="s">
        <v>40</v>
      </c>
      <c r="D220">
        <f t="shared" si="6"/>
        <v>0</v>
      </c>
      <c r="F220" s="1">
        <v>5</v>
      </c>
    </row>
    <row r="221" spans="3:6" x14ac:dyDescent="0.25">
      <c r="C221" s="1" t="s">
        <v>40</v>
      </c>
      <c r="D221">
        <f t="shared" si="6"/>
        <v>0</v>
      </c>
      <c r="F221" s="1">
        <v>1</v>
      </c>
    </row>
    <row r="222" spans="3:6" x14ac:dyDescent="0.25">
      <c r="C222" s="1" t="s">
        <v>40</v>
      </c>
      <c r="D222">
        <f t="shared" si="6"/>
        <v>0</v>
      </c>
      <c r="F222" s="1">
        <v>4</v>
      </c>
    </row>
    <row r="223" spans="3:6" x14ac:dyDescent="0.25">
      <c r="C223" s="1" t="s">
        <v>40</v>
      </c>
      <c r="D223">
        <f t="shared" si="6"/>
        <v>0</v>
      </c>
      <c r="F223" s="1">
        <v>5</v>
      </c>
    </row>
    <row r="224" spans="3:6" x14ac:dyDescent="0.25">
      <c r="C224" s="1" t="s">
        <v>40</v>
      </c>
      <c r="D224">
        <f t="shared" si="6"/>
        <v>0</v>
      </c>
      <c r="F224" s="1">
        <v>4</v>
      </c>
    </row>
    <row r="225" spans="3:6" x14ac:dyDescent="0.25">
      <c r="C225" s="1" t="s">
        <v>40</v>
      </c>
      <c r="D225">
        <f t="shared" si="6"/>
        <v>0</v>
      </c>
      <c r="F225" s="1">
        <v>3</v>
      </c>
    </row>
    <row r="226" spans="3:6" x14ac:dyDescent="0.25">
      <c r="C226" s="1" t="s">
        <v>24</v>
      </c>
      <c r="D226">
        <f t="shared" si="6"/>
        <v>1</v>
      </c>
      <c r="F226" s="1">
        <v>5</v>
      </c>
    </row>
    <row r="227" spans="3:6" x14ac:dyDescent="0.25">
      <c r="C227" s="1" t="s">
        <v>24</v>
      </c>
      <c r="D227">
        <f t="shared" si="6"/>
        <v>1</v>
      </c>
      <c r="F227" s="1">
        <v>2</v>
      </c>
    </row>
    <row r="228" spans="3:6" x14ac:dyDescent="0.25">
      <c r="C228" s="1" t="s">
        <v>40</v>
      </c>
      <c r="D228">
        <f t="shared" si="6"/>
        <v>0</v>
      </c>
      <c r="F228" s="1">
        <v>2</v>
      </c>
    </row>
    <row r="229" spans="3:6" x14ac:dyDescent="0.25">
      <c r="C229" s="1" t="s">
        <v>40</v>
      </c>
      <c r="D229">
        <f t="shared" si="6"/>
        <v>0</v>
      </c>
      <c r="F229" s="1">
        <v>4</v>
      </c>
    </row>
    <row r="230" spans="3:6" x14ac:dyDescent="0.25">
      <c r="C230" s="1" t="s">
        <v>40</v>
      </c>
      <c r="D230">
        <f t="shared" si="6"/>
        <v>0</v>
      </c>
      <c r="F230" s="1">
        <v>2</v>
      </c>
    </row>
    <row r="231" spans="3:6" x14ac:dyDescent="0.25">
      <c r="C231" s="1" t="s">
        <v>24</v>
      </c>
      <c r="D231">
        <f t="shared" si="6"/>
        <v>1</v>
      </c>
      <c r="F231" s="1">
        <v>5</v>
      </c>
    </row>
    <row r="232" spans="3:6" x14ac:dyDescent="0.25">
      <c r="C232" s="1" t="s">
        <v>40</v>
      </c>
      <c r="D232">
        <f t="shared" si="6"/>
        <v>0</v>
      </c>
      <c r="F232" s="1">
        <v>3</v>
      </c>
    </row>
    <row r="233" spans="3:6" x14ac:dyDescent="0.25">
      <c r="C233" s="1" t="s">
        <v>24</v>
      </c>
      <c r="D233">
        <f t="shared" si="6"/>
        <v>1</v>
      </c>
      <c r="F233" s="1">
        <v>5</v>
      </c>
    </row>
    <row r="234" spans="3:6" x14ac:dyDescent="0.25">
      <c r="C234" s="1" t="s">
        <v>40</v>
      </c>
      <c r="D234">
        <f t="shared" si="6"/>
        <v>0</v>
      </c>
      <c r="F234" s="1">
        <v>4</v>
      </c>
    </row>
    <row r="235" spans="3:6" x14ac:dyDescent="0.25">
      <c r="C235" s="1" t="s">
        <v>24</v>
      </c>
      <c r="D235">
        <f t="shared" si="6"/>
        <v>1</v>
      </c>
      <c r="F235" s="1">
        <v>3</v>
      </c>
    </row>
    <row r="236" spans="3:6" x14ac:dyDescent="0.25">
      <c r="C236" s="1" t="s">
        <v>40</v>
      </c>
      <c r="D236">
        <f t="shared" si="6"/>
        <v>0</v>
      </c>
      <c r="F236" s="1">
        <v>4</v>
      </c>
    </row>
    <row r="237" spans="3:6" x14ac:dyDescent="0.25">
      <c r="C237" s="1" t="s">
        <v>24</v>
      </c>
      <c r="D237">
        <f t="shared" si="6"/>
        <v>1</v>
      </c>
      <c r="F237" s="1">
        <v>4</v>
      </c>
    </row>
    <row r="238" spans="3:6" x14ac:dyDescent="0.25">
      <c r="C238" s="1" t="s">
        <v>40</v>
      </c>
      <c r="D238">
        <f t="shared" si="6"/>
        <v>0</v>
      </c>
      <c r="F238" s="1">
        <v>2</v>
      </c>
    </row>
    <row r="239" spans="3:6" x14ac:dyDescent="0.25">
      <c r="C239" s="1" t="s">
        <v>24</v>
      </c>
      <c r="D239">
        <f t="shared" si="6"/>
        <v>1</v>
      </c>
      <c r="F239" s="1">
        <v>5</v>
      </c>
    </row>
    <row r="240" spans="3:6" x14ac:dyDescent="0.25">
      <c r="C240" s="1" t="s">
        <v>40</v>
      </c>
      <c r="D240">
        <f t="shared" si="6"/>
        <v>0</v>
      </c>
      <c r="F240" s="1">
        <v>5</v>
      </c>
    </row>
    <row r="241" spans="3:6" x14ac:dyDescent="0.25">
      <c r="C241" s="1" t="s">
        <v>40</v>
      </c>
      <c r="D241">
        <f t="shared" si="6"/>
        <v>0</v>
      </c>
      <c r="F241" s="1">
        <v>5</v>
      </c>
    </row>
    <row r="242" spans="3:6" x14ac:dyDescent="0.25">
      <c r="C242" s="1" t="s">
        <v>40</v>
      </c>
      <c r="D242">
        <f t="shared" si="6"/>
        <v>0</v>
      </c>
      <c r="F242" s="1">
        <v>5</v>
      </c>
    </row>
    <row r="243" spans="3:6" x14ac:dyDescent="0.25">
      <c r="C243" s="1" t="s">
        <v>40</v>
      </c>
      <c r="D243">
        <f t="shared" si="6"/>
        <v>0</v>
      </c>
      <c r="F243" s="1">
        <v>1</v>
      </c>
    </row>
    <row r="244" spans="3:6" x14ac:dyDescent="0.25">
      <c r="C244" s="1" t="s">
        <v>40</v>
      </c>
      <c r="D244">
        <f t="shared" si="6"/>
        <v>0</v>
      </c>
      <c r="F244" s="1">
        <v>4</v>
      </c>
    </row>
    <row r="245" spans="3:6" x14ac:dyDescent="0.25">
      <c r="C245" s="1" t="s">
        <v>40</v>
      </c>
      <c r="D245">
        <f t="shared" si="6"/>
        <v>0</v>
      </c>
      <c r="F245" s="1">
        <v>3</v>
      </c>
    </row>
    <row r="246" spans="3:6" x14ac:dyDescent="0.25">
      <c r="C246" s="1" t="s">
        <v>24</v>
      </c>
      <c r="D246">
        <f t="shared" si="6"/>
        <v>1</v>
      </c>
      <c r="F246" s="1">
        <v>4</v>
      </c>
    </row>
    <row r="247" spans="3:6" x14ac:dyDescent="0.25">
      <c r="C247" s="1" t="s">
        <v>24</v>
      </c>
      <c r="D247">
        <f t="shared" si="6"/>
        <v>1</v>
      </c>
      <c r="F247" s="1">
        <v>5</v>
      </c>
    </row>
    <row r="248" spans="3:6" x14ac:dyDescent="0.25">
      <c r="C248" s="1" t="s">
        <v>40</v>
      </c>
      <c r="D248">
        <f t="shared" si="6"/>
        <v>0</v>
      </c>
      <c r="F248" s="1">
        <v>3</v>
      </c>
    </row>
    <row r="249" spans="3:6" x14ac:dyDescent="0.25">
      <c r="C249" s="1" t="s">
        <v>40</v>
      </c>
      <c r="D249">
        <f t="shared" si="6"/>
        <v>0</v>
      </c>
      <c r="F249" s="1">
        <v>2</v>
      </c>
    </row>
    <row r="250" spans="3:6" x14ac:dyDescent="0.25">
      <c r="C250" s="1" t="s">
        <v>24</v>
      </c>
      <c r="D250">
        <f t="shared" si="6"/>
        <v>1</v>
      </c>
      <c r="F250" s="1">
        <v>2</v>
      </c>
    </row>
    <row r="251" spans="3:6" x14ac:dyDescent="0.25">
      <c r="C251" s="1" t="s">
        <v>24</v>
      </c>
      <c r="D251">
        <f t="shared" si="6"/>
        <v>1</v>
      </c>
      <c r="F251" s="1">
        <v>5</v>
      </c>
    </row>
    <row r="252" spans="3:6" x14ac:dyDescent="0.25">
      <c r="C252" s="1" t="s">
        <v>24</v>
      </c>
      <c r="D252">
        <f t="shared" si="6"/>
        <v>1</v>
      </c>
      <c r="F252" s="1">
        <v>3</v>
      </c>
    </row>
    <row r="253" spans="3:6" x14ac:dyDescent="0.25">
      <c r="C253" s="1" t="s">
        <v>24</v>
      </c>
      <c r="D253">
        <f t="shared" si="6"/>
        <v>1</v>
      </c>
      <c r="F253" s="1">
        <v>3</v>
      </c>
    </row>
    <row r="254" spans="3:6" x14ac:dyDescent="0.25">
      <c r="C254" s="1" t="s">
        <v>40</v>
      </c>
      <c r="D254">
        <f t="shared" si="6"/>
        <v>0</v>
      </c>
      <c r="F254" s="1">
        <v>3</v>
      </c>
    </row>
    <row r="255" spans="3:6" x14ac:dyDescent="0.25">
      <c r="C255" s="1" t="s">
        <v>24</v>
      </c>
      <c r="D255">
        <f t="shared" si="6"/>
        <v>1</v>
      </c>
      <c r="F255" s="1">
        <v>4</v>
      </c>
    </row>
    <row r="256" spans="3:6" x14ac:dyDescent="0.25">
      <c r="C256" s="1" t="s">
        <v>40</v>
      </c>
      <c r="D256">
        <f t="shared" si="6"/>
        <v>0</v>
      </c>
      <c r="F256" s="1">
        <v>4</v>
      </c>
    </row>
    <row r="257" spans="3:6" x14ac:dyDescent="0.25">
      <c r="C257" s="1" t="s">
        <v>40</v>
      </c>
      <c r="D257">
        <f t="shared" si="6"/>
        <v>0</v>
      </c>
      <c r="F257" s="1">
        <v>4</v>
      </c>
    </row>
    <row r="258" spans="3:6" x14ac:dyDescent="0.25">
      <c r="C258" s="1" t="s">
        <v>24</v>
      </c>
      <c r="D258">
        <f t="shared" si="6"/>
        <v>1</v>
      </c>
      <c r="F258" s="1">
        <v>3</v>
      </c>
    </row>
    <row r="259" spans="3:6" x14ac:dyDescent="0.25">
      <c r="C259" s="1" t="s">
        <v>40</v>
      </c>
      <c r="D259">
        <f t="shared" si="6"/>
        <v>0</v>
      </c>
      <c r="F259" s="1">
        <v>4</v>
      </c>
    </row>
    <row r="260" spans="3:6" x14ac:dyDescent="0.25">
      <c r="C260" s="1" t="s">
        <v>40</v>
      </c>
      <c r="D260">
        <f t="shared" si="6"/>
        <v>0</v>
      </c>
      <c r="F260" s="1">
        <v>4</v>
      </c>
    </row>
    <row r="261" spans="3:6" x14ac:dyDescent="0.25">
      <c r="C261" s="1" t="s">
        <v>40</v>
      </c>
      <c r="D261">
        <f t="shared" si="6"/>
        <v>0</v>
      </c>
      <c r="F261" s="1">
        <v>4</v>
      </c>
    </row>
    <row r="262" spans="3:6" x14ac:dyDescent="0.25">
      <c r="C262" s="1" t="s">
        <v>40</v>
      </c>
      <c r="D262">
        <f t="shared" si="6"/>
        <v>0</v>
      </c>
      <c r="F262" s="1">
        <v>1</v>
      </c>
    </row>
    <row r="263" spans="3:6" x14ac:dyDescent="0.25">
      <c r="C263" s="1" t="s">
        <v>40</v>
      </c>
      <c r="D263">
        <f t="shared" si="6"/>
        <v>0</v>
      </c>
      <c r="F263" s="1">
        <v>3</v>
      </c>
    </row>
    <row r="264" spans="3:6" x14ac:dyDescent="0.25">
      <c r="C264" s="1" t="s">
        <v>40</v>
      </c>
      <c r="D264">
        <f t="shared" si="6"/>
        <v>0</v>
      </c>
      <c r="F264" s="1">
        <v>4</v>
      </c>
    </row>
    <row r="265" spans="3:6" x14ac:dyDescent="0.25">
      <c r="C265" s="1" t="s">
        <v>40</v>
      </c>
      <c r="D265">
        <f t="shared" si="6"/>
        <v>0</v>
      </c>
      <c r="F265" s="1">
        <v>2</v>
      </c>
    </row>
    <row r="266" spans="3:6" x14ac:dyDescent="0.25">
      <c r="C266" s="1" t="s">
        <v>40</v>
      </c>
      <c r="D266">
        <f t="shared" si="6"/>
        <v>0</v>
      </c>
      <c r="F266" s="1">
        <v>4</v>
      </c>
    </row>
    <row r="267" spans="3:6" x14ac:dyDescent="0.25">
      <c r="C267" s="1" t="s">
        <v>24</v>
      </c>
      <c r="D267">
        <f t="shared" si="6"/>
        <v>1</v>
      </c>
      <c r="F267" s="1">
        <v>5</v>
      </c>
    </row>
    <row r="268" spans="3:6" x14ac:dyDescent="0.25">
      <c r="C268" s="1" t="s">
        <v>40</v>
      </c>
      <c r="D268">
        <f t="shared" si="6"/>
        <v>0</v>
      </c>
      <c r="F268" s="1">
        <v>3</v>
      </c>
    </row>
    <row r="269" spans="3:6" x14ac:dyDescent="0.25">
      <c r="C269" s="1" t="s">
        <v>24</v>
      </c>
      <c r="D269">
        <f t="shared" si="6"/>
        <v>1</v>
      </c>
      <c r="F269" s="1">
        <v>5</v>
      </c>
    </row>
    <row r="270" spans="3:6" x14ac:dyDescent="0.25">
      <c r="C270" s="1" t="s">
        <v>40</v>
      </c>
      <c r="D270">
        <f t="shared" si="6"/>
        <v>0</v>
      </c>
      <c r="F270" s="1">
        <v>4</v>
      </c>
    </row>
    <row r="271" spans="3:6" x14ac:dyDescent="0.25">
      <c r="C271" s="1" t="s">
        <v>24</v>
      </c>
      <c r="D271">
        <f t="shared" si="6"/>
        <v>1</v>
      </c>
      <c r="F271" s="1">
        <v>4</v>
      </c>
    </row>
    <row r="272" spans="3:6" x14ac:dyDescent="0.25">
      <c r="C272" s="1" t="s">
        <v>40</v>
      </c>
      <c r="D272">
        <f t="shared" ref="D272:D322" si="7">_xlfn.IFS(C272=$C$4, 0, C272=$D$4, 1)</f>
        <v>0</v>
      </c>
      <c r="F272" s="1">
        <v>2</v>
      </c>
    </row>
    <row r="273" spans="3:6" x14ac:dyDescent="0.25">
      <c r="C273" s="1" t="s">
        <v>40</v>
      </c>
      <c r="D273">
        <f t="shared" si="7"/>
        <v>0</v>
      </c>
      <c r="F273" s="1">
        <v>4</v>
      </c>
    </row>
    <row r="274" spans="3:6" x14ac:dyDescent="0.25">
      <c r="C274" s="1" t="s">
        <v>40</v>
      </c>
      <c r="D274">
        <f t="shared" si="7"/>
        <v>0</v>
      </c>
      <c r="F274" s="1">
        <v>5</v>
      </c>
    </row>
    <row r="275" spans="3:6" x14ac:dyDescent="0.25">
      <c r="C275" s="1" t="s">
        <v>24</v>
      </c>
      <c r="D275">
        <f t="shared" si="7"/>
        <v>1</v>
      </c>
      <c r="F275" s="1">
        <v>3</v>
      </c>
    </row>
    <row r="276" spans="3:6" x14ac:dyDescent="0.25">
      <c r="C276" s="1" t="s">
        <v>24</v>
      </c>
      <c r="D276">
        <f t="shared" si="7"/>
        <v>1</v>
      </c>
      <c r="F276" s="1">
        <v>5</v>
      </c>
    </row>
    <row r="277" spans="3:6" x14ac:dyDescent="0.25">
      <c r="C277" s="1" t="s">
        <v>40</v>
      </c>
      <c r="D277">
        <f t="shared" si="7"/>
        <v>0</v>
      </c>
      <c r="F277" s="1">
        <v>4</v>
      </c>
    </row>
    <row r="278" spans="3:6" x14ac:dyDescent="0.25">
      <c r="C278" s="1" t="s">
        <v>40</v>
      </c>
      <c r="D278">
        <f t="shared" si="7"/>
        <v>0</v>
      </c>
      <c r="F278" s="1">
        <v>5</v>
      </c>
    </row>
    <row r="279" spans="3:6" x14ac:dyDescent="0.25">
      <c r="C279" s="1" t="s">
        <v>24</v>
      </c>
      <c r="D279">
        <f t="shared" si="7"/>
        <v>1</v>
      </c>
      <c r="F279" s="1">
        <v>5</v>
      </c>
    </row>
    <row r="280" spans="3:6" x14ac:dyDescent="0.25">
      <c r="C280" s="1" t="s">
        <v>40</v>
      </c>
      <c r="D280">
        <f t="shared" si="7"/>
        <v>0</v>
      </c>
      <c r="F280" s="1">
        <v>5</v>
      </c>
    </row>
    <row r="281" spans="3:6" x14ac:dyDescent="0.25">
      <c r="C281" s="1" t="s">
        <v>24</v>
      </c>
      <c r="D281">
        <f t="shared" si="7"/>
        <v>1</v>
      </c>
      <c r="F281" s="1">
        <v>4</v>
      </c>
    </row>
    <row r="282" spans="3:6" x14ac:dyDescent="0.25">
      <c r="C282" s="1" t="s">
        <v>40</v>
      </c>
      <c r="D282">
        <f t="shared" si="7"/>
        <v>0</v>
      </c>
      <c r="F282" s="1">
        <v>2</v>
      </c>
    </row>
    <row r="283" spans="3:6" x14ac:dyDescent="0.25">
      <c r="C283" s="1" t="s">
        <v>40</v>
      </c>
      <c r="D283">
        <f t="shared" si="7"/>
        <v>0</v>
      </c>
      <c r="F283" s="1">
        <v>5</v>
      </c>
    </row>
    <row r="284" spans="3:6" x14ac:dyDescent="0.25">
      <c r="C284" s="1" t="s">
        <v>40</v>
      </c>
      <c r="D284">
        <f t="shared" si="7"/>
        <v>0</v>
      </c>
      <c r="F284" s="1">
        <v>5</v>
      </c>
    </row>
    <row r="285" spans="3:6" x14ac:dyDescent="0.25">
      <c r="C285" s="1" t="s">
        <v>24</v>
      </c>
      <c r="D285">
        <f t="shared" si="7"/>
        <v>1</v>
      </c>
      <c r="F285" s="1">
        <v>3</v>
      </c>
    </row>
    <row r="286" spans="3:6" x14ac:dyDescent="0.25">
      <c r="C286" s="1" t="s">
        <v>40</v>
      </c>
      <c r="D286">
        <f t="shared" si="7"/>
        <v>0</v>
      </c>
      <c r="F286" s="1">
        <v>4</v>
      </c>
    </row>
    <row r="287" spans="3:6" x14ac:dyDescent="0.25">
      <c r="C287" s="1" t="s">
        <v>24</v>
      </c>
      <c r="D287">
        <f t="shared" si="7"/>
        <v>1</v>
      </c>
      <c r="F287" s="1">
        <v>5</v>
      </c>
    </row>
    <row r="288" spans="3:6" x14ac:dyDescent="0.25">
      <c r="C288" s="1" t="s">
        <v>24</v>
      </c>
      <c r="D288">
        <f t="shared" si="7"/>
        <v>1</v>
      </c>
      <c r="F288" s="1">
        <v>3</v>
      </c>
    </row>
    <row r="289" spans="3:6" x14ac:dyDescent="0.25">
      <c r="C289" s="1" t="s">
        <v>24</v>
      </c>
      <c r="D289">
        <f t="shared" si="7"/>
        <v>1</v>
      </c>
      <c r="F289" s="1">
        <v>4</v>
      </c>
    </row>
    <row r="290" spans="3:6" x14ac:dyDescent="0.25">
      <c r="C290" s="1" t="s">
        <v>40</v>
      </c>
      <c r="D290">
        <f t="shared" si="7"/>
        <v>0</v>
      </c>
      <c r="F290" s="1">
        <v>4</v>
      </c>
    </row>
    <row r="291" spans="3:6" x14ac:dyDescent="0.25">
      <c r="C291" s="1" t="s">
        <v>40</v>
      </c>
      <c r="D291">
        <f t="shared" si="7"/>
        <v>0</v>
      </c>
      <c r="F291" s="1">
        <v>4</v>
      </c>
    </row>
    <row r="292" spans="3:6" x14ac:dyDescent="0.25">
      <c r="C292" s="1" t="s">
        <v>24</v>
      </c>
      <c r="D292">
        <f t="shared" si="7"/>
        <v>1</v>
      </c>
      <c r="F292" s="1">
        <v>3</v>
      </c>
    </row>
    <row r="293" spans="3:6" x14ac:dyDescent="0.25">
      <c r="C293" s="1" t="s">
        <v>40</v>
      </c>
      <c r="D293">
        <f t="shared" si="7"/>
        <v>0</v>
      </c>
      <c r="F293" s="1">
        <v>4</v>
      </c>
    </row>
    <row r="294" spans="3:6" x14ac:dyDescent="0.25">
      <c r="C294" s="1" t="s">
        <v>24</v>
      </c>
      <c r="D294">
        <f t="shared" si="7"/>
        <v>1</v>
      </c>
      <c r="F294" s="1">
        <v>4</v>
      </c>
    </row>
    <row r="295" spans="3:6" x14ac:dyDescent="0.25">
      <c r="C295" s="1" t="s">
        <v>40</v>
      </c>
      <c r="D295">
        <f t="shared" si="7"/>
        <v>0</v>
      </c>
      <c r="F295" s="1">
        <v>3</v>
      </c>
    </row>
    <row r="296" spans="3:6" x14ac:dyDescent="0.25">
      <c r="C296" s="1" t="s">
        <v>24</v>
      </c>
      <c r="D296">
        <f t="shared" si="7"/>
        <v>1</v>
      </c>
      <c r="F296" s="1">
        <v>1</v>
      </c>
    </row>
    <row r="297" spans="3:6" x14ac:dyDescent="0.25">
      <c r="C297" s="1" t="s">
        <v>40</v>
      </c>
      <c r="D297">
        <f t="shared" si="7"/>
        <v>0</v>
      </c>
      <c r="F297" s="1">
        <v>5</v>
      </c>
    </row>
    <row r="298" spans="3:6" x14ac:dyDescent="0.25">
      <c r="C298" s="1" t="s">
        <v>40</v>
      </c>
      <c r="D298">
        <f t="shared" si="7"/>
        <v>0</v>
      </c>
      <c r="F298" s="1">
        <v>5</v>
      </c>
    </row>
    <row r="299" spans="3:6" x14ac:dyDescent="0.25">
      <c r="C299" s="1" t="s">
        <v>40</v>
      </c>
      <c r="D299">
        <f t="shared" si="7"/>
        <v>0</v>
      </c>
      <c r="F299" s="1">
        <v>4</v>
      </c>
    </row>
    <row r="300" spans="3:6" x14ac:dyDescent="0.25">
      <c r="C300" s="1" t="s">
        <v>40</v>
      </c>
      <c r="D300">
        <f t="shared" si="7"/>
        <v>0</v>
      </c>
      <c r="F300" s="1">
        <v>3</v>
      </c>
    </row>
    <row r="301" spans="3:6" x14ac:dyDescent="0.25">
      <c r="C301" s="1" t="s">
        <v>40</v>
      </c>
      <c r="D301">
        <f t="shared" si="7"/>
        <v>0</v>
      </c>
      <c r="F301" s="1">
        <v>5</v>
      </c>
    </row>
    <row r="302" spans="3:6" x14ac:dyDescent="0.25">
      <c r="C302" s="1" t="s">
        <v>40</v>
      </c>
      <c r="D302">
        <f t="shared" si="7"/>
        <v>0</v>
      </c>
      <c r="F302" s="1">
        <v>5</v>
      </c>
    </row>
    <row r="303" spans="3:6" x14ac:dyDescent="0.25">
      <c r="C303" s="1" t="s">
        <v>24</v>
      </c>
      <c r="D303">
        <f t="shared" si="7"/>
        <v>1</v>
      </c>
      <c r="F303" s="1">
        <v>4</v>
      </c>
    </row>
    <row r="304" spans="3:6" x14ac:dyDescent="0.25">
      <c r="C304" s="1" t="s">
        <v>40</v>
      </c>
      <c r="D304">
        <f t="shared" si="7"/>
        <v>0</v>
      </c>
      <c r="F304" s="1">
        <v>3</v>
      </c>
    </row>
    <row r="305" spans="3:6" x14ac:dyDescent="0.25">
      <c r="C305" s="1" t="s">
        <v>24</v>
      </c>
      <c r="D305">
        <f t="shared" si="7"/>
        <v>1</v>
      </c>
      <c r="F305" s="1">
        <v>4</v>
      </c>
    </row>
    <row r="306" spans="3:6" x14ac:dyDescent="0.25">
      <c r="C306" s="1" t="s">
        <v>24</v>
      </c>
      <c r="D306">
        <f t="shared" si="7"/>
        <v>1</v>
      </c>
      <c r="F306" s="1">
        <v>2</v>
      </c>
    </row>
    <row r="307" spans="3:6" x14ac:dyDescent="0.25">
      <c r="C307" s="1" t="s">
        <v>24</v>
      </c>
      <c r="D307">
        <f t="shared" si="7"/>
        <v>1</v>
      </c>
      <c r="F307" s="1">
        <v>1</v>
      </c>
    </row>
    <row r="308" spans="3:6" x14ac:dyDescent="0.25">
      <c r="C308" s="1" t="s">
        <v>24</v>
      </c>
      <c r="D308">
        <f t="shared" si="7"/>
        <v>1</v>
      </c>
      <c r="F308" s="1">
        <v>4</v>
      </c>
    </row>
    <row r="309" spans="3:6" x14ac:dyDescent="0.25">
      <c r="C309" s="1" t="s">
        <v>40</v>
      </c>
      <c r="D309">
        <f t="shared" si="7"/>
        <v>0</v>
      </c>
      <c r="F309" s="1">
        <v>4</v>
      </c>
    </row>
    <row r="310" spans="3:6" x14ac:dyDescent="0.25">
      <c r="C310" s="1" t="s">
        <v>24</v>
      </c>
      <c r="D310">
        <f t="shared" si="7"/>
        <v>1</v>
      </c>
      <c r="F310" s="1">
        <v>4</v>
      </c>
    </row>
    <row r="311" spans="3:6" x14ac:dyDescent="0.25">
      <c r="C311" s="1" t="s">
        <v>24</v>
      </c>
      <c r="D311">
        <f t="shared" si="7"/>
        <v>1</v>
      </c>
      <c r="F311" s="1">
        <v>3</v>
      </c>
    </row>
    <row r="312" spans="3:6" x14ac:dyDescent="0.25">
      <c r="C312" s="1" t="s">
        <v>24</v>
      </c>
      <c r="D312">
        <f t="shared" si="7"/>
        <v>1</v>
      </c>
      <c r="F312" s="1">
        <v>4</v>
      </c>
    </row>
    <row r="313" spans="3:6" x14ac:dyDescent="0.25">
      <c r="C313" s="1" t="s">
        <v>40</v>
      </c>
      <c r="D313">
        <f t="shared" si="7"/>
        <v>0</v>
      </c>
      <c r="F313" s="1">
        <v>5</v>
      </c>
    </row>
    <row r="314" spans="3:6" x14ac:dyDescent="0.25">
      <c r="C314" s="1" t="s">
        <v>40</v>
      </c>
      <c r="D314">
        <f t="shared" si="7"/>
        <v>0</v>
      </c>
      <c r="F314" s="1">
        <v>4</v>
      </c>
    </row>
    <row r="315" spans="3:6" x14ac:dyDescent="0.25">
      <c r="C315" s="1" t="s">
        <v>40</v>
      </c>
      <c r="D315">
        <f t="shared" si="7"/>
        <v>0</v>
      </c>
      <c r="F315" s="1">
        <v>4</v>
      </c>
    </row>
    <row r="316" spans="3:6" x14ac:dyDescent="0.25">
      <c r="C316" s="1" t="s">
        <v>24</v>
      </c>
      <c r="D316">
        <f t="shared" si="7"/>
        <v>1</v>
      </c>
      <c r="F316" s="1">
        <v>5</v>
      </c>
    </row>
    <row r="317" spans="3:6" x14ac:dyDescent="0.25">
      <c r="C317" s="1" t="s">
        <v>24</v>
      </c>
      <c r="D317">
        <f t="shared" si="7"/>
        <v>1</v>
      </c>
      <c r="F317" s="1">
        <v>4</v>
      </c>
    </row>
    <row r="318" spans="3:6" x14ac:dyDescent="0.25">
      <c r="C318" s="1" t="s">
        <v>24</v>
      </c>
      <c r="D318">
        <f t="shared" si="7"/>
        <v>1</v>
      </c>
      <c r="F318" s="1">
        <v>4</v>
      </c>
    </row>
    <row r="319" spans="3:6" x14ac:dyDescent="0.25">
      <c r="C319" s="1" t="s">
        <v>24</v>
      </c>
      <c r="D319">
        <f t="shared" si="7"/>
        <v>1</v>
      </c>
      <c r="F319" s="1">
        <v>4</v>
      </c>
    </row>
    <row r="320" spans="3:6" x14ac:dyDescent="0.25">
      <c r="C320" s="1" t="s">
        <v>40</v>
      </c>
      <c r="D320">
        <f t="shared" si="7"/>
        <v>0</v>
      </c>
      <c r="F320" s="1">
        <v>3</v>
      </c>
    </row>
    <row r="321" spans="3:6" x14ac:dyDescent="0.25">
      <c r="C321" s="1" t="s">
        <v>24</v>
      </c>
      <c r="D321">
        <f t="shared" si="7"/>
        <v>1</v>
      </c>
      <c r="F321" s="1">
        <v>4</v>
      </c>
    </row>
    <row r="322" spans="3:6" x14ac:dyDescent="0.25">
      <c r="C322" s="1" t="s">
        <v>40</v>
      </c>
      <c r="D322">
        <f t="shared" si="7"/>
        <v>0</v>
      </c>
      <c r="F322" s="1">
        <v>4</v>
      </c>
    </row>
  </sheetData>
  <mergeCells count="2">
    <mergeCell ref="B3:E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527B-1012-4CE6-A0DC-31477F714FEB}">
  <dimension ref="A1:O309"/>
  <sheetViews>
    <sheetView topLeftCell="A281" workbookViewId="0">
      <selection activeCell="E2" sqref="E2:E309"/>
    </sheetView>
  </sheetViews>
  <sheetFormatPr defaultRowHeight="13.2" x14ac:dyDescent="0.25"/>
  <sheetData>
    <row r="1" spans="1:15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 t="s">
        <v>30</v>
      </c>
      <c r="B2" s="1" t="s">
        <v>31</v>
      </c>
      <c r="C2" s="1" t="s">
        <v>31</v>
      </c>
      <c r="D2" s="1" t="s">
        <v>31</v>
      </c>
      <c r="E2" s="1" t="s">
        <v>31</v>
      </c>
    </row>
    <row r="3" spans="1:15" x14ac:dyDescent="0.25">
      <c r="A3" s="1" t="s">
        <v>33</v>
      </c>
      <c r="B3" s="1" t="s">
        <v>31</v>
      </c>
      <c r="C3" s="1" t="s">
        <v>34</v>
      </c>
      <c r="D3" s="1" t="s">
        <v>34</v>
      </c>
      <c r="E3" s="1" t="s">
        <v>35</v>
      </c>
    </row>
    <row r="4" spans="1:15" x14ac:dyDescent="0.25">
      <c r="A4" s="1" t="s">
        <v>37</v>
      </c>
      <c r="B4" s="1" t="s">
        <v>31</v>
      </c>
      <c r="C4" s="1" t="s">
        <v>31</v>
      </c>
      <c r="D4" s="1" t="s">
        <v>34</v>
      </c>
      <c r="E4" s="1" t="s">
        <v>31</v>
      </c>
    </row>
    <row r="5" spans="1:15" x14ac:dyDescent="0.25">
      <c r="A5" s="1" t="s">
        <v>30</v>
      </c>
      <c r="B5" s="1" t="s">
        <v>34</v>
      </c>
      <c r="C5" s="1" t="s">
        <v>31</v>
      </c>
      <c r="D5" s="1" t="s">
        <v>31</v>
      </c>
      <c r="E5" s="1" t="s">
        <v>31</v>
      </c>
    </row>
    <row r="6" spans="1:15" x14ac:dyDescent="0.25">
      <c r="A6" s="1" t="s">
        <v>37</v>
      </c>
      <c r="B6" s="1" t="s">
        <v>39</v>
      </c>
      <c r="C6" s="1" t="s">
        <v>34</v>
      </c>
      <c r="D6" s="1" t="s">
        <v>34</v>
      </c>
      <c r="E6" s="1" t="s">
        <v>34</v>
      </c>
    </row>
    <row r="7" spans="1:15" x14ac:dyDescent="0.25">
      <c r="A7" s="1" t="s">
        <v>42</v>
      </c>
      <c r="B7" s="1" t="s">
        <v>31</v>
      </c>
      <c r="C7" s="1" t="s">
        <v>31</v>
      </c>
      <c r="D7" s="1" t="s">
        <v>34</v>
      </c>
      <c r="E7" s="1" t="s">
        <v>34</v>
      </c>
    </row>
    <row r="8" spans="1:15" x14ac:dyDescent="0.25">
      <c r="A8" s="1" t="s">
        <v>33</v>
      </c>
      <c r="B8" s="1" t="s">
        <v>31</v>
      </c>
      <c r="C8" s="1" t="s">
        <v>34</v>
      </c>
      <c r="D8" s="1" t="s">
        <v>31</v>
      </c>
      <c r="E8" s="1" t="s">
        <v>43</v>
      </c>
    </row>
    <row r="9" spans="1:15" x14ac:dyDescent="0.25">
      <c r="A9" s="1" t="s">
        <v>39</v>
      </c>
      <c r="B9" s="1" t="s">
        <v>39</v>
      </c>
      <c r="C9" s="1" t="s">
        <v>35</v>
      </c>
      <c r="D9" s="1" t="s">
        <v>39</v>
      </c>
      <c r="E9" s="1" t="s">
        <v>34</v>
      </c>
    </row>
    <row r="10" spans="1:15" x14ac:dyDescent="0.25">
      <c r="A10" s="1" t="s">
        <v>30</v>
      </c>
      <c r="B10" s="1" t="s">
        <v>31</v>
      </c>
      <c r="C10" s="1" t="s">
        <v>31</v>
      </c>
      <c r="D10" s="1" t="s">
        <v>31</v>
      </c>
      <c r="E10" s="1" t="s">
        <v>31</v>
      </c>
    </row>
    <row r="11" spans="1:15" x14ac:dyDescent="0.25">
      <c r="A11" s="1" t="s">
        <v>30</v>
      </c>
      <c r="B11" s="1" t="s">
        <v>31</v>
      </c>
      <c r="C11" s="1" t="s">
        <v>31</v>
      </c>
      <c r="D11" s="1" t="s">
        <v>31</v>
      </c>
      <c r="E11" s="1" t="s">
        <v>31</v>
      </c>
    </row>
    <row r="12" spans="1:15" x14ac:dyDescent="0.25">
      <c r="A12" s="1" t="s">
        <v>37</v>
      </c>
      <c r="B12" s="1" t="s">
        <v>31</v>
      </c>
      <c r="C12" s="1" t="s">
        <v>31</v>
      </c>
      <c r="D12" s="1" t="s">
        <v>31</v>
      </c>
      <c r="E12" s="1" t="s">
        <v>31</v>
      </c>
    </row>
    <row r="13" spans="1:15" x14ac:dyDescent="0.25">
      <c r="A13" s="1" t="s">
        <v>39</v>
      </c>
      <c r="B13" s="1" t="s">
        <v>34</v>
      </c>
      <c r="C13" s="1" t="s">
        <v>34</v>
      </c>
      <c r="D13" s="1" t="s">
        <v>35</v>
      </c>
      <c r="E13" s="1" t="s">
        <v>43</v>
      </c>
    </row>
    <row r="14" spans="1:15" x14ac:dyDescent="0.25">
      <c r="A14" s="1" t="s">
        <v>33</v>
      </c>
      <c r="B14" s="1" t="s">
        <v>48</v>
      </c>
      <c r="C14" s="1" t="s">
        <v>35</v>
      </c>
      <c r="D14" s="1" t="s">
        <v>39</v>
      </c>
      <c r="E14" s="1" t="s">
        <v>43</v>
      </c>
    </row>
    <row r="15" spans="1:15" x14ac:dyDescent="0.25">
      <c r="A15" s="1" t="s">
        <v>42</v>
      </c>
      <c r="B15" s="1" t="s">
        <v>34</v>
      </c>
      <c r="C15" s="1" t="s">
        <v>31</v>
      </c>
      <c r="D15" s="1" t="s">
        <v>35</v>
      </c>
      <c r="E15" s="1" t="s">
        <v>39</v>
      </c>
    </row>
    <row r="16" spans="1:15" x14ac:dyDescent="0.25">
      <c r="A16" s="1" t="s">
        <v>30</v>
      </c>
      <c r="B16" s="1" t="s">
        <v>34</v>
      </c>
      <c r="C16" s="1" t="s">
        <v>34</v>
      </c>
      <c r="D16" s="1" t="s">
        <v>31</v>
      </c>
      <c r="E16" s="1" t="s">
        <v>31</v>
      </c>
    </row>
    <row r="17" spans="1:5" x14ac:dyDescent="0.25">
      <c r="A17" s="1" t="s">
        <v>42</v>
      </c>
      <c r="B17" s="1" t="s">
        <v>39</v>
      </c>
      <c r="C17" s="1" t="s">
        <v>34</v>
      </c>
      <c r="D17" s="1" t="s">
        <v>39</v>
      </c>
      <c r="E17" s="1" t="s">
        <v>34</v>
      </c>
    </row>
    <row r="18" spans="1:5" x14ac:dyDescent="0.25">
      <c r="A18" s="1" t="s">
        <v>42</v>
      </c>
      <c r="B18" s="1" t="s">
        <v>34</v>
      </c>
      <c r="C18" s="1" t="s">
        <v>35</v>
      </c>
      <c r="D18" s="1" t="s">
        <v>35</v>
      </c>
      <c r="E18" s="1" t="s">
        <v>35</v>
      </c>
    </row>
    <row r="19" spans="1:5" x14ac:dyDescent="0.25">
      <c r="A19" s="1" t="s">
        <v>42</v>
      </c>
      <c r="B19" s="1" t="s">
        <v>34</v>
      </c>
      <c r="C19" s="1" t="s">
        <v>31</v>
      </c>
      <c r="D19" s="1" t="s">
        <v>39</v>
      </c>
      <c r="E19" s="1" t="s">
        <v>35</v>
      </c>
    </row>
    <row r="20" spans="1:5" x14ac:dyDescent="0.25">
      <c r="A20" s="1" t="s">
        <v>37</v>
      </c>
      <c r="B20" s="1" t="s">
        <v>34</v>
      </c>
      <c r="C20" s="1" t="s">
        <v>31</v>
      </c>
      <c r="D20" s="1" t="s">
        <v>31</v>
      </c>
      <c r="E20" s="1" t="s">
        <v>31</v>
      </c>
    </row>
    <row r="21" spans="1:5" x14ac:dyDescent="0.25">
      <c r="A21" s="1" t="s">
        <v>37</v>
      </c>
      <c r="B21" s="1" t="s">
        <v>31</v>
      </c>
      <c r="C21" s="1" t="s">
        <v>31</v>
      </c>
      <c r="D21" s="1" t="s">
        <v>39</v>
      </c>
      <c r="E21" s="1" t="s">
        <v>31</v>
      </c>
    </row>
    <row r="22" spans="1:5" x14ac:dyDescent="0.25">
      <c r="A22" s="1" t="s">
        <v>42</v>
      </c>
      <c r="B22" s="1" t="s">
        <v>39</v>
      </c>
      <c r="C22" s="1" t="s">
        <v>34</v>
      </c>
      <c r="D22" s="1" t="s">
        <v>35</v>
      </c>
      <c r="E22" s="1" t="s">
        <v>43</v>
      </c>
    </row>
    <row r="23" spans="1:5" x14ac:dyDescent="0.25">
      <c r="A23" s="1" t="s">
        <v>42</v>
      </c>
      <c r="B23" s="1" t="s">
        <v>48</v>
      </c>
      <c r="C23" s="1" t="s">
        <v>34</v>
      </c>
      <c r="D23" s="1" t="s">
        <v>35</v>
      </c>
      <c r="E23" s="1" t="s">
        <v>34</v>
      </c>
    </row>
    <row r="24" spans="1:5" x14ac:dyDescent="0.25">
      <c r="A24" s="1" t="s">
        <v>39</v>
      </c>
      <c r="B24" s="1" t="s">
        <v>48</v>
      </c>
      <c r="C24" s="1" t="s">
        <v>34</v>
      </c>
      <c r="D24" s="1" t="s">
        <v>34</v>
      </c>
      <c r="E24" s="1" t="s">
        <v>34</v>
      </c>
    </row>
    <row r="25" spans="1:5" x14ac:dyDescent="0.25">
      <c r="A25" s="1" t="s">
        <v>42</v>
      </c>
      <c r="B25" s="1" t="s">
        <v>48</v>
      </c>
      <c r="C25" s="1" t="s">
        <v>31</v>
      </c>
      <c r="D25" s="1" t="s">
        <v>34</v>
      </c>
      <c r="E25" s="1" t="s">
        <v>34</v>
      </c>
    </row>
    <row r="26" spans="1:5" x14ac:dyDescent="0.25">
      <c r="A26" s="1" t="s">
        <v>37</v>
      </c>
      <c r="B26" s="1" t="s">
        <v>34</v>
      </c>
      <c r="C26" s="1" t="s">
        <v>31</v>
      </c>
      <c r="D26" s="1" t="s">
        <v>31</v>
      </c>
      <c r="E26" s="1" t="s">
        <v>31</v>
      </c>
    </row>
    <row r="27" spans="1:5" x14ac:dyDescent="0.25">
      <c r="A27" s="1" t="s">
        <v>33</v>
      </c>
      <c r="B27" s="1" t="s">
        <v>48</v>
      </c>
      <c r="C27" s="1" t="s">
        <v>35</v>
      </c>
      <c r="D27" s="1" t="s">
        <v>35</v>
      </c>
      <c r="E27" s="1" t="s">
        <v>39</v>
      </c>
    </row>
    <row r="28" spans="1:5" x14ac:dyDescent="0.25">
      <c r="A28" s="1" t="s">
        <v>39</v>
      </c>
      <c r="B28" s="1" t="s">
        <v>31</v>
      </c>
      <c r="C28" s="1" t="s">
        <v>31</v>
      </c>
      <c r="D28" s="1" t="s">
        <v>34</v>
      </c>
      <c r="E28" s="1" t="s">
        <v>39</v>
      </c>
    </row>
    <row r="29" spans="1:5" x14ac:dyDescent="0.25">
      <c r="A29" s="1" t="s">
        <v>39</v>
      </c>
      <c r="B29" s="1" t="s">
        <v>39</v>
      </c>
      <c r="C29" s="1" t="s">
        <v>31</v>
      </c>
      <c r="D29" s="1" t="s">
        <v>35</v>
      </c>
      <c r="E29" s="1" t="s">
        <v>35</v>
      </c>
    </row>
    <row r="30" spans="1:5" x14ac:dyDescent="0.25">
      <c r="A30" s="1" t="s">
        <v>42</v>
      </c>
      <c r="B30" s="1" t="s">
        <v>34</v>
      </c>
      <c r="C30" s="1" t="s">
        <v>34</v>
      </c>
      <c r="D30" s="1" t="s">
        <v>35</v>
      </c>
      <c r="E30" s="1" t="s">
        <v>39</v>
      </c>
    </row>
    <row r="31" spans="1:5" x14ac:dyDescent="0.25">
      <c r="A31" s="1" t="s">
        <v>37</v>
      </c>
      <c r="B31" s="1" t="s">
        <v>31</v>
      </c>
      <c r="C31" s="1" t="s">
        <v>31</v>
      </c>
      <c r="D31" s="1" t="s">
        <v>31</v>
      </c>
      <c r="E31" s="1" t="s">
        <v>31</v>
      </c>
    </row>
    <row r="32" spans="1:5" x14ac:dyDescent="0.25">
      <c r="A32" s="1" t="s">
        <v>42</v>
      </c>
      <c r="B32" s="1" t="s">
        <v>34</v>
      </c>
      <c r="C32" s="1" t="s">
        <v>34</v>
      </c>
      <c r="D32" s="1" t="s">
        <v>39</v>
      </c>
      <c r="E32" s="1" t="s">
        <v>34</v>
      </c>
    </row>
    <row r="33" spans="1:5" x14ac:dyDescent="0.25">
      <c r="A33" s="1" t="s">
        <v>39</v>
      </c>
      <c r="B33" s="1" t="s">
        <v>34</v>
      </c>
      <c r="C33" s="1" t="s">
        <v>34</v>
      </c>
      <c r="D33" s="1" t="s">
        <v>39</v>
      </c>
      <c r="E33" s="1" t="s">
        <v>34</v>
      </c>
    </row>
    <row r="34" spans="1:5" x14ac:dyDescent="0.25">
      <c r="A34" s="1" t="s">
        <v>39</v>
      </c>
      <c r="B34" s="1" t="s">
        <v>34</v>
      </c>
      <c r="C34" s="1" t="s">
        <v>34</v>
      </c>
      <c r="D34" s="1" t="s">
        <v>34</v>
      </c>
      <c r="E34" s="1" t="s">
        <v>34</v>
      </c>
    </row>
    <row r="35" spans="1:5" x14ac:dyDescent="0.25">
      <c r="A35" s="1" t="s">
        <v>33</v>
      </c>
      <c r="B35" s="1" t="s">
        <v>39</v>
      </c>
      <c r="C35" s="1" t="s">
        <v>34</v>
      </c>
      <c r="D35" s="1" t="s">
        <v>35</v>
      </c>
      <c r="E35" s="1" t="s">
        <v>31</v>
      </c>
    </row>
    <row r="36" spans="1:5" x14ac:dyDescent="0.25">
      <c r="A36" s="1" t="s">
        <v>37</v>
      </c>
      <c r="B36" s="1" t="s">
        <v>34</v>
      </c>
      <c r="C36" s="1" t="s">
        <v>39</v>
      </c>
      <c r="D36" s="1" t="s">
        <v>34</v>
      </c>
      <c r="E36" s="1" t="s">
        <v>34</v>
      </c>
    </row>
    <row r="37" spans="1:5" x14ac:dyDescent="0.25">
      <c r="A37" s="1" t="s">
        <v>42</v>
      </c>
      <c r="B37" s="1" t="s">
        <v>48</v>
      </c>
      <c r="C37" s="1" t="s">
        <v>35</v>
      </c>
      <c r="D37" s="1" t="s">
        <v>39</v>
      </c>
      <c r="E37" s="1" t="s">
        <v>34</v>
      </c>
    </row>
    <row r="38" spans="1:5" x14ac:dyDescent="0.25">
      <c r="A38" s="1" t="s">
        <v>42</v>
      </c>
      <c r="B38" s="1" t="s">
        <v>39</v>
      </c>
      <c r="C38" s="1" t="s">
        <v>34</v>
      </c>
      <c r="D38" s="1" t="s">
        <v>35</v>
      </c>
      <c r="E38" s="1" t="s">
        <v>39</v>
      </c>
    </row>
    <row r="39" spans="1:5" x14ac:dyDescent="0.25">
      <c r="A39" s="1" t="s">
        <v>30</v>
      </c>
      <c r="B39" s="1" t="s">
        <v>34</v>
      </c>
      <c r="C39" s="1" t="s">
        <v>34</v>
      </c>
      <c r="D39" s="1" t="s">
        <v>34</v>
      </c>
      <c r="E39" s="1" t="s">
        <v>34</v>
      </c>
    </row>
    <row r="40" spans="1:5" x14ac:dyDescent="0.25">
      <c r="A40" s="1" t="s">
        <v>37</v>
      </c>
      <c r="B40" s="1" t="s">
        <v>39</v>
      </c>
      <c r="C40" s="1" t="s">
        <v>34</v>
      </c>
      <c r="D40" s="1" t="s">
        <v>39</v>
      </c>
      <c r="E40" s="1" t="s">
        <v>31</v>
      </c>
    </row>
    <row r="41" spans="1:5" x14ac:dyDescent="0.25">
      <c r="A41" s="1" t="s">
        <v>30</v>
      </c>
      <c r="B41" s="1" t="s">
        <v>34</v>
      </c>
      <c r="C41" s="1" t="s">
        <v>31</v>
      </c>
      <c r="D41" s="1" t="s">
        <v>31</v>
      </c>
      <c r="E41" s="1" t="s">
        <v>31</v>
      </c>
    </row>
    <row r="42" spans="1:5" x14ac:dyDescent="0.25">
      <c r="A42" s="1" t="s">
        <v>39</v>
      </c>
      <c r="B42" s="1" t="s">
        <v>34</v>
      </c>
      <c r="C42" s="1" t="s">
        <v>35</v>
      </c>
      <c r="D42" s="1" t="s">
        <v>34</v>
      </c>
      <c r="E42" s="1" t="s">
        <v>34</v>
      </c>
    </row>
    <row r="43" spans="1:5" x14ac:dyDescent="0.25">
      <c r="A43" s="1" t="s">
        <v>42</v>
      </c>
      <c r="B43" s="1" t="s">
        <v>34</v>
      </c>
      <c r="C43" s="1" t="s">
        <v>39</v>
      </c>
      <c r="D43" s="1" t="s">
        <v>35</v>
      </c>
      <c r="E43" s="1" t="s">
        <v>34</v>
      </c>
    </row>
    <row r="44" spans="1:5" x14ac:dyDescent="0.25">
      <c r="A44" s="1" t="s">
        <v>37</v>
      </c>
      <c r="B44" s="1" t="s">
        <v>34</v>
      </c>
      <c r="C44" s="1" t="s">
        <v>43</v>
      </c>
      <c r="D44" s="1" t="s">
        <v>34</v>
      </c>
      <c r="E44" s="1" t="s">
        <v>43</v>
      </c>
    </row>
    <row r="45" spans="1:5" x14ac:dyDescent="0.25">
      <c r="A45" s="1" t="s">
        <v>30</v>
      </c>
      <c r="B45" s="1" t="s">
        <v>31</v>
      </c>
      <c r="C45" s="1" t="s">
        <v>31</v>
      </c>
      <c r="D45" s="1" t="s">
        <v>31</v>
      </c>
      <c r="E45" s="1" t="s">
        <v>31</v>
      </c>
    </row>
    <row r="46" spans="1:5" x14ac:dyDescent="0.25">
      <c r="A46" s="1" t="s">
        <v>33</v>
      </c>
      <c r="B46" s="1" t="s">
        <v>48</v>
      </c>
      <c r="C46" s="1" t="s">
        <v>35</v>
      </c>
      <c r="D46" s="1" t="s">
        <v>43</v>
      </c>
      <c r="E46" s="1" t="s">
        <v>43</v>
      </c>
    </row>
    <row r="47" spans="1:5" x14ac:dyDescent="0.25">
      <c r="A47" s="1" t="s">
        <v>39</v>
      </c>
      <c r="B47" s="1" t="s">
        <v>34</v>
      </c>
      <c r="C47" s="1" t="s">
        <v>31</v>
      </c>
      <c r="D47" s="1" t="s">
        <v>35</v>
      </c>
      <c r="E47" s="1" t="s">
        <v>34</v>
      </c>
    </row>
    <row r="48" spans="1:5" x14ac:dyDescent="0.25">
      <c r="A48" s="1" t="s">
        <v>30</v>
      </c>
      <c r="B48" s="1" t="s">
        <v>31</v>
      </c>
      <c r="C48" s="1" t="s">
        <v>31</v>
      </c>
      <c r="D48" s="1" t="s">
        <v>31</v>
      </c>
      <c r="E48" s="1" t="s">
        <v>31</v>
      </c>
    </row>
    <row r="49" spans="1:5" x14ac:dyDescent="0.25">
      <c r="A49" s="1" t="s">
        <v>37</v>
      </c>
      <c r="B49" s="1" t="s">
        <v>31</v>
      </c>
      <c r="C49" s="1" t="s">
        <v>31</v>
      </c>
      <c r="D49" s="1" t="s">
        <v>31</v>
      </c>
      <c r="E49" s="1" t="s">
        <v>31</v>
      </c>
    </row>
    <row r="50" spans="1:5" x14ac:dyDescent="0.25">
      <c r="A50" s="1" t="s">
        <v>42</v>
      </c>
      <c r="B50" s="1" t="s">
        <v>48</v>
      </c>
      <c r="C50" s="1" t="s">
        <v>34</v>
      </c>
      <c r="D50" s="1" t="s">
        <v>43</v>
      </c>
      <c r="E50" s="1" t="s">
        <v>35</v>
      </c>
    </row>
    <row r="51" spans="1:5" x14ac:dyDescent="0.25">
      <c r="A51" s="1" t="s">
        <v>37</v>
      </c>
      <c r="B51" s="1" t="s">
        <v>34</v>
      </c>
      <c r="C51" s="1" t="s">
        <v>31</v>
      </c>
      <c r="D51" s="1" t="s">
        <v>31</v>
      </c>
      <c r="E51" s="1" t="s">
        <v>31</v>
      </c>
    </row>
    <row r="52" spans="1:5" x14ac:dyDescent="0.25">
      <c r="A52" s="1" t="s">
        <v>42</v>
      </c>
      <c r="B52" s="1" t="s">
        <v>34</v>
      </c>
      <c r="C52" s="1" t="s">
        <v>34</v>
      </c>
      <c r="D52" s="1" t="s">
        <v>39</v>
      </c>
      <c r="E52" s="1" t="s">
        <v>39</v>
      </c>
    </row>
    <row r="53" spans="1:5" x14ac:dyDescent="0.25">
      <c r="A53" s="1" t="s">
        <v>42</v>
      </c>
      <c r="B53" s="1" t="s">
        <v>34</v>
      </c>
      <c r="C53" s="1" t="s">
        <v>39</v>
      </c>
      <c r="D53" s="1" t="s">
        <v>35</v>
      </c>
      <c r="E53" s="1" t="s">
        <v>39</v>
      </c>
    </row>
    <row r="54" spans="1:5" x14ac:dyDescent="0.25">
      <c r="A54" s="1" t="s">
        <v>30</v>
      </c>
      <c r="B54" s="1" t="s">
        <v>31</v>
      </c>
      <c r="C54" s="1" t="s">
        <v>34</v>
      </c>
      <c r="D54" s="1" t="s">
        <v>31</v>
      </c>
      <c r="E54" s="1" t="s">
        <v>34</v>
      </c>
    </row>
    <row r="55" spans="1:5" x14ac:dyDescent="0.25">
      <c r="A55" s="1" t="s">
        <v>33</v>
      </c>
      <c r="B55" s="1" t="s">
        <v>31</v>
      </c>
      <c r="C55" s="1" t="s">
        <v>31</v>
      </c>
      <c r="D55" s="1" t="s">
        <v>43</v>
      </c>
      <c r="E55" s="1" t="s">
        <v>34</v>
      </c>
    </row>
    <row r="56" spans="1:5" x14ac:dyDescent="0.25">
      <c r="A56" s="1" t="s">
        <v>42</v>
      </c>
      <c r="B56" s="1" t="s">
        <v>48</v>
      </c>
      <c r="C56" s="1" t="s">
        <v>34</v>
      </c>
      <c r="D56" s="1" t="s">
        <v>35</v>
      </c>
      <c r="E56" s="1" t="s">
        <v>35</v>
      </c>
    </row>
    <row r="57" spans="1:5" x14ac:dyDescent="0.25">
      <c r="A57" s="1" t="s">
        <v>30</v>
      </c>
      <c r="B57" s="1" t="s">
        <v>34</v>
      </c>
      <c r="C57" s="1" t="s">
        <v>31</v>
      </c>
      <c r="D57" s="1" t="s">
        <v>34</v>
      </c>
      <c r="E57" s="1" t="s">
        <v>31</v>
      </c>
    </row>
    <row r="58" spans="1:5" x14ac:dyDescent="0.25">
      <c r="A58" s="1" t="s">
        <v>39</v>
      </c>
      <c r="B58" s="1" t="s">
        <v>34</v>
      </c>
      <c r="C58" s="1" t="s">
        <v>35</v>
      </c>
      <c r="D58" s="1" t="s">
        <v>39</v>
      </c>
      <c r="E58" s="1" t="s">
        <v>39</v>
      </c>
    </row>
    <row r="59" spans="1:5" x14ac:dyDescent="0.25">
      <c r="A59" s="1" t="s">
        <v>37</v>
      </c>
      <c r="B59" s="1" t="s">
        <v>31</v>
      </c>
      <c r="C59" s="1" t="s">
        <v>34</v>
      </c>
      <c r="D59" s="1" t="s">
        <v>39</v>
      </c>
      <c r="E59" s="1" t="s">
        <v>31</v>
      </c>
    </row>
    <row r="60" spans="1:5" x14ac:dyDescent="0.25">
      <c r="A60" s="1" t="s">
        <v>39</v>
      </c>
      <c r="B60" s="1" t="s">
        <v>43</v>
      </c>
      <c r="C60" s="1" t="s">
        <v>35</v>
      </c>
      <c r="D60" s="1" t="s">
        <v>39</v>
      </c>
      <c r="E60" s="1" t="s">
        <v>34</v>
      </c>
    </row>
    <row r="61" spans="1:5" x14ac:dyDescent="0.25">
      <c r="A61" s="1" t="s">
        <v>30</v>
      </c>
      <c r="B61" s="1" t="s">
        <v>31</v>
      </c>
      <c r="C61" s="1" t="s">
        <v>31</v>
      </c>
      <c r="D61" s="1" t="s">
        <v>31</v>
      </c>
      <c r="E61" s="1" t="s">
        <v>31</v>
      </c>
    </row>
    <row r="62" spans="1:5" x14ac:dyDescent="0.25">
      <c r="A62" s="1" t="s">
        <v>42</v>
      </c>
      <c r="B62" s="1" t="s">
        <v>34</v>
      </c>
      <c r="C62" s="1" t="s">
        <v>31</v>
      </c>
      <c r="D62" s="1" t="s">
        <v>34</v>
      </c>
      <c r="E62" s="1" t="s">
        <v>34</v>
      </c>
    </row>
    <row r="63" spans="1:5" x14ac:dyDescent="0.25">
      <c r="A63" s="1" t="s">
        <v>33</v>
      </c>
      <c r="B63" s="1" t="s">
        <v>43</v>
      </c>
      <c r="C63" s="1" t="s">
        <v>39</v>
      </c>
      <c r="D63" s="1" t="s">
        <v>43</v>
      </c>
      <c r="E63" s="1" t="s">
        <v>43</v>
      </c>
    </row>
    <row r="64" spans="1:5" x14ac:dyDescent="0.25">
      <c r="A64" s="1" t="s">
        <v>37</v>
      </c>
      <c r="B64" s="1" t="s">
        <v>34</v>
      </c>
      <c r="C64" s="1" t="s">
        <v>34</v>
      </c>
      <c r="D64" s="1" t="s">
        <v>34</v>
      </c>
      <c r="E64" s="1" t="s">
        <v>34</v>
      </c>
    </row>
    <row r="65" spans="1:5" x14ac:dyDescent="0.25">
      <c r="A65" s="1" t="s">
        <v>37</v>
      </c>
      <c r="B65" s="1" t="s">
        <v>34</v>
      </c>
      <c r="C65" s="1" t="s">
        <v>34</v>
      </c>
      <c r="D65" s="1" t="s">
        <v>39</v>
      </c>
      <c r="E65" s="1" t="s">
        <v>34</v>
      </c>
    </row>
    <row r="66" spans="1:5" x14ac:dyDescent="0.25">
      <c r="A66" s="1" t="s">
        <v>42</v>
      </c>
      <c r="B66" s="1" t="s">
        <v>39</v>
      </c>
      <c r="C66" s="1" t="s">
        <v>39</v>
      </c>
      <c r="D66" s="1" t="s">
        <v>39</v>
      </c>
      <c r="E66" s="1" t="s">
        <v>39</v>
      </c>
    </row>
    <row r="67" spans="1:5" x14ac:dyDescent="0.25">
      <c r="A67" s="1" t="s">
        <v>42</v>
      </c>
      <c r="B67" s="1" t="s">
        <v>39</v>
      </c>
      <c r="C67" s="1" t="s">
        <v>31</v>
      </c>
      <c r="D67" s="1" t="s">
        <v>39</v>
      </c>
      <c r="E67" s="1" t="s">
        <v>34</v>
      </c>
    </row>
    <row r="68" spans="1:5" x14ac:dyDescent="0.25">
      <c r="A68" s="1" t="s">
        <v>39</v>
      </c>
      <c r="B68" s="1" t="s">
        <v>39</v>
      </c>
      <c r="C68" s="1" t="s">
        <v>34</v>
      </c>
      <c r="D68" s="1" t="s">
        <v>34</v>
      </c>
      <c r="E68" s="1" t="s">
        <v>39</v>
      </c>
    </row>
    <row r="69" spans="1:5" x14ac:dyDescent="0.25">
      <c r="A69" s="1" t="s">
        <v>37</v>
      </c>
      <c r="B69" s="1" t="s">
        <v>31</v>
      </c>
      <c r="C69" s="1" t="s">
        <v>31</v>
      </c>
      <c r="D69" s="1" t="s">
        <v>31</v>
      </c>
      <c r="E69" s="1" t="s">
        <v>31</v>
      </c>
    </row>
    <row r="70" spans="1:5" x14ac:dyDescent="0.25">
      <c r="A70" s="1" t="s">
        <v>30</v>
      </c>
      <c r="B70" s="1" t="s">
        <v>31</v>
      </c>
      <c r="C70" s="1" t="s">
        <v>31</v>
      </c>
      <c r="D70" s="1" t="s">
        <v>31</v>
      </c>
      <c r="E70" s="1" t="s">
        <v>31</v>
      </c>
    </row>
    <row r="71" spans="1:5" x14ac:dyDescent="0.25">
      <c r="A71" s="1" t="s">
        <v>39</v>
      </c>
      <c r="B71" s="1" t="s">
        <v>34</v>
      </c>
      <c r="C71" s="1" t="s">
        <v>34</v>
      </c>
      <c r="D71" s="1" t="s">
        <v>39</v>
      </c>
      <c r="E71" s="1" t="s">
        <v>39</v>
      </c>
    </row>
    <row r="72" spans="1:5" x14ac:dyDescent="0.25">
      <c r="A72" s="1" t="s">
        <v>37</v>
      </c>
      <c r="B72" s="1" t="s">
        <v>39</v>
      </c>
      <c r="C72" s="1" t="s">
        <v>34</v>
      </c>
      <c r="D72" s="1" t="s">
        <v>34</v>
      </c>
      <c r="E72" s="1" t="s">
        <v>31</v>
      </c>
    </row>
    <row r="73" spans="1:5" x14ac:dyDescent="0.25">
      <c r="A73" s="1" t="s">
        <v>33</v>
      </c>
      <c r="B73" s="1" t="s">
        <v>34</v>
      </c>
      <c r="C73" s="1" t="s">
        <v>34</v>
      </c>
      <c r="D73" s="1" t="s">
        <v>34</v>
      </c>
      <c r="E73" s="1" t="s">
        <v>34</v>
      </c>
    </row>
    <row r="74" spans="1:5" x14ac:dyDescent="0.25">
      <c r="A74" s="1" t="s">
        <v>42</v>
      </c>
      <c r="B74" s="1" t="s">
        <v>31</v>
      </c>
      <c r="C74" s="1" t="s">
        <v>34</v>
      </c>
      <c r="D74" s="1" t="s">
        <v>31</v>
      </c>
      <c r="E74" s="1" t="s">
        <v>34</v>
      </c>
    </row>
    <row r="75" spans="1:5" x14ac:dyDescent="0.25">
      <c r="A75" s="1" t="s">
        <v>42</v>
      </c>
      <c r="B75" s="1" t="s">
        <v>39</v>
      </c>
      <c r="C75" s="1" t="s">
        <v>39</v>
      </c>
      <c r="D75" s="1" t="s">
        <v>35</v>
      </c>
      <c r="E75" s="1" t="s">
        <v>34</v>
      </c>
    </row>
    <row r="76" spans="1:5" x14ac:dyDescent="0.25">
      <c r="A76" s="1" t="s">
        <v>42</v>
      </c>
      <c r="B76" s="1" t="s">
        <v>48</v>
      </c>
      <c r="C76" s="1" t="s">
        <v>39</v>
      </c>
      <c r="D76" s="1" t="s">
        <v>35</v>
      </c>
      <c r="E76" s="1" t="s">
        <v>35</v>
      </c>
    </row>
    <row r="77" spans="1:5" x14ac:dyDescent="0.25">
      <c r="A77" s="1" t="s">
        <v>42</v>
      </c>
      <c r="B77" s="1" t="s">
        <v>48</v>
      </c>
      <c r="C77" s="1" t="s">
        <v>39</v>
      </c>
      <c r="D77" s="1" t="s">
        <v>43</v>
      </c>
      <c r="E77" s="1" t="s">
        <v>35</v>
      </c>
    </row>
    <row r="78" spans="1:5" x14ac:dyDescent="0.25">
      <c r="A78" s="1" t="s">
        <v>33</v>
      </c>
      <c r="B78" s="1" t="s">
        <v>34</v>
      </c>
      <c r="C78" s="1" t="s">
        <v>34</v>
      </c>
      <c r="D78" s="1" t="s">
        <v>34</v>
      </c>
      <c r="E78" s="1" t="s">
        <v>34</v>
      </c>
    </row>
    <row r="79" spans="1:5" x14ac:dyDescent="0.25">
      <c r="A79" s="1" t="s">
        <v>42</v>
      </c>
      <c r="B79" s="1" t="s">
        <v>39</v>
      </c>
      <c r="C79" s="1" t="s">
        <v>35</v>
      </c>
      <c r="D79" s="1" t="s">
        <v>35</v>
      </c>
      <c r="E79" s="1" t="s">
        <v>39</v>
      </c>
    </row>
    <row r="80" spans="1:5" x14ac:dyDescent="0.25">
      <c r="A80" s="1" t="s">
        <v>33</v>
      </c>
      <c r="B80" s="1" t="s">
        <v>31</v>
      </c>
      <c r="C80" s="1" t="s">
        <v>31</v>
      </c>
      <c r="D80" s="1" t="s">
        <v>39</v>
      </c>
      <c r="E80" s="1" t="s">
        <v>31</v>
      </c>
    </row>
    <row r="81" spans="1:5" x14ac:dyDescent="0.25">
      <c r="A81" s="1" t="s">
        <v>33</v>
      </c>
      <c r="B81" s="1" t="s">
        <v>31</v>
      </c>
      <c r="C81" s="1" t="s">
        <v>31</v>
      </c>
      <c r="D81" s="1" t="s">
        <v>43</v>
      </c>
      <c r="E81" s="1" t="s">
        <v>43</v>
      </c>
    </row>
    <row r="82" spans="1:5" x14ac:dyDescent="0.25">
      <c r="A82" s="1" t="s">
        <v>42</v>
      </c>
      <c r="B82" s="1" t="s">
        <v>48</v>
      </c>
      <c r="C82" s="1" t="s">
        <v>31</v>
      </c>
      <c r="D82" s="1" t="s">
        <v>34</v>
      </c>
      <c r="E82" s="1" t="s">
        <v>34</v>
      </c>
    </row>
    <row r="83" spans="1:5" x14ac:dyDescent="0.25">
      <c r="A83" s="1" t="s">
        <v>37</v>
      </c>
      <c r="B83" s="1" t="s">
        <v>31</v>
      </c>
      <c r="C83" s="1" t="s">
        <v>31</v>
      </c>
      <c r="D83" s="1" t="s">
        <v>34</v>
      </c>
      <c r="E83" s="1" t="s">
        <v>34</v>
      </c>
    </row>
    <row r="84" spans="1:5" x14ac:dyDescent="0.25">
      <c r="A84" s="1" t="s">
        <v>30</v>
      </c>
      <c r="B84" s="1" t="s">
        <v>31</v>
      </c>
      <c r="C84" s="1" t="s">
        <v>31</v>
      </c>
      <c r="D84" s="1" t="s">
        <v>31</v>
      </c>
      <c r="E84" s="1" t="s">
        <v>31</v>
      </c>
    </row>
    <row r="85" spans="1:5" x14ac:dyDescent="0.25">
      <c r="A85" s="1" t="s">
        <v>42</v>
      </c>
      <c r="B85" s="1" t="s">
        <v>48</v>
      </c>
      <c r="C85" s="1" t="s">
        <v>35</v>
      </c>
      <c r="D85" s="1" t="s">
        <v>43</v>
      </c>
      <c r="E85" s="1" t="s">
        <v>43</v>
      </c>
    </row>
    <row r="86" spans="1:5" x14ac:dyDescent="0.25">
      <c r="A86" s="1" t="s">
        <v>37</v>
      </c>
      <c r="B86" s="1" t="s">
        <v>39</v>
      </c>
      <c r="C86" s="1" t="s">
        <v>31</v>
      </c>
      <c r="D86" s="1" t="s">
        <v>39</v>
      </c>
      <c r="E86" s="1" t="s">
        <v>34</v>
      </c>
    </row>
    <row r="87" spans="1:5" x14ac:dyDescent="0.25">
      <c r="A87" s="1" t="s">
        <v>33</v>
      </c>
      <c r="B87" s="1" t="s">
        <v>43</v>
      </c>
      <c r="C87" s="1" t="s">
        <v>39</v>
      </c>
      <c r="D87" s="1" t="s">
        <v>43</v>
      </c>
      <c r="E87" s="1" t="s">
        <v>43</v>
      </c>
    </row>
    <row r="88" spans="1:5" x14ac:dyDescent="0.25">
      <c r="A88" s="1" t="s">
        <v>39</v>
      </c>
      <c r="B88" s="1" t="s">
        <v>39</v>
      </c>
      <c r="C88" s="1" t="s">
        <v>39</v>
      </c>
      <c r="D88" s="1" t="s">
        <v>39</v>
      </c>
      <c r="E88" s="1" t="s">
        <v>39</v>
      </c>
    </row>
    <row r="89" spans="1:5" x14ac:dyDescent="0.25">
      <c r="A89" s="1" t="s">
        <v>37</v>
      </c>
      <c r="B89" s="1" t="s">
        <v>34</v>
      </c>
      <c r="C89" s="1" t="s">
        <v>31</v>
      </c>
      <c r="D89" s="1" t="s">
        <v>34</v>
      </c>
      <c r="E89" s="1" t="s">
        <v>34</v>
      </c>
    </row>
    <row r="90" spans="1:5" x14ac:dyDescent="0.25">
      <c r="A90" s="1" t="s">
        <v>37</v>
      </c>
      <c r="B90" s="1" t="s">
        <v>39</v>
      </c>
      <c r="C90" s="1" t="s">
        <v>31</v>
      </c>
      <c r="D90" s="1" t="s">
        <v>39</v>
      </c>
      <c r="E90" s="1" t="s">
        <v>34</v>
      </c>
    </row>
    <row r="91" spans="1:5" x14ac:dyDescent="0.25">
      <c r="A91" s="1" t="s">
        <v>42</v>
      </c>
      <c r="B91" s="1" t="s">
        <v>39</v>
      </c>
      <c r="C91" s="1" t="s">
        <v>35</v>
      </c>
      <c r="D91" s="1" t="s">
        <v>35</v>
      </c>
      <c r="E91" s="1" t="s">
        <v>35</v>
      </c>
    </row>
    <row r="92" spans="1:5" x14ac:dyDescent="0.25">
      <c r="A92" s="1" t="s">
        <v>39</v>
      </c>
      <c r="B92" s="1" t="s">
        <v>39</v>
      </c>
      <c r="C92" s="1" t="s">
        <v>31</v>
      </c>
      <c r="D92" s="1" t="s">
        <v>34</v>
      </c>
      <c r="E92" s="1" t="s">
        <v>34</v>
      </c>
    </row>
    <row r="93" spans="1:5" x14ac:dyDescent="0.25">
      <c r="A93" s="1" t="s">
        <v>42</v>
      </c>
      <c r="B93" s="1" t="s">
        <v>39</v>
      </c>
      <c r="C93" s="1" t="s">
        <v>34</v>
      </c>
      <c r="D93" s="1" t="s">
        <v>43</v>
      </c>
      <c r="E93" s="1" t="s">
        <v>43</v>
      </c>
    </row>
    <row r="94" spans="1:5" x14ac:dyDescent="0.25">
      <c r="A94" s="1" t="s">
        <v>30</v>
      </c>
      <c r="B94" s="1" t="s">
        <v>31</v>
      </c>
      <c r="C94" s="1" t="s">
        <v>34</v>
      </c>
      <c r="D94" s="1" t="s">
        <v>34</v>
      </c>
      <c r="E94" s="1" t="s">
        <v>34</v>
      </c>
    </row>
    <row r="95" spans="1:5" x14ac:dyDescent="0.25">
      <c r="A95" s="1" t="s">
        <v>37</v>
      </c>
      <c r="B95" s="1" t="s">
        <v>34</v>
      </c>
      <c r="C95" s="1" t="s">
        <v>34</v>
      </c>
      <c r="D95" s="1" t="s">
        <v>34</v>
      </c>
      <c r="E95" s="1" t="s">
        <v>34</v>
      </c>
    </row>
    <row r="96" spans="1:5" x14ac:dyDescent="0.25">
      <c r="A96" s="1" t="s">
        <v>37</v>
      </c>
      <c r="B96" s="1" t="s">
        <v>34</v>
      </c>
      <c r="C96" s="1" t="s">
        <v>34</v>
      </c>
      <c r="D96" s="1" t="s">
        <v>34</v>
      </c>
      <c r="E96" s="1" t="s">
        <v>34</v>
      </c>
    </row>
    <row r="97" spans="1:5" x14ac:dyDescent="0.25">
      <c r="A97" s="1" t="s">
        <v>42</v>
      </c>
      <c r="B97" s="1" t="s">
        <v>34</v>
      </c>
      <c r="C97" s="1" t="s">
        <v>39</v>
      </c>
      <c r="D97" s="1" t="s">
        <v>39</v>
      </c>
      <c r="E97" s="1" t="s">
        <v>35</v>
      </c>
    </row>
    <row r="98" spans="1:5" x14ac:dyDescent="0.25">
      <c r="A98" s="1" t="s">
        <v>37</v>
      </c>
      <c r="B98" s="1" t="s">
        <v>34</v>
      </c>
      <c r="C98" s="1" t="s">
        <v>34</v>
      </c>
      <c r="D98" s="1" t="s">
        <v>31</v>
      </c>
      <c r="E98" s="1" t="s">
        <v>34</v>
      </c>
    </row>
    <row r="99" spans="1:5" x14ac:dyDescent="0.25">
      <c r="A99" s="1" t="s">
        <v>33</v>
      </c>
      <c r="B99" s="1" t="s">
        <v>39</v>
      </c>
      <c r="C99" s="1" t="s">
        <v>35</v>
      </c>
      <c r="D99" s="1" t="s">
        <v>43</v>
      </c>
      <c r="E99" s="1" t="s">
        <v>35</v>
      </c>
    </row>
    <row r="100" spans="1:5" x14ac:dyDescent="0.25">
      <c r="A100" s="1" t="s">
        <v>33</v>
      </c>
      <c r="B100" s="1" t="s">
        <v>48</v>
      </c>
      <c r="C100" s="1" t="s">
        <v>34</v>
      </c>
      <c r="D100" s="1" t="s">
        <v>43</v>
      </c>
      <c r="E100" s="1" t="s">
        <v>35</v>
      </c>
    </row>
    <row r="101" spans="1:5" x14ac:dyDescent="0.25">
      <c r="A101" s="1" t="s">
        <v>39</v>
      </c>
      <c r="B101" s="1" t="s">
        <v>39</v>
      </c>
      <c r="C101" s="1" t="s">
        <v>39</v>
      </c>
      <c r="D101" s="1" t="s">
        <v>34</v>
      </c>
      <c r="E101" s="1" t="s">
        <v>31</v>
      </c>
    </row>
    <row r="102" spans="1:5" x14ac:dyDescent="0.25">
      <c r="A102" s="1" t="s">
        <v>39</v>
      </c>
      <c r="B102" s="1" t="s">
        <v>43</v>
      </c>
      <c r="C102" s="1" t="s">
        <v>43</v>
      </c>
      <c r="D102" s="1" t="s">
        <v>43</v>
      </c>
      <c r="E102" s="1" t="s">
        <v>39</v>
      </c>
    </row>
    <row r="103" spans="1:5" x14ac:dyDescent="0.25">
      <c r="A103" s="1" t="s">
        <v>33</v>
      </c>
      <c r="B103" s="1" t="s">
        <v>48</v>
      </c>
      <c r="C103" s="1" t="s">
        <v>31</v>
      </c>
      <c r="D103" s="1" t="s">
        <v>34</v>
      </c>
      <c r="E103" s="1" t="s">
        <v>43</v>
      </c>
    </row>
    <row r="104" spans="1:5" x14ac:dyDescent="0.25">
      <c r="A104" s="1" t="s">
        <v>37</v>
      </c>
      <c r="B104" s="1" t="s">
        <v>34</v>
      </c>
      <c r="C104" s="1" t="s">
        <v>35</v>
      </c>
      <c r="D104" s="1" t="s">
        <v>39</v>
      </c>
      <c r="E104" s="1" t="s">
        <v>31</v>
      </c>
    </row>
    <row r="105" spans="1:5" x14ac:dyDescent="0.25">
      <c r="A105" s="1" t="s">
        <v>39</v>
      </c>
      <c r="B105" s="1" t="s">
        <v>39</v>
      </c>
      <c r="C105" s="1" t="s">
        <v>34</v>
      </c>
      <c r="D105" s="1" t="s">
        <v>34</v>
      </c>
      <c r="E105" s="1" t="s">
        <v>34</v>
      </c>
    </row>
    <row r="106" spans="1:5" x14ac:dyDescent="0.25">
      <c r="A106" s="1" t="s">
        <v>37</v>
      </c>
      <c r="B106" s="1" t="s">
        <v>31</v>
      </c>
      <c r="C106" s="1" t="s">
        <v>31</v>
      </c>
      <c r="D106" s="1" t="s">
        <v>34</v>
      </c>
      <c r="E106" s="1" t="s">
        <v>31</v>
      </c>
    </row>
    <row r="107" spans="1:5" x14ac:dyDescent="0.25">
      <c r="A107" s="1" t="s">
        <v>42</v>
      </c>
      <c r="B107" s="1" t="s">
        <v>39</v>
      </c>
      <c r="C107" s="1" t="s">
        <v>39</v>
      </c>
      <c r="D107" s="1" t="s">
        <v>39</v>
      </c>
      <c r="E107" s="1" t="s">
        <v>35</v>
      </c>
    </row>
    <row r="108" spans="1:5" x14ac:dyDescent="0.25">
      <c r="A108" s="1" t="s">
        <v>42</v>
      </c>
      <c r="B108" s="1" t="s">
        <v>31</v>
      </c>
      <c r="C108" s="1" t="s">
        <v>31</v>
      </c>
      <c r="D108" s="1" t="s">
        <v>31</v>
      </c>
      <c r="E108" s="1" t="s">
        <v>31</v>
      </c>
    </row>
    <row r="109" spans="1:5" x14ac:dyDescent="0.25">
      <c r="A109" s="1" t="s">
        <v>39</v>
      </c>
      <c r="B109" s="1" t="s">
        <v>39</v>
      </c>
      <c r="C109" s="1" t="s">
        <v>39</v>
      </c>
      <c r="D109" s="1" t="s">
        <v>39</v>
      </c>
      <c r="E109" s="1" t="s">
        <v>39</v>
      </c>
    </row>
    <row r="110" spans="1:5" x14ac:dyDescent="0.25">
      <c r="A110" s="1" t="s">
        <v>39</v>
      </c>
      <c r="B110" s="1" t="s">
        <v>34</v>
      </c>
      <c r="C110" s="1" t="s">
        <v>34</v>
      </c>
      <c r="D110" s="1" t="s">
        <v>39</v>
      </c>
      <c r="E110" s="1" t="s">
        <v>34</v>
      </c>
    </row>
    <row r="111" spans="1:5" x14ac:dyDescent="0.25">
      <c r="A111" s="1" t="s">
        <v>37</v>
      </c>
      <c r="B111" s="1" t="s">
        <v>34</v>
      </c>
      <c r="C111" s="1" t="s">
        <v>31</v>
      </c>
      <c r="D111" s="1" t="s">
        <v>34</v>
      </c>
      <c r="E111" s="1" t="s">
        <v>31</v>
      </c>
    </row>
    <row r="112" spans="1:5" x14ac:dyDescent="0.25">
      <c r="A112" s="1" t="s">
        <v>39</v>
      </c>
      <c r="B112" s="1" t="s">
        <v>34</v>
      </c>
      <c r="C112" s="1" t="s">
        <v>34</v>
      </c>
      <c r="D112" s="1" t="s">
        <v>34</v>
      </c>
      <c r="E112" s="1" t="s">
        <v>39</v>
      </c>
    </row>
    <row r="113" spans="1:5" x14ac:dyDescent="0.25">
      <c r="A113" s="1" t="s">
        <v>42</v>
      </c>
      <c r="B113" s="1" t="s">
        <v>39</v>
      </c>
      <c r="C113" s="1" t="s">
        <v>31</v>
      </c>
      <c r="D113" s="1" t="s">
        <v>35</v>
      </c>
      <c r="E113" s="1" t="s">
        <v>35</v>
      </c>
    </row>
    <row r="114" spans="1:5" x14ac:dyDescent="0.25">
      <c r="A114" s="1" t="s">
        <v>33</v>
      </c>
      <c r="B114" s="1" t="s">
        <v>34</v>
      </c>
      <c r="C114" s="1" t="s">
        <v>34</v>
      </c>
      <c r="D114" s="1" t="s">
        <v>34</v>
      </c>
      <c r="E114" s="1" t="s">
        <v>43</v>
      </c>
    </row>
    <row r="115" spans="1:5" x14ac:dyDescent="0.25">
      <c r="A115" s="1" t="s">
        <v>33</v>
      </c>
      <c r="B115" s="1" t="s">
        <v>34</v>
      </c>
      <c r="C115" s="1" t="s">
        <v>31</v>
      </c>
      <c r="D115" s="1" t="s">
        <v>35</v>
      </c>
      <c r="E115" s="1" t="s">
        <v>35</v>
      </c>
    </row>
    <row r="116" spans="1:5" x14ac:dyDescent="0.25">
      <c r="A116" s="1" t="s">
        <v>42</v>
      </c>
      <c r="B116" s="1" t="s">
        <v>34</v>
      </c>
      <c r="C116" s="1" t="s">
        <v>34</v>
      </c>
      <c r="D116" s="1" t="s">
        <v>34</v>
      </c>
      <c r="E116" s="1" t="s">
        <v>35</v>
      </c>
    </row>
    <row r="117" spans="1:5" x14ac:dyDescent="0.25">
      <c r="A117" s="1" t="s">
        <v>30</v>
      </c>
      <c r="B117" s="1" t="s">
        <v>31</v>
      </c>
      <c r="C117" s="1" t="s">
        <v>31</v>
      </c>
      <c r="D117" s="1" t="s">
        <v>31</v>
      </c>
      <c r="E117" s="1" t="s">
        <v>31</v>
      </c>
    </row>
    <row r="118" spans="1:5" x14ac:dyDescent="0.25">
      <c r="A118" s="1" t="s">
        <v>33</v>
      </c>
      <c r="B118" s="1" t="s">
        <v>34</v>
      </c>
      <c r="C118" s="1" t="s">
        <v>34</v>
      </c>
      <c r="D118" s="1" t="s">
        <v>39</v>
      </c>
      <c r="E118" s="1" t="s">
        <v>35</v>
      </c>
    </row>
    <row r="119" spans="1:5" x14ac:dyDescent="0.25">
      <c r="A119" s="1" t="s">
        <v>37</v>
      </c>
      <c r="B119" s="1" t="s">
        <v>34</v>
      </c>
      <c r="C119" s="1" t="s">
        <v>34</v>
      </c>
      <c r="D119" s="1" t="s">
        <v>34</v>
      </c>
      <c r="E119" s="1" t="s">
        <v>34</v>
      </c>
    </row>
    <row r="120" spans="1:5" x14ac:dyDescent="0.25">
      <c r="A120" s="1" t="s">
        <v>39</v>
      </c>
      <c r="B120" s="1" t="s">
        <v>34</v>
      </c>
      <c r="C120" s="1" t="s">
        <v>31</v>
      </c>
      <c r="D120" s="1" t="s">
        <v>34</v>
      </c>
      <c r="E120" s="1" t="s">
        <v>39</v>
      </c>
    </row>
    <row r="121" spans="1:5" x14ac:dyDescent="0.25">
      <c r="A121" s="1" t="s">
        <v>30</v>
      </c>
      <c r="B121" s="1" t="s">
        <v>31</v>
      </c>
      <c r="C121" s="1" t="s">
        <v>34</v>
      </c>
      <c r="D121" s="1" t="s">
        <v>31</v>
      </c>
      <c r="E121" s="1" t="s">
        <v>31</v>
      </c>
    </row>
    <row r="122" spans="1:5" x14ac:dyDescent="0.25">
      <c r="A122" s="1" t="s">
        <v>33</v>
      </c>
      <c r="B122" s="1" t="s">
        <v>31</v>
      </c>
      <c r="C122" s="1" t="s">
        <v>31</v>
      </c>
      <c r="D122" s="1" t="s">
        <v>35</v>
      </c>
      <c r="E122" s="1" t="s">
        <v>43</v>
      </c>
    </row>
    <row r="123" spans="1:5" x14ac:dyDescent="0.25">
      <c r="A123" s="1" t="s">
        <v>30</v>
      </c>
      <c r="B123" s="1" t="s">
        <v>31</v>
      </c>
      <c r="C123" s="1" t="s">
        <v>31</v>
      </c>
      <c r="D123" s="1" t="s">
        <v>31</v>
      </c>
      <c r="E123" s="1" t="s">
        <v>31</v>
      </c>
    </row>
    <row r="124" spans="1:5" x14ac:dyDescent="0.25">
      <c r="A124" s="1" t="s">
        <v>30</v>
      </c>
      <c r="B124" s="1" t="s">
        <v>31</v>
      </c>
      <c r="C124" s="1" t="s">
        <v>31</v>
      </c>
      <c r="D124" s="1" t="s">
        <v>31</v>
      </c>
      <c r="E124" s="1" t="s">
        <v>31</v>
      </c>
    </row>
    <row r="125" spans="1:5" x14ac:dyDescent="0.25">
      <c r="A125" s="1" t="s">
        <v>37</v>
      </c>
      <c r="B125" s="1" t="s">
        <v>31</v>
      </c>
      <c r="C125" s="1" t="s">
        <v>31</v>
      </c>
      <c r="D125" s="1" t="s">
        <v>31</v>
      </c>
      <c r="E125" s="1" t="s">
        <v>31</v>
      </c>
    </row>
    <row r="126" spans="1:5" x14ac:dyDescent="0.25">
      <c r="A126" s="1" t="s">
        <v>42</v>
      </c>
      <c r="B126" s="1" t="s">
        <v>31</v>
      </c>
      <c r="C126" s="1" t="s">
        <v>31</v>
      </c>
      <c r="D126" s="1" t="s">
        <v>31</v>
      </c>
      <c r="E126" s="1" t="s">
        <v>34</v>
      </c>
    </row>
    <row r="127" spans="1:5" x14ac:dyDescent="0.25">
      <c r="A127" s="1" t="s">
        <v>33</v>
      </c>
      <c r="B127" s="1" t="s">
        <v>48</v>
      </c>
      <c r="C127" s="1" t="s">
        <v>35</v>
      </c>
      <c r="D127" s="1" t="s">
        <v>35</v>
      </c>
      <c r="E127" s="1" t="s">
        <v>35</v>
      </c>
    </row>
    <row r="128" spans="1:5" x14ac:dyDescent="0.25">
      <c r="A128" s="1" t="s">
        <v>39</v>
      </c>
      <c r="B128" s="1" t="s">
        <v>31</v>
      </c>
      <c r="C128" s="1" t="s">
        <v>39</v>
      </c>
      <c r="D128" s="1" t="s">
        <v>31</v>
      </c>
      <c r="E128" s="1" t="s">
        <v>31</v>
      </c>
    </row>
    <row r="129" spans="1:5" x14ac:dyDescent="0.25">
      <c r="A129" s="1" t="s">
        <v>42</v>
      </c>
      <c r="B129" s="1" t="s">
        <v>39</v>
      </c>
      <c r="C129" s="1" t="s">
        <v>34</v>
      </c>
      <c r="D129" s="1" t="s">
        <v>39</v>
      </c>
      <c r="E129" s="1" t="s">
        <v>35</v>
      </c>
    </row>
    <row r="130" spans="1:5" x14ac:dyDescent="0.25">
      <c r="A130" s="1" t="s">
        <v>33</v>
      </c>
      <c r="B130" s="1" t="s">
        <v>31</v>
      </c>
      <c r="C130" s="1" t="s">
        <v>31</v>
      </c>
      <c r="D130" s="1" t="s">
        <v>43</v>
      </c>
      <c r="E130" s="1" t="s">
        <v>35</v>
      </c>
    </row>
    <row r="131" spans="1:5" x14ac:dyDescent="0.25">
      <c r="A131" s="1" t="s">
        <v>42</v>
      </c>
      <c r="B131" s="1" t="s">
        <v>31</v>
      </c>
      <c r="C131" s="1" t="s">
        <v>31</v>
      </c>
      <c r="D131" s="1" t="s">
        <v>35</v>
      </c>
      <c r="E131" s="1" t="s">
        <v>35</v>
      </c>
    </row>
    <row r="132" spans="1:5" x14ac:dyDescent="0.25">
      <c r="A132" s="1" t="s">
        <v>42</v>
      </c>
      <c r="B132" s="1" t="s">
        <v>39</v>
      </c>
      <c r="C132" s="1" t="s">
        <v>39</v>
      </c>
      <c r="D132" s="1" t="s">
        <v>35</v>
      </c>
      <c r="E132" s="1" t="s">
        <v>35</v>
      </c>
    </row>
    <row r="133" spans="1:5" x14ac:dyDescent="0.25">
      <c r="A133" s="1" t="s">
        <v>42</v>
      </c>
      <c r="B133" s="1" t="s">
        <v>34</v>
      </c>
      <c r="C133" s="1" t="s">
        <v>34</v>
      </c>
      <c r="D133" s="1" t="s">
        <v>43</v>
      </c>
      <c r="E133" s="1" t="s">
        <v>43</v>
      </c>
    </row>
    <row r="134" spans="1:5" x14ac:dyDescent="0.25">
      <c r="A134" s="1" t="s">
        <v>42</v>
      </c>
      <c r="B134" s="1" t="s">
        <v>48</v>
      </c>
      <c r="C134" s="1" t="s">
        <v>35</v>
      </c>
      <c r="D134" s="1" t="s">
        <v>35</v>
      </c>
      <c r="E134" s="1" t="s">
        <v>39</v>
      </c>
    </row>
    <row r="135" spans="1:5" x14ac:dyDescent="0.25">
      <c r="A135" s="1" t="s">
        <v>39</v>
      </c>
      <c r="B135" s="1" t="s">
        <v>31</v>
      </c>
      <c r="C135" s="1" t="s">
        <v>31</v>
      </c>
      <c r="D135" s="1" t="s">
        <v>31</v>
      </c>
      <c r="E135" s="1" t="s">
        <v>34</v>
      </c>
    </row>
    <row r="136" spans="1:5" x14ac:dyDescent="0.25">
      <c r="A136" s="1" t="s">
        <v>39</v>
      </c>
      <c r="B136" s="1" t="s">
        <v>39</v>
      </c>
      <c r="C136" s="1" t="s">
        <v>39</v>
      </c>
      <c r="D136" s="1" t="s">
        <v>39</v>
      </c>
      <c r="E136" s="1" t="s">
        <v>39</v>
      </c>
    </row>
    <row r="137" spans="1:5" x14ac:dyDescent="0.25">
      <c r="A137" s="1" t="s">
        <v>37</v>
      </c>
      <c r="B137" s="1" t="s">
        <v>31</v>
      </c>
      <c r="C137" s="1" t="s">
        <v>34</v>
      </c>
      <c r="D137" s="1" t="s">
        <v>34</v>
      </c>
      <c r="E137" s="1" t="s">
        <v>34</v>
      </c>
    </row>
    <row r="138" spans="1:5" x14ac:dyDescent="0.25">
      <c r="A138" s="1" t="s">
        <v>37</v>
      </c>
      <c r="B138" s="1" t="s">
        <v>31</v>
      </c>
      <c r="C138" s="1" t="s">
        <v>31</v>
      </c>
      <c r="D138" s="1" t="s">
        <v>43</v>
      </c>
      <c r="E138" s="1" t="s">
        <v>31</v>
      </c>
    </row>
    <row r="139" spans="1:5" x14ac:dyDescent="0.25">
      <c r="A139" s="1" t="s">
        <v>37</v>
      </c>
      <c r="B139" s="1" t="s">
        <v>34</v>
      </c>
      <c r="C139" s="1" t="s">
        <v>31</v>
      </c>
      <c r="D139" s="1" t="s">
        <v>34</v>
      </c>
      <c r="E139" s="1" t="s">
        <v>34</v>
      </c>
    </row>
    <row r="140" spans="1:5" x14ac:dyDescent="0.25">
      <c r="A140" s="1" t="s">
        <v>42</v>
      </c>
      <c r="B140" s="1" t="s">
        <v>31</v>
      </c>
      <c r="C140" s="1" t="s">
        <v>31</v>
      </c>
      <c r="D140" s="1" t="s">
        <v>39</v>
      </c>
      <c r="E140" s="1" t="s">
        <v>35</v>
      </c>
    </row>
    <row r="141" spans="1:5" x14ac:dyDescent="0.25">
      <c r="A141" s="1" t="s">
        <v>39</v>
      </c>
      <c r="B141" s="1" t="s">
        <v>34</v>
      </c>
      <c r="C141" s="1" t="s">
        <v>39</v>
      </c>
      <c r="D141" s="1" t="s">
        <v>39</v>
      </c>
      <c r="E141" s="1" t="s">
        <v>31</v>
      </c>
    </row>
    <row r="142" spans="1:5" x14ac:dyDescent="0.25">
      <c r="A142" s="1" t="s">
        <v>33</v>
      </c>
      <c r="B142" s="1" t="s">
        <v>31</v>
      </c>
      <c r="C142" s="1" t="s">
        <v>31</v>
      </c>
      <c r="D142" s="1" t="s">
        <v>43</v>
      </c>
      <c r="E142" s="1" t="s">
        <v>43</v>
      </c>
    </row>
    <row r="143" spans="1:5" x14ac:dyDescent="0.25">
      <c r="A143" s="1" t="s">
        <v>37</v>
      </c>
      <c r="B143" s="1" t="s">
        <v>31</v>
      </c>
      <c r="C143" s="1" t="s">
        <v>31</v>
      </c>
      <c r="D143" s="1" t="s">
        <v>34</v>
      </c>
      <c r="E143" s="1" t="s">
        <v>34</v>
      </c>
    </row>
    <row r="144" spans="1:5" x14ac:dyDescent="0.25">
      <c r="A144" s="1" t="s">
        <v>39</v>
      </c>
      <c r="B144" s="1" t="s">
        <v>34</v>
      </c>
      <c r="C144" s="1" t="s">
        <v>34</v>
      </c>
      <c r="D144" s="1" t="s">
        <v>34</v>
      </c>
      <c r="E144" s="1" t="s">
        <v>34</v>
      </c>
    </row>
    <row r="145" spans="1:5" x14ac:dyDescent="0.25">
      <c r="A145" s="1" t="s">
        <v>42</v>
      </c>
      <c r="B145" s="1" t="s">
        <v>34</v>
      </c>
      <c r="C145" s="1" t="s">
        <v>34</v>
      </c>
      <c r="D145" s="1" t="s">
        <v>35</v>
      </c>
      <c r="E145" s="1" t="s">
        <v>43</v>
      </c>
    </row>
    <row r="146" spans="1:5" x14ac:dyDescent="0.25">
      <c r="A146" s="1" t="s">
        <v>33</v>
      </c>
      <c r="B146" s="1" t="s">
        <v>39</v>
      </c>
      <c r="C146" s="1" t="s">
        <v>39</v>
      </c>
      <c r="D146" s="1" t="s">
        <v>43</v>
      </c>
      <c r="E146" s="1" t="s">
        <v>43</v>
      </c>
    </row>
    <row r="147" spans="1:5" x14ac:dyDescent="0.25">
      <c r="A147" s="1" t="s">
        <v>42</v>
      </c>
      <c r="B147" s="1" t="s">
        <v>31</v>
      </c>
      <c r="C147" s="1" t="s">
        <v>34</v>
      </c>
      <c r="D147" s="1" t="s">
        <v>39</v>
      </c>
      <c r="E147" s="1" t="s">
        <v>34</v>
      </c>
    </row>
    <row r="148" spans="1:5" x14ac:dyDescent="0.25">
      <c r="A148" s="1" t="s">
        <v>39</v>
      </c>
      <c r="B148" s="1" t="s">
        <v>39</v>
      </c>
      <c r="C148" s="1" t="s">
        <v>34</v>
      </c>
      <c r="D148" s="1" t="s">
        <v>35</v>
      </c>
      <c r="E148" s="1" t="s">
        <v>35</v>
      </c>
    </row>
    <row r="149" spans="1:5" x14ac:dyDescent="0.25">
      <c r="A149" s="1" t="s">
        <v>42</v>
      </c>
      <c r="B149" s="1" t="s">
        <v>34</v>
      </c>
      <c r="C149" s="1" t="s">
        <v>31</v>
      </c>
      <c r="D149" s="1" t="s">
        <v>39</v>
      </c>
      <c r="E149" s="1" t="s">
        <v>31</v>
      </c>
    </row>
    <row r="150" spans="1:5" x14ac:dyDescent="0.25">
      <c r="A150" s="1" t="s">
        <v>30</v>
      </c>
      <c r="B150" s="1" t="s">
        <v>31</v>
      </c>
      <c r="C150" s="1" t="s">
        <v>31</v>
      </c>
      <c r="D150" s="1" t="s">
        <v>31</v>
      </c>
      <c r="E150" s="1" t="s">
        <v>31</v>
      </c>
    </row>
    <row r="151" spans="1:5" x14ac:dyDescent="0.25">
      <c r="A151" s="1" t="s">
        <v>30</v>
      </c>
      <c r="B151" s="1" t="s">
        <v>39</v>
      </c>
      <c r="C151" s="1" t="s">
        <v>31</v>
      </c>
      <c r="D151" s="1" t="s">
        <v>34</v>
      </c>
      <c r="E151" s="1" t="s">
        <v>31</v>
      </c>
    </row>
    <row r="152" spans="1:5" x14ac:dyDescent="0.25">
      <c r="A152" s="1" t="s">
        <v>33</v>
      </c>
      <c r="B152" s="1" t="s">
        <v>48</v>
      </c>
      <c r="C152" s="1" t="s">
        <v>34</v>
      </c>
      <c r="D152" s="1" t="s">
        <v>35</v>
      </c>
      <c r="E152" s="1" t="s">
        <v>43</v>
      </c>
    </row>
    <row r="153" spans="1:5" x14ac:dyDescent="0.25">
      <c r="A153" s="1" t="s">
        <v>42</v>
      </c>
      <c r="B153" s="1" t="s">
        <v>34</v>
      </c>
      <c r="C153" s="1" t="s">
        <v>34</v>
      </c>
      <c r="D153" s="1" t="s">
        <v>39</v>
      </c>
      <c r="E153" s="1" t="s">
        <v>34</v>
      </c>
    </row>
    <row r="154" spans="1:5" x14ac:dyDescent="0.25">
      <c r="A154" s="1" t="s">
        <v>39</v>
      </c>
      <c r="B154" s="1" t="s">
        <v>34</v>
      </c>
      <c r="C154" s="1" t="s">
        <v>39</v>
      </c>
      <c r="D154" s="1" t="s">
        <v>34</v>
      </c>
      <c r="E154" s="1" t="s">
        <v>39</v>
      </c>
    </row>
    <row r="155" spans="1:5" x14ac:dyDescent="0.25">
      <c r="A155" s="1" t="s">
        <v>42</v>
      </c>
      <c r="B155" s="1" t="s">
        <v>34</v>
      </c>
      <c r="C155" s="1" t="s">
        <v>35</v>
      </c>
      <c r="D155" s="1" t="s">
        <v>35</v>
      </c>
      <c r="E155" s="1" t="s">
        <v>35</v>
      </c>
    </row>
    <row r="156" spans="1:5" x14ac:dyDescent="0.25">
      <c r="A156" s="1" t="s">
        <v>37</v>
      </c>
      <c r="B156" s="1" t="s">
        <v>34</v>
      </c>
      <c r="C156" s="1" t="s">
        <v>34</v>
      </c>
      <c r="D156" s="1" t="s">
        <v>31</v>
      </c>
      <c r="E156" s="1" t="s">
        <v>34</v>
      </c>
    </row>
    <row r="157" spans="1:5" x14ac:dyDescent="0.25">
      <c r="A157" s="1" t="s">
        <v>42</v>
      </c>
      <c r="B157" s="1" t="s">
        <v>34</v>
      </c>
      <c r="C157" s="1" t="s">
        <v>34</v>
      </c>
      <c r="D157" s="1" t="s">
        <v>39</v>
      </c>
      <c r="E157" s="1" t="s">
        <v>35</v>
      </c>
    </row>
    <row r="158" spans="1:5" x14ac:dyDescent="0.25">
      <c r="A158" s="1" t="s">
        <v>30</v>
      </c>
      <c r="B158" s="1" t="s">
        <v>31</v>
      </c>
      <c r="C158" s="1" t="s">
        <v>31</v>
      </c>
      <c r="D158" s="1" t="s">
        <v>31</v>
      </c>
      <c r="E158" s="1" t="s">
        <v>31</v>
      </c>
    </row>
    <row r="159" spans="1:5" x14ac:dyDescent="0.25">
      <c r="A159" s="1" t="s">
        <v>42</v>
      </c>
      <c r="B159" s="1" t="s">
        <v>39</v>
      </c>
      <c r="C159" s="1" t="s">
        <v>31</v>
      </c>
      <c r="D159" s="1" t="s">
        <v>43</v>
      </c>
      <c r="E159" s="1" t="s">
        <v>34</v>
      </c>
    </row>
    <row r="160" spans="1:5" x14ac:dyDescent="0.25">
      <c r="A160" s="1" t="s">
        <v>33</v>
      </c>
      <c r="B160" s="1" t="s">
        <v>31</v>
      </c>
      <c r="C160" s="1" t="s">
        <v>31</v>
      </c>
      <c r="D160" s="1" t="s">
        <v>34</v>
      </c>
      <c r="E160" s="1" t="s">
        <v>35</v>
      </c>
    </row>
    <row r="161" spans="1:5" x14ac:dyDescent="0.25">
      <c r="A161" s="1" t="s">
        <v>37</v>
      </c>
      <c r="B161" s="1" t="s">
        <v>34</v>
      </c>
      <c r="C161" s="1" t="s">
        <v>34</v>
      </c>
      <c r="D161" s="1" t="s">
        <v>34</v>
      </c>
      <c r="E161" s="1" t="s">
        <v>31</v>
      </c>
    </row>
    <row r="162" spans="1:5" x14ac:dyDescent="0.25">
      <c r="A162" s="1" t="s">
        <v>33</v>
      </c>
      <c r="B162" s="1" t="s">
        <v>34</v>
      </c>
      <c r="C162" s="1" t="s">
        <v>34</v>
      </c>
      <c r="D162" s="1" t="s">
        <v>34</v>
      </c>
      <c r="E162" s="1" t="s">
        <v>43</v>
      </c>
    </row>
    <row r="163" spans="1:5" x14ac:dyDescent="0.25">
      <c r="A163" s="1" t="s">
        <v>42</v>
      </c>
      <c r="B163" s="1" t="s">
        <v>39</v>
      </c>
      <c r="C163" s="1" t="s">
        <v>34</v>
      </c>
      <c r="D163" s="1" t="s">
        <v>34</v>
      </c>
      <c r="E163" s="1" t="s">
        <v>31</v>
      </c>
    </row>
    <row r="164" spans="1:5" x14ac:dyDescent="0.25">
      <c r="A164" s="1" t="s">
        <v>39</v>
      </c>
      <c r="B164" s="1" t="s">
        <v>39</v>
      </c>
      <c r="C164" s="1" t="s">
        <v>34</v>
      </c>
      <c r="D164" s="1" t="s">
        <v>35</v>
      </c>
      <c r="E164" s="1" t="s">
        <v>39</v>
      </c>
    </row>
    <row r="165" spans="1:5" x14ac:dyDescent="0.25">
      <c r="A165" s="1" t="s">
        <v>42</v>
      </c>
      <c r="B165" s="1" t="s">
        <v>34</v>
      </c>
      <c r="C165" s="1" t="s">
        <v>31</v>
      </c>
      <c r="D165" s="1" t="s">
        <v>35</v>
      </c>
      <c r="E165" s="1" t="s">
        <v>43</v>
      </c>
    </row>
    <row r="166" spans="1:5" x14ac:dyDescent="0.25">
      <c r="A166" s="1" t="s">
        <v>33</v>
      </c>
      <c r="B166" s="1" t="s">
        <v>39</v>
      </c>
      <c r="C166" s="1" t="s">
        <v>39</v>
      </c>
      <c r="D166" s="1" t="s">
        <v>35</v>
      </c>
      <c r="E166" s="1" t="s">
        <v>34</v>
      </c>
    </row>
    <row r="167" spans="1:5" x14ac:dyDescent="0.25">
      <c r="A167" s="1" t="s">
        <v>30</v>
      </c>
      <c r="B167" s="1" t="s">
        <v>31</v>
      </c>
      <c r="C167" s="1" t="s">
        <v>31</v>
      </c>
      <c r="D167" s="1" t="s">
        <v>31</v>
      </c>
      <c r="E167" s="1" t="s">
        <v>31</v>
      </c>
    </row>
    <row r="168" spans="1:5" x14ac:dyDescent="0.25">
      <c r="A168" s="1" t="s">
        <v>30</v>
      </c>
      <c r="B168" s="1" t="s">
        <v>31</v>
      </c>
      <c r="C168" s="1" t="s">
        <v>31</v>
      </c>
      <c r="D168" s="1" t="s">
        <v>31</v>
      </c>
      <c r="E168" s="1" t="s">
        <v>31</v>
      </c>
    </row>
    <row r="169" spans="1:5" x14ac:dyDescent="0.25">
      <c r="A169" s="1" t="s">
        <v>37</v>
      </c>
      <c r="B169" s="1" t="s">
        <v>39</v>
      </c>
      <c r="C169" s="1" t="s">
        <v>39</v>
      </c>
      <c r="D169" s="1" t="s">
        <v>35</v>
      </c>
      <c r="E169" s="1" t="s">
        <v>34</v>
      </c>
    </row>
    <row r="170" spans="1:5" x14ac:dyDescent="0.25">
      <c r="A170" s="1" t="s">
        <v>37</v>
      </c>
      <c r="B170" s="1" t="s">
        <v>48</v>
      </c>
      <c r="C170" s="1" t="s">
        <v>31</v>
      </c>
      <c r="D170" s="1" t="s">
        <v>31</v>
      </c>
      <c r="E170" s="1" t="s">
        <v>31</v>
      </c>
    </row>
    <row r="171" spans="1:5" x14ac:dyDescent="0.25">
      <c r="A171" s="1" t="s">
        <v>30</v>
      </c>
      <c r="B171" s="1" t="s">
        <v>31</v>
      </c>
      <c r="C171" s="1" t="s">
        <v>31</v>
      </c>
      <c r="D171" s="1" t="s">
        <v>31</v>
      </c>
      <c r="E171" s="1" t="s">
        <v>31</v>
      </c>
    </row>
    <row r="172" spans="1:5" x14ac:dyDescent="0.25">
      <c r="A172" s="1" t="s">
        <v>33</v>
      </c>
      <c r="B172" s="1" t="s">
        <v>43</v>
      </c>
      <c r="C172" s="1" t="s">
        <v>43</v>
      </c>
      <c r="D172" s="1" t="s">
        <v>43</v>
      </c>
      <c r="E172" s="1" t="s">
        <v>43</v>
      </c>
    </row>
    <row r="173" spans="1:5" x14ac:dyDescent="0.25">
      <c r="A173" s="1" t="s">
        <v>42</v>
      </c>
      <c r="B173" s="1" t="s">
        <v>34</v>
      </c>
      <c r="C173" s="1" t="s">
        <v>31</v>
      </c>
      <c r="D173" s="1" t="s">
        <v>39</v>
      </c>
      <c r="E173" s="1" t="s">
        <v>34</v>
      </c>
    </row>
    <row r="174" spans="1:5" x14ac:dyDescent="0.25">
      <c r="A174" s="1" t="s">
        <v>37</v>
      </c>
      <c r="B174" s="1" t="s">
        <v>31</v>
      </c>
      <c r="C174" s="1" t="s">
        <v>34</v>
      </c>
      <c r="D174" s="1" t="s">
        <v>34</v>
      </c>
      <c r="E174" s="1" t="s">
        <v>34</v>
      </c>
    </row>
    <row r="175" spans="1:5" x14ac:dyDescent="0.25">
      <c r="A175" s="1" t="s">
        <v>37</v>
      </c>
      <c r="B175" s="1" t="s">
        <v>34</v>
      </c>
      <c r="C175" s="1" t="s">
        <v>34</v>
      </c>
      <c r="D175" s="1" t="s">
        <v>35</v>
      </c>
      <c r="E175" s="1" t="s">
        <v>34</v>
      </c>
    </row>
    <row r="176" spans="1:5" x14ac:dyDescent="0.25">
      <c r="A176" s="1" t="s">
        <v>42</v>
      </c>
      <c r="B176" s="1" t="s">
        <v>34</v>
      </c>
      <c r="C176" s="1" t="s">
        <v>35</v>
      </c>
      <c r="D176" s="1" t="s">
        <v>35</v>
      </c>
      <c r="E176" s="1" t="s">
        <v>34</v>
      </c>
    </row>
    <row r="177" spans="1:5" x14ac:dyDescent="0.25">
      <c r="A177" s="1" t="s">
        <v>42</v>
      </c>
      <c r="B177" s="1" t="s">
        <v>34</v>
      </c>
      <c r="C177" s="1" t="s">
        <v>34</v>
      </c>
      <c r="D177" s="1" t="s">
        <v>34</v>
      </c>
      <c r="E177" s="1" t="s">
        <v>34</v>
      </c>
    </row>
    <row r="178" spans="1:5" x14ac:dyDescent="0.25">
      <c r="A178" s="1" t="s">
        <v>33</v>
      </c>
      <c r="B178" s="1" t="s">
        <v>34</v>
      </c>
      <c r="C178" s="1" t="s">
        <v>34</v>
      </c>
      <c r="D178" s="1" t="s">
        <v>39</v>
      </c>
      <c r="E178" s="1" t="s">
        <v>34</v>
      </c>
    </row>
    <row r="179" spans="1:5" x14ac:dyDescent="0.25">
      <c r="A179" s="1" t="s">
        <v>37</v>
      </c>
      <c r="B179" s="1" t="s">
        <v>34</v>
      </c>
      <c r="C179" s="1" t="s">
        <v>34</v>
      </c>
      <c r="D179" s="1" t="s">
        <v>39</v>
      </c>
      <c r="E179" s="1" t="s">
        <v>31</v>
      </c>
    </row>
    <row r="180" spans="1:5" x14ac:dyDescent="0.25">
      <c r="A180" s="1" t="s">
        <v>42</v>
      </c>
      <c r="B180" s="1" t="s">
        <v>43</v>
      </c>
      <c r="C180" s="1" t="s">
        <v>34</v>
      </c>
      <c r="D180" s="1" t="s">
        <v>43</v>
      </c>
      <c r="E180" s="1" t="s">
        <v>39</v>
      </c>
    </row>
    <row r="181" spans="1:5" x14ac:dyDescent="0.25">
      <c r="A181" s="1" t="s">
        <v>33</v>
      </c>
      <c r="B181" s="1" t="s">
        <v>43</v>
      </c>
      <c r="C181" s="1" t="s">
        <v>35</v>
      </c>
      <c r="D181" s="1" t="s">
        <v>43</v>
      </c>
      <c r="E181" s="1" t="s">
        <v>34</v>
      </c>
    </row>
    <row r="182" spans="1:5" x14ac:dyDescent="0.25">
      <c r="A182" s="1" t="s">
        <v>37</v>
      </c>
      <c r="B182" s="1" t="s">
        <v>34</v>
      </c>
      <c r="C182" s="1" t="s">
        <v>34</v>
      </c>
      <c r="D182" s="1" t="s">
        <v>34</v>
      </c>
      <c r="E182" s="1" t="s">
        <v>31</v>
      </c>
    </row>
    <row r="183" spans="1:5" x14ac:dyDescent="0.25">
      <c r="A183" s="1" t="s">
        <v>42</v>
      </c>
      <c r="B183" s="1" t="s">
        <v>31</v>
      </c>
      <c r="C183" s="1" t="s">
        <v>34</v>
      </c>
      <c r="D183" s="1" t="s">
        <v>39</v>
      </c>
      <c r="E183" s="1" t="s">
        <v>35</v>
      </c>
    </row>
    <row r="184" spans="1:5" x14ac:dyDescent="0.25">
      <c r="A184" s="1" t="s">
        <v>37</v>
      </c>
      <c r="B184" s="1" t="s">
        <v>31</v>
      </c>
      <c r="C184" s="1" t="s">
        <v>31</v>
      </c>
      <c r="D184" s="1" t="s">
        <v>35</v>
      </c>
      <c r="E184" s="1" t="s">
        <v>34</v>
      </c>
    </row>
    <row r="185" spans="1:5" x14ac:dyDescent="0.25">
      <c r="A185" s="1" t="s">
        <v>42</v>
      </c>
      <c r="B185" s="1" t="s">
        <v>31</v>
      </c>
      <c r="C185" s="1" t="s">
        <v>31</v>
      </c>
      <c r="D185" s="1" t="s">
        <v>31</v>
      </c>
      <c r="E185" s="1" t="s">
        <v>31</v>
      </c>
    </row>
    <row r="186" spans="1:5" x14ac:dyDescent="0.25">
      <c r="A186" s="1" t="s">
        <v>37</v>
      </c>
      <c r="B186" s="1" t="s">
        <v>48</v>
      </c>
      <c r="C186" s="1" t="s">
        <v>34</v>
      </c>
      <c r="D186" s="1" t="s">
        <v>34</v>
      </c>
      <c r="E186" s="1" t="s">
        <v>31</v>
      </c>
    </row>
    <row r="187" spans="1:5" x14ac:dyDescent="0.25">
      <c r="A187" s="1" t="s">
        <v>37</v>
      </c>
      <c r="B187" s="1" t="s">
        <v>34</v>
      </c>
      <c r="C187" s="1" t="s">
        <v>34</v>
      </c>
      <c r="D187" s="1" t="s">
        <v>31</v>
      </c>
      <c r="E187" s="1" t="s">
        <v>34</v>
      </c>
    </row>
    <row r="188" spans="1:5" x14ac:dyDescent="0.25">
      <c r="A188" s="1" t="s">
        <v>37</v>
      </c>
      <c r="B188" s="1" t="s">
        <v>34</v>
      </c>
      <c r="C188" s="1" t="s">
        <v>34</v>
      </c>
      <c r="D188" s="1" t="s">
        <v>34</v>
      </c>
      <c r="E188" s="1" t="s">
        <v>34</v>
      </c>
    </row>
    <row r="189" spans="1:5" x14ac:dyDescent="0.25">
      <c r="A189" s="1" t="s">
        <v>39</v>
      </c>
      <c r="B189" s="1" t="s">
        <v>34</v>
      </c>
      <c r="C189" s="1" t="s">
        <v>35</v>
      </c>
      <c r="D189" s="1" t="s">
        <v>34</v>
      </c>
      <c r="E189" s="1" t="s">
        <v>34</v>
      </c>
    </row>
    <row r="190" spans="1:5" x14ac:dyDescent="0.25">
      <c r="A190" s="1" t="s">
        <v>37</v>
      </c>
      <c r="B190" s="1" t="s">
        <v>31</v>
      </c>
      <c r="C190" s="1" t="s">
        <v>31</v>
      </c>
      <c r="D190" s="1" t="s">
        <v>31</v>
      </c>
      <c r="E190" s="1" t="s">
        <v>31</v>
      </c>
    </row>
    <row r="191" spans="1:5" x14ac:dyDescent="0.25">
      <c r="A191" s="1" t="s">
        <v>39</v>
      </c>
      <c r="B191" s="1" t="s">
        <v>48</v>
      </c>
      <c r="C191" s="1" t="s">
        <v>35</v>
      </c>
      <c r="D191" s="1" t="s">
        <v>31</v>
      </c>
      <c r="E191" s="1" t="s">
        <v>35</v>
      </c>
    </row>
    <row r="192" spans="1:5" x14ac:dyDescent="0.25">
      <c r="A192" s="1" t="s">
        <v>42</v>
      </c>
      <c r="B192" s="1" t="s">
        <v>39</v>
      </c>
      <c r="C192" s="1" t="s">
        <v>39</v>
      </c>
      <c r="D192" s="1" t="s">
        <v>39</v>
      </c>
      <c r="E192" s="1" t="s">
        <v>39</v>
      </c>
    </row>
    <row r="193" spans="1:5" x14ac:dyDescent="0.25">
      <c r="A193" s="1" t="s">
        <v>37</v>
      </c>
      <c r="B193" s="1" t="s">
        <v>39</v>
      </c>
      <c r="C193" s="1" t="s">
        <v>31</v>
      </c>
      <c r="D193" s="1" t="s">
        <v>34</v>
      </c>
      <c r="E193" s="1" t="s">
        <v>39</v>
      </c>
    </row>
    <row r="194" spans="1:5" x14ac:dyDescent="0.25">
      <c r="A194" s="1" t="s">
        <v>42</v>
      </c>
      <c r="B194" s="1" t="s">
        <v>39</v>
      </c>
      <c r="C194" s="1" t="s">
        <v>31</v>
      </c>
      <c r="D194" s="1" t="s">
        <v>43</v>
      </c>
      <c r="E194" s="1" t="s">
        <v>43</v>
      </c>
    </row>
    <row r="195" spans="1:5" x14ac:dyDescent="0.25">
      <c r="A195" s="1" t="s">
        <v>39</v>
      </c>
      <c r="B195" s="1" t="s">
        <v>48</v>
      </c>
      <c r="C195" s="1" t="s">
        <v>31</v>
      </c>
      <c r="D195" s="1" t="s">
        <v>39</v>
      </c>
      <c r="E195" s="1" t="s">
        <v>35</v>
      </c>
    </row>
    <row r="196" spans="1:5" x14ac:dyDescent="0.25">
      <c r="A196" s="1" t="s">
        <v>30</v>
      </c>
      <c r="B196" s="1" t="s">
        <v>31</v>
      </c>
      <c r="C196" s="1" t="s">
        <v>31</v>
      </c>
      <c r="D196" s="1" t="s">
        <v>34</v>
      </c>
      <c r="E196" s="1" t="s">
        <v>39</v>
      </c>
    </row>
    <row r="197" spans="1:5" x14ac:dyDescent="0.25">
      <c r="A197" s="1" t="s">
        <v>39</v>
      </c>
      <c r="B197" s="1" t="s">
        <v>31</v>
      </c>
      <c r="C197" s="1" t="s">
        <v>31</v>
      </c>
      <c r="D197" s="1" t="s">
        <v>43</v>
      </c>
      <c r="E197" s="1" t="s">
        <v>39</v>
      </c>
    </row>
    <row r="198" spans="1:5" x14ac:dyDescent="0.25">
      <c r="A198" s="1" t="s">
        <v>42</v>
      </c>
      <c r="B198" s="1" t="s">
        <v>31</v>
      </c>
      <c r="C198" s="1" t="s">
        <v>31</v>
      </c>
      <c r="D198" s="1" t="s">
        <v>35</v>
      </c>
      <c r="E198" s="1" t="s">
        <v>39</v>
      </c>
    </row>
    <row r="199" spans="1:5" x14ac:dyDescent="0.25">
      <c r="A199" s="1" t="s">
        <v>33</v>
      </c>
      <c r="B199" s="1" t="s">
        <v>48</v>
      </c>
      <c r="C199" s="1" t="s">
        <v>35</v>
      </c>
      <c r="D199" s="1" t="s">
        <v>35</v>
      </c>
      <c r="E199" s="1" t="s">
        <v>43</v>
      </c>
    </row>
    <row r="200" spans="1:5" x14ac:dyDescent="0.25">
      <c r="A200" s="1" t="s">
        <v>30</v>
      </c>
      <c r="B200" s="1" t="s">
        <v>31</v>
      </c>
      <c r="C200" s="1" t="s">
        <v>31</v>
      </c>
      <c r="D200" s="1" t="s">
        <v>34</v>
      </c>
      <c r="E200" s="1" t="s">
        <v>31</v>
      </c>
    </row>
    <row r="201" spans="1:5" x14ac:dyDescent="0.25">
      <c r="A201" s="1" t="s">
        <v>33</v>
      </c>
      <c r="B201" s="1" t="s">
        <v>43</v>
      </c>
      <c r="C201" s="1" t="s">
        <v>31</v>
      </c>
      <c r="D201" s="1" t="s">
        <v>43</v>
      </c>
      <c r="E201" s="1" t="s">
        <v>43</v>
      </c>
    </row>
    <row r="202" spans="1:5" x14ac:dyDescent="0.25">
      <c r="A202" s="1" t="s">
        <v>39</v>
      </c>
      <c r="B202" s="1" t="s">
        <v>34</v>
      </c>
      <c r="C202" s="1" t="s">
        <v>31</v>
      </c>
      <c r="D202" s="1" t="s">
        <v>35</v>
      </c>
      <c r="E202" s="1" t="s">
        <v>35</v>
      </c>
    </row>
    <row r="203" spans="1:5" x14ac:dyDescent="0.25">
      <c r="A203" s="1" t="s">
        <v>30</v>
      </c>
      <c r="B203" s="1" t="s">
        <v>31</v>
      </c>
      <c r="C203" s="1" t="s">
        <v>34</v>
      </c>
      <c r="D203" s="1" t="s">
        <v>34</v>
      </c>
      <c r="E203" s="1" t="s">
        <v>31</v>
      </c>
    </row>
    <row r="204" spans="1:5" x14ac:dyDescent="0.25">
      <c r="A204" s="1" t="s">
        <v>30</v>
      </c>
      <c r="B204" s="1" t="s">
        <v>31</v>
      </c>
      <c r="C204" s="1" t="s">
        <v>31</v>
      </c>
      <c r="D204" s="1" t="s">
        <v>35</v>
      </c>
      <c r="E204" s="1" t="s">
        <v>35</v>
      </c>
    </row>
    <row r="205" spans="1:5" x14ac:dyDescent="0.25">
      <c r="A205" s="1" t="s">
        <v>37</v>
      </c>
      <c r="B205" s="1" t="s">
        <v>31</v>
      </c>
      <c r="C205" s="1" t="s">
        <v>34</v>
      </c>
      <c r="D205" s="1" t="s">
        <v>34</v>
      </c>
      <c r="E205" s="1" t="s">
        <v>31</v>
      </c>
    </row>
    <row r="206" spans="1:5" x14ac:dyDescent="0.25">
      <c r="A206" s="1" t="s">
        <v>30</v>
      </c>
      <c r="B206" s="1" t="s">
        <v>34</v>
      </c>
      <c r="C206" s="1" t="s">
        <v>34</v>
      </c>
      <c r="D206" s="1" t="s">
        <v>31</v>
      </c>
      <c r="E206" s="1" t="s">
        <v>31</v>
      </c>
    </row>
    <row r="207" spans="1:5" x14ac:dyDescent="0.25">
      <c r="A207" s="1" t="s">
        <v>30</v>
      </c>
      <c r="B207" s="1" t="s">
        <v>31</v>
      </c>
      <c r="C207" s="1" t="s">
        <v>39</v>
      </c>
      <c r="D207" s="1" t="s">
        <v>31</v>
      </c>
      <c r="E207" s="1" t="s">
        <v>31</v>
      </c>
    </row>
    <row r="208" spans="1:5" x14ac:dyDescent="0.25">
      <c r="A208" s="1" t="s">
        <v>30</v>
      </c>
      <c r="B208" s="1" t="s">
        <v>39</v>
      </c>
      <c r="C208" s="1" t="s">
        <v>39</v>
      </c>
      <c r="D208" s="1" t="s">
        <v>31</v>
      </c>
      <c r="E208" s="1" t="s">
        <v>31</v>
      </c>
    </row>
    <row r="209" spans="1:5" x14ac:dyDescent="0.25">
      <c r="A209" s="1" t="s">
        <v>30</v>
      </c>
      <c r="B209" s="1" t="s">
        <v>34</v>
      </c>
      <c r="C209" s="1" t="s">
        <v>34</v>
      </c>
      <c r="D209" s="1" t="s">
        <v>31</v>
      </c>
      <c r="E209" s="1" t="s">
        <v>31</v>
      </c>
    </row>
    <row r="210" spans="1:5" x14ac:dyDescent="0.25">
      <c r="A210" s="1" t="s">
        <v>30</v>
      </c>
      <c r="B210" s="1" t="s">
        <v>34</v>
      </c>
      <c r="C210" s="1" t="s">
        <v>34</v>
      </c>
      <c r="D210" s="1" t="s">
        <v>34</v>
      </c>
      <c r="E210" s="1" t="s">
        <v>34</v>
      </c>
    </row>
    <row r="211" spans="1:5" x14ac:dyDescent="0.25">
      <c r="A211" s="1" t="s">
        <v>30</v>
      </c>
      <c r="B211" s="1" t="s">
        <v>34</v>
      </c>
      <c r="C211" s="1" t="s">
        <v>31</v>
      </c>
      <c r="D211" s="1" t="s">
        <v>34</v>
      </c>
      <c r="E211" s="1" t="s">
        <v>31</v>
      </c>
    </row>
    <row r="212" spans="1:5" x14ac:dyDescent="0.25">
      <c r="A212" s="1" t="s">
        <v>39</v>
      </c>
      <c r="B212" s="1" t="s">
        <v>34</v>
      </c>
      <c r="C212" s="1" t="s">
        <v>34</v>
      </c>
      <c r="D212" s="1" t="s">
        <v>39</v>
      </c>
      <c r="E212" s="1" t="s">
        <v>31</v>
      </c>
    </row>
    <row r="213" spans="1:5" x14ac:dyDescent="0.25">
      <c r="A213" s="1" t="s">
        <v>30</v>
      </c>
      <c r="B213" s="1" t="s">
        <v>31</v>
      </c>
      <c r="C213" s="1" t="s">
        <v>34</v>
      </c>
      <c r="D213" s="1" t="s">
        <v>34</v>
      </c>
      <c r="E213" s="1" t="s">
        <v>34</v>
      </c>
    </row>
    <row r="214" spans="1:5" x14ac:dyDescent="0.25">
      <c r="A214" s="1" t="s">
        <v>30</v>
      </c>
      <c r="B214" s="1" t="s">
        <v>31</v>
      </c>
      <c r="C214" s="1" t="s">
        <v>34</v>
      </c>
      <c r="D214" s="1" t="s">
        <v>34</v>
      </c>
      <c r="E214" s="1" t="s">
        <v>34</v>
      </c>
    </row>
    <row r="215" spans="1:5" x14ac:dyDescent="0.25">
      <c r="A215" s="1" t="s">
        <v>33</v>
      </c>
      <c r="B215" s="1" t="s">
        <v>48</v>
      </c>
      <c r="C215" s="1" t="s">
        <v>35</v>
      </c>
      <c r="D215" s="1" t="s">
        <v>43</v>
      </c>
      <c r="E215" s="1" t="s">
        <v>43</v>
      </c>
    </row>
    <row r="216" spans="1:5" x14ac:dyDescent="0.25">
      <c r="A216" s="1" t="s">
        <v>37</v>
      </c>
      <c r="B216" s="1" t="s">
        <v>31</v>
      </c>
      <c r="C216" s="1" t="s">
        <v>31</v>
      </c>
      <c r="D216" s="1" t="s">
        <v>31</v>
      </c>
      <c r="E216" s="1" t="s">
        <v>31</v>
      </c>
    </row>
    <row r="217" spans="1:5" x14ac:dyDescent="0.25">
      <c r="A217" s="1" t="s">
        <v>42</v>
      </c>
      <c r="B217" s="1" t="s">
        <v>48</v>
      </c>
      <c r="C217" s="1" t="s">
        <v>35</v>
      </c>
      <c r="D217" s="1" t="s">
        <v>43</v>
      </c>
      <c r="E217" s="1" t="s">
        <v>43</v>
      </c>
    </row>
    <row r="218" spans="1:5" x14ac:dyDescent="0.25">
      <c r="A218" s="1" t="s">
        <v>30</v>
      </c>
      <c r="B218" s="1" t="s">
        <v>34</v>
      </c>
      <c r="C218" s="1" t="s">
        <v>31</v>
      </c>
      <c r="D218" s="1" t="s">
        <v>34</v>
      </c>
      <c r="E218" s="1" t="s">
        <v>31</v>
      </c>
    </row>
    <row r="219" spans="1:5" x14ac:dyDescent="0.25">
      <c r="A219" s="1" t="s">
        <v>39</v>
      </c>
      <c r="B219" s="1" t="s">
        <v>31</v>
      </c>
      <c r="C219" s="1" t="s">
        <v>34</v>
      </c>
      <c r="D219" s="1" t="s">
        <v>35</v>
      </c>
      <c r="E219" s="1" t="s">
        <v>35</v>
      </c>
    </row>
    <row r="220" spans="1:5" x14ac:dyDescent="0.25">
      <c r="A220" s="1" t="s">
        <v>30</v>
      </c>
      <c r="B220" s="1" t="s">
        <v>34</v>
      </c>
      <c r="C220" s="1" t="s">
        <v>34</v>
      </c>
      <c r="D220" s="1" t="s">
        <v>31</v>
      </c>
      <c r="E220" s="1" t="s">
        <v>34</v>
      </c>
    </row>
    <row r="221" spans="1:5" x14ac:dyDescent="0.25">
      <c r="A221" s="1" t="s">
        <v>30</v>
      </c>
      <c r="B221" s="1" t="s">
        <v>31</v>
      </c>
      <c r="C221" s="1" t="s">
        <v>34</v>
      </c>
      <c r="D221" s="1" t="s">
        <v>39</v>
      </c>
      <c r="E221" s="1" t="s">
        <v>31</v>
      </c>
    </row>
    <row r="222" spans="1:5" x14ac:dyDescent="0.25">
      <c r="A222" s="1" t="s">
        <v>30</v>
      </c>
      <c r="B222" s="1" t="s">
        <v>31</v>
      </c>
      <c r="C222" s="1" t="s">
        <v>34</v>
      </c>
      <c r="D222" s="1" t="s">
        <v>31</v>
      </c>
      <c r="E222" s="1" t="s">
        <v>34</v>
      </c>
    </row>
    <row r="223" spans="1:5" x14ac:dyDescent="0.25">
      <c r="A223" s="1" t="s">
        <v>30</v>
      </c>
      <c r="B223" s="1" t="s">
        <v>39</v>
      </c>
      <c r="C223" s="1" t="s">
        <v>34</v>
      </c>
      <c r="D223" s="1" t="s">
        <v>34</v>
      </c>
      <c r="E223" s="1" t="s">
        <v>34</v>
      </c>
    </row>
    <row r="224" spans="1:5" x14ac:dyDescent="0.25">
      <c r="A224" s="1" t="s">
        <v>39</v>
      </c>
      <c r="B224" s="1" t="s">
        <v>34</v>
      </c>
      <c r="C224" s="1" t="s">
        <v>34</v>
      </c>
      <c r="D224" s="1" t="s">
        <v>34</v>
      </c>
      <c r="E224" s="1" t="s">
        <v>39</v>
      </c>
    </row>
    <row r="225" spans="1:5" x14ac:dyDescent="0.25">
      <c r="A225" s="1" t="s">
        <v>37</v>
      </c>
      <c r="B225" s="1" t="s">
        <v>34</v>
      </c>
      <c r="C225" s="1" t="s">
        <v>39</v>
      </c>
      <c r="D225" s="1" t="s">
        <v>35</v>
      </c>
      <c r="E225" s="1" t="s">
        <v>34</v>
      </c>
    </row>
    <row r="226" spans="1:5" x14ac:dyDescent="0.25">
      <c r="A226" s="1" t="s">
        <v>30</v>
      </c>
      <c r="B226" s="1" t="s">
        <v>34</v>
      </c>
      <c r="C226" s="1" t="s">
        <v>34</v>
      </c>
      <c r="D226" s="1" t="s">
        <v>34</v>
      </c>
      <c r="E226" s="1" t="s">
        <v>34</v>
      </c>
    </row>
    <row r="227" spans="1:5" x14ac:dyDescent="0.25">
      <c r="A227" s="1" t="s">
        <v>30</v>
      </c>
      <c r="B227" s="1" t="s">
        <v>34</v>
      </c>
      <c r="C227" s="1" t="s">
        <v>35</v>
      </c>
      <c r="D227" s="1" t="s">
        <v>39</v>
      </c>
      <c r="E227" s="1" t="s">
        <v>35</v>
      </c>
    </row>
    <row r="228" spans="1:5" x14ac:dyDescent="0.25">
      <c r="A228" s="1" t="s">
        <v>39</v>
      </c>
      <c r="B228" s="1" t="s">
        <v>48</v>
      </c>
      <c r="C228" s="1" t="s">
        <v>35</v>
      </c>
      <c r="D228" s="1" t="s">
        <v>35</v>
      </c>
      <c r="E228" s="1" t="s">
        <v>35</v>
      </c>
    </row>
    <row r="229" spans="1:5" x14ac:dyDescent="0.25">
      <c r="A229" s="1" t="s">
        <v>30</v>
      </c>
      <c r="B229" s="1" t="s">
        <v>34</v>
      </c>
      <c r="C229" s="1" t="s">
        <v>34</v>
      </c>
      <c r="D229" s="1" t="s">
        <v>31</v>
      </c>
      <c r="E229" s="1" t="s">
        <v>34</v>
      </c>
    </row>
    <row r="230" spans="1:5" x14ac:dyDescent="0.25">
      <c r="A230" s="1" t="s">
        <v>42</v>
      </c>
      <c r="B230" s="1" t="s">
        <v>39</v>
      </c>
      <c r="C230" s="1" t="s">
        <v>31</v>
      </c>
      <c r="D230" s="1" t="s">
        <v>43</v>
      </c>
      <c r="E230" s="1" t="s">
        <v>43</v>
      </c>
    </row>
    <row r="231" spans="1:5" x14ac:dyDescent="0.25">
      <c r="A231" s="1" t="s">
        <v>30</v>
      </c>
      <c r="B231" s="1" t="s">
        <v>34</v>
      </c>
      <c r="C231" s="1" t="s">
        <v>39</v>
      </c>
      <c r="D231" s="1" t="s">
        <v>34</v>
      </c>
      <c r="E231" s="1" t="s">
        <v>31</v>
      </c>
    </row>
    <row r="232" spans="1:5" x14ac:dyDescent="0.25">
      <c r="A232" s="1" t="s">
        <v>30</v>
      </c>
      <c r="B232" s="1" t="s">
        <v>34</v>
      </c>
      <c r="C232" s="1" t="s">
        <v>35</v>
      </c>
      <c r="D232" s="1" t="s">
        <v>31</v>
      </c>
      <c r="E232" s="1" t="s">
        <v>34</v>
      </c>
    </row>
    <row r="233" spans="1:5" x14ac:dyDescent="0.25">
      <c r="A233" s="1" t="s">
        <v>30</v>
      </c>
      <c r="B233" s="1" t="s">
        <v>31</v>
      </c>
      <c r="C233" s="1" t="s">
        <v>34</v>
      </c>
      <c r="D233" s="1" t="s">
        <v>31</v>
      </c>
      <c r="E233" s="1" t="s">
        <v>34</v>
      </c>
    </row>
    <row r="234" spans="1:5" x14ac:dyDescent="0.25">
      <c r="A234" s="1" t="s">
        <v>30</v>
      </c>
      <c r="B234" s="1" t="s">
        <v>34</v>
      </c>
      <c r="C234" s="1" t="s">
        <v>31</v>
      </c>
      <c r="D234" s="1" t="s">
        <v>34</v>
      </c>
      <c r="E234" s="1" t="s">
        <v>31</v>
      </c>
    </row>
    <row r="235" spans="1:5" x14ac:dyDescent="0.25">
      <c r="A235" s="1" t="s">
        <v>42</v>
      </c>
      <c r="B235" s="1" t="s">
        <v>43</v>
      </c>
      <c r="C235" s="1" t="s">
        <v>34</v>
      </c>
      <c r="D235" s="1" t="s">
        <v>43</v>
      </c>
      <c r="E235" s="1" t="s">
        <v>35</v>
      </c>
    </row>
    <row r="236" spans="1:5" x14ac:dyDescent="0.25">
      <c r="A236" s="1" t="s">
        <v>30</v>
      </c>
      <c r="B236" s="1" t="s">
        <v>31</v>
      </c>
      <c r="C236" s="1" t="s">
        <v>31</v>
      </c>
      <c r="D236" s="1" t="s">
        <v>31</v>
      </c>
      <c r="E236" s="1" t="s">
        <v>31</v>
      </c>
    </row>
    <row r="237" spans="1:5" x14ac:dyDescent="0.25">
      <c r="A237" s="1" t="s">
        <v>30</v>
      </c>
      <c r="B237" s="1" t="s">
        <v>31</v>
      </c>
      <c r="C237" s="1" t="s">
        <v>39</v>
      </c>
      <c r="D237" s="1" t="s">
        <v>35</v>
      </c>
      <c r="E237" s="1" t="s">
        <v>34</v>
      </c>
    </row>
    <row r="238" spans="1:5" x14ac:dyDescent="0.25">
      <c r="A238" s="1" t="s">
        <v>37</v>
      </c>
      <c r="B238" s="1" t="s">
        <v>31</v>
      </c>
      <c r="C238" s="1" t="s">
        <v>31</v>
      </c>
      <c r="D238" s="1" t="s">
        <v>34</v>
      </c>
      <c r="E238" s="1" t="s">
        <v>31</v>
      </c>
    </row>
    <row r="239" spans="1:5" x14ac:dyDescent="0.25">
      <c r="A239" s="1" t="s">
        <v>39</v>
      </c>
      <c r="B239" s="1" t="s">
        <v>48</v>
      </c>
      <c r="C239" s="1" t="s">
        <v>35</v>
      </c>
      <c r="D239" s="1" t="s">
        <v>34</v>
      </c>
      <c r="E239" s="1" t="s">
        <v>39</v>
      </c>
    </row>
    <row r="240" spans="1:5" x14ac:dyDescent="0.25">
      <c r="A240" s="1" t="s">
        <v>37</v>
      </c>
      <c r="B240" s="1" t="s">
        <v>31</v>
      </c>
      <c r="C240" s="1" t="s">
        <v>31</v>
      </c>
      <c r="D240" s="1" t="s">
        <v>31</v>
      </c>
      <c r="E240" s="1" t="s">
        <v>39</v>
      </c>
    </row>
    <row r="241" spans="1:5" x14ac:dyDescent="0.25">
      <c r="A241" s="1" t="s">
        <v>30</v>
      </c>
      <c r="B241" s="1" t="s">
        <v>34</v>
      </c>
      <c r="C241" s="1" t="s">
        <v>34</v>
      </c>
      <c r="D241" s="1" t="s">
        <v>31</v>
      </c>
      <c r="E241" s="1" t="s">
        <v>39</v>
      </c>
    </row>
    <row r="242" spans="1:5" x14ac:dyDescent="0.25">
      <c r="A242" s="1" t="s">
        <v>30</v>
      </c>
      <c r="B242" s="1" t="s">
        <v>34</v>
      </c>
      <c r="C242" s="1" t="s">
        <v>35</v>
      </c>
      <c r="D242" s="1" t="s">
        <v>34</v>
      </c>
      <c r="E242" s="1" t="s">
        <v>34</v>
      </c>
    </row>
    <row r="243" spans="1:5" x14ac:dyDescent="0.25">
      <c r="A243" s="1" t="s">
        <v>42</v>
      </c>
      <c r="B243" s="1" t="s">
        <v>48</v>
      </c>
      <c r="C243" s="1" t="s">
        <v>43</v>
      </c>
      <c r="D243" s="1" t="s">
        <v>35</v>
      </c>
      <c r="E243" s="1" t="s">
        <v>35</v>
      </c>
    </row>
    <row r="244" spans="1:5" x14ac:dyDescent="0.25">
      <c r="A244" s="1" t="s">
        <v>33</v>
      </c>
      <c r="B244" s="1" t="s">
        <v>31</v>
      </c>
      <c r="C244" s="1" t="s">
        <v>34</v>
      </c>
      <c r="D244" s="1" t="s">
        <v>43</v>
      </c>
      <c r="E244" s="1" t="s">
        <v>43</v>
      </c>
    </row>
    <row r="245" spans="1:5" x14ac:dyDescent="0.25">
      <c r="A245" s="1" t="s">
        <v>30</v>
      </c>
      <c r="B245" s="1" t="s">
        <v>31</v>
      </c>
      <c r="C245" s="1" t="s">
        <v>34</v>
      </c>
      <c r="D245" s="1" t="s">
        <v>34</v>
      </c>
      <c r="E245" s="1" t="s">
        <v>31</v>
      </c>
    </row>
    <row r="246" spans="1:5" x14ac:dyDescent="0.25">
      <c r="A246" s="1" t="s">
        <v>37</v>
      </c>
      <c r="B246" s="1" t="s">
        <v>31</v>
      </c>
      <c r="C246" s="1" t="s">
        <v>31</v>
      </c>
      <c r="D246" s="1" t="s">
        <v>34</v>
      </c>
      <c r="E246" s="1" t="s">
        <v>34</v>
      </c>
    </row>
    <row r="247" spans="1:5" x14ac:dyDescent="0.25">
      <c r="A247" s="1" t="s">
        <v>37</v>
      </c>
      <c r="B247" s="1" t="s">
        <v>34</v>
      </c>
      <c r="C247" s="1" t="s">
        <v>34</v>
      </c>
      <c r="D247" s="1" t="s">
        <v>39</v>
      </c>
      <c r="E247" s="1" t="s">
        <v>31</v>
      </c>
    </row>
    <row r="248" spans="1:5" x14ac:dyDescent="0.25">
      <c r="A248" s="1" t="s">
        <v>33</v>
      </c>
      <c r="B248" s="1" t="s">
        <v>48</v>
      </c>
      <c r="C248" s="1" t="s">
        <v>39</v>
      </c>
      <c r="D248" s="1" t="s">
        <v>43</v>
      </c>
      <c r="E248" s="1" t="s">
        <v>43</v>
      </c>
    </row>
    <row r="249" spans="1:5" x14ac:dyDescent="0.25">
      <c r="A249" s="1" t="s">
        <v>42</v>
      </c>
      <c r="B249" s="1" t="s">
        <v>48</v>
      </c>
      <c r="C249" s="1" t="s">
        <v>35</v>
      </c>
      <c r="D249" s="1" t="s">
        <v>43</v>
      </c>
      <c r="E249" s="1" t="s">
        <v>39</v>
      </c>
    </row>
    <row r="250" spans="1:5" x14ac:dyDescent="0.25">
      <c r="A250" s="1" t="s">
        <v>42</v>
      </c>
      <c r="B250" s="1" t="s">
        <v>48</v>
      </c>
      <c r="C250" s="1" t="s">
        <v>43</v>
      </c>
      <c r="D250" s="1" t="s">
        <v>35</v>
      </c>
      <c r="E250" s="1" t="s">
        <v>35</v>
      </c>
    </row>
    <row r="251" spans="1:5" x14ac:dyDescent="0.25">
      <c r="A251" s="1" t="s">
        <v>42</v>
      </c>
      <c r="B251" s="1" t="s">
        <v>43</v>
      </c>
      <c r="C251" s="1" t="s">
        <v>43</v>
      </c>
      <c r="D251" s="1" t="s">
        <v>35</v>
      </c>
      <c r="E251" s="1" t="s">
        <v>35</v>
      </c>
    </row>
    <row r="252" spans="1:5" x14ac:dyDescent="0.25">
      <c r="A252" s="1" t="s">
        <v>30</v>
      </c>
      <c r="B252" s="1" t="s">
        <v>34</v>
      </c>
      <c r="C252" s="1" t="s">
        <v>34</v>
      </c>
      <c r="D252" s="1" t="s">
        <v>34</v>
      </c>
      <c r="E252" s="1" t="s">
        <v>35</v>
      </c>
    </row>
    <row r="253" spans="1:5" x14ac:dyDescent="0.25">
      <c r="A253" s="1" t="s">
        <v>37</v>
      </c>
      <c r="B253" s="1" t="s">
        <v>31</v>
      </c>
      <c r="C253" s="1" t="s">
        <v>34</v>
      </c>
      <c r="D253" s="1" t="s">
        <v>31</v>
      </c>
      <c r="E253" s="1" t="s">
        <v>34</v>
      </c>
    </row>
    <row r="254" spans="1:5" x14ac:dyDescent="0.25">
      <c r="A254" s="1" t="s">
        <v>30</v>
      </c>
      <c r="B254" s="1" t="s">
        <v>31</v>
      </c>
      <c r="C254" s="1" t="s">
        <v>31</v>
      </c>
      <c r="D254" s="1" t="s">
        <v>34</v>
      </c>
      <c r="E254" s="1" t="s">
        <v>31</v>
      </c>
    </row>
    <row r="255" spans="1:5" x14ac:dyDescent="0.25">
      <c r="A255" s="1" t="s">
        <v>37</v>
      </c>
      <c r="B255" s="1" t="s">
        <v>31</v>
      </c>
      <c r="C255" s="1" t="s">
        <v>34</v>
      </c>
      <c r="D255" s="1" t="s">
        <v>34</v>
      </c>
      <c r="E255" s="1" t="s">
        <v>34</v>
      </c>
    </row>
    <row r="256" spans="1:5" x14ac:dyDescent="0.25">
      <c r="A256" s="1" t="s">
        <v>39</v>
      </c>
      <c r="B256" s="1" t="s">
        <v>31</v>
      </c>
      <c r="C256" s="1" t="s">
        <v>31</v>
      </c>
      <c r="D256" s="1" t="s">
        <v>31</v>
      </c>
      <c r="E256" s="1" t="s">
        <v>34</v>
      </c>
    </row>
    <row r="257" spans="1:5" x14ac:dyDescent="0.25">
      <c r="A257" s="1" t="s">
        <v>30</v>
      </c>
      <c r="B257" s="1" t="s">
        <v>34</v>
      </c>
      <c r="C257" s="1" t="s">
        <v>34</v>
      </c>
      <c r="D257" s="1" t="s">
        <v>31</v>
      </c>
      <c r="E257" s="1" t="s">
        <v>34</v>
      </c>
    </row>
    <row r="258" spans="1:5" x14ac:dyDescent="0.25">
      <c r="A258" s="1" t="s">
        <v>30</v>
      </c>
      <c r="B258" s="1" t="s">
        <v>34</v>
      </c>
      <c r="C258" s="1" t="s">
        <v>34</v>
      </c>
      <c r="D258" s="1" t="s">
        <v>39</v>
      </c>
      <c r="E258" s="1" t="s">
        <v>31</v>
      </c>
    </row>
    <row r="259" spans="1:5" x14ac:dyDescent="0.25">
      <c r="A259" s="1" t="s">
        <v>42</v>
      </c>
      <c r="B259" s="1" t="s">
        <v>43</v>
      </c>
      <c r="C259" s="1" t="s">
        <v>39</v>
      </c>
      <c r="D259" s="1" t="s">
        <v>35</v>
      </c>
      <c r="E259" s="1" t="s">
        <v>43</v>
      </c>
    </row>
    <row r="260" spans="1:5" x14ac:dyDescent="0.25">
      <c r="A260" s="1" t="s">
        <v>30</v>
      </c>
      <c r="B260" s="1" t="s">
        <v>34</v>
      </c>
      <c r="C260" s="1" t="s">
        <v>39</v>
      </c>
      <c r="D260" s="1" t="s">
        <v>34</v>
      </c>
      <c r="E260" s="1" t="s">
        <v>31</v>
      </c>
    </row>
    <row r="261" spans="1:5" x14ac:dyDescent="0.25">
      <c r="A261" s="1" t="s">
        <v>33</v>
      </c>
      <c r="B261" s="1" t="s">
        <v>48</v>
      </c>
      <c r="C261" s="1" t="s">
        <v>35</v>
      </c>
      <c r="D261" s="1" t="s">
        <v>43</v>
      </c>
      <c r="E261" s="1" t="s">
        <v>39</v>
      </c>
    </row>
    <row r="262" spans="1:5" x14ac:dyDescent="0.25">
      <c r="A262" s="1" t="s">
        <v>37</v>
      </c>
      <c r="B262" s="1" t="s">
        <v>34</v>
      </c>
      <c r="C262" s="1" t="s">
        <v>31</v>
      </c>
      <c r="D262" s="1" t="s">
        <v>34</v>
      </c>
      <c r="E262" s="1" t="s">
        <v>31</v>
      </c>
    </row>
    <row r="263" spans="1:5" x14ac:dyDescent="0.25">
      <c r="A263" s="1" t="s">
        <v>39</v>
      </c>
      <c r="B263" s="1" t="s">
        <v>39</v>
      </c>
      <c r="C263" s="1" t="s">
        <v>34</v>
      </c>
      <c r="D263" s="1" t="s">
        <v>34</v>
      </c>
      <c r="E263" s="1" t="s">
        <v>39</v>
      </c>
    </row>
    <row r="264" spans="1:5" x14ac:dyDescent="0.25">
      <c r="A264" s="1" t="s">
        <v>42</v>
      </c>
      <c r="B264" s="1" t="s">
        <v>48</v>
      </c>
      <c r="C264" s="1" t="s">
        <v>35</v>
      </c>
      <c r="D264" s="1" t="s">
        <v>35</v>
      </c>
      <c r="E264" s="1" t="s">
        <v>43</v>
      </c>
    </row>
    <row r="265" spans="1:5" x14ac:dyDescent="0.25">
      <c r="A265" s="1" t="s">
        <v>33</v>
      </c>
      <c r="B265" s="1" t="s">
        <v>48</v>
      </c>
      <c r="C265" s="1" t="s">
        <v>35</v>
      </c>
      <c r="D265" s="1" t="s">
        <v>35</v>
      </c>
      <c r="E265" s="1" t="s">
        <v>43</v>
      </c>
    </row>
    <row r="266" spans="1:5" x14ac:dyDescent="0.25">
      <c r="A266" s="1" t="s">
        <v>42</v>
      </c>
      <c r="B266" s="1" t="s">
        <v>31</v>
      </c>
      <c r="C266" s="1" t="s">
        <v>31</v>
      </c>
      <c r="D266" s="1" t="s">
        <v>39</v>
      </c>
      <c r="E266" s="1" t="s">
        <v>31</v>
      </c>
    </row>
    <row r="267" spans="1:5" x14ac:dyDescent="0.25">
      <c r="A267" s="1" t="s">
        <v>42</v>
      </c>
      <c r="B267" s="1" t="s">
        <v>39</v>
      </c>
      <c r="C267" s="1" t="s">
        <v>39</v>
      </c>
      <c r="D267" s="1" t="s">
        <v>35</v>
      </c>
      <c r="E267" s="1" t="s">
        <v>43</v>
      </c>
    </row>
    <row r="268" spans="1:5" x14ac:dyDescent="0.25">
      <c r="A268" s="1" t="s">
        <v>42</v>
      </c>
      <c r="B268" s="1" t="s">
        <v>34</v>
      </c>
      <c r="C268" s="1" t="s">
        <v>34</v>
      </c>
      <c r="D268" s="1" t="s">
        <v>35</v>
      </c>
      <c r="E268" s="1" t="s">
        <v>31</v>
      </c>
    </row>
    <row r="269" spans="1:5" x14ac:dyDescent="0.25">
      <c r="A269" s="1" t="s">
        <v>30</v>
      </c>
      <c r="B269" s="1" t="s">
        <v>31</v>
      </c>
      <c r="C269" s="1" t="s">
        <v>31</v>
      </c>
      <c r="D269" s="1" t="s">
        <v>34</v>
      </c>
      <c r="E269" s="1" t="s">
        <v>34</v>
      </c>
    </row>
    <row r="270" spans="1:5" x14ac:dyDescent="0.25">
      <c r="A270" s="1" t="s">
        <v>30</v>
      </c>
      <c r="B270" s="1" t="s">
        <v>31</v>
      </c>
      <c r="C270" s="1" t="s">
        <v>31</v>
      </c>
      <c r="D270" s="1" t="s">
        <v>31</v>
      </c>
      <c r="E270" s="1" t="s">
        <v>31</v>
      </c>
    </row>
    <row r="271" spans="1:5" x14ac:dyDescent="0.25">
      <c r="A271" s="1" t="s">
        <v>37</v>
      </c>
      <c r="B271" s="1" t="s">
        <v>34</v>
      </c>
      <c r="C271" s="1" t="s">
        <v>34</v>
      </c>
      <c r="D271" s="1" t="s">
        <v>34</v>
      </c>
      <c r="E271" s="1" t="s">
        <v>34</v>
      </c>
    </row>
    <row r="272" spans="1:5" x14ac:dyDescent="0.25">
      <c r="A272" s="1" t="s">
        <v>37</v>
      </c>
      <c r="B272" s="1" t="s">
        <v>34</v>
      </c>
      <c r="C272" s="1" t="s">
        <v>34</v>
      </c>
      <c r="D272" s="1" t="s">
        <v>31</v>
      </c>
      <c r="E272" s="1" t="s">
        <v>31</v>
      </c>
    </row>
    <row r="273" spans="1:5" x14ac:dyDescent="0.25">
      <c r="A273" s="1" t="s">
        <v>37</v>
      </c>
      <c r="B273" s="1" t="s">
        <v>34</v>
      </c>
      <c r="C273" s="1" t="s">
        <v>34</v>
      </c>
      <c r="D273" s="1" t="s">
        <v>34</v>
      </c>
      <c r="E273" s="1" t="s">
        <v>34</v>
      </c>
    </row>
    <row r="274" spans="1:5" x14ac:dyDescent="0.25">
      <c r="A274" s="1" t="s">
        <v>33</v>
      </c>
      <c r="B274" s="1" t="s">
        <v>34</v>
      </c>
      <c r="C274" s="1" t="s">
        <v>31</v>
      </c>
      <c r="D274" s="1" t="s">
        <v>43</v>
      </c>
      <c r="E274" s="1" t="s">
        <v>35</v>
      </c>
    </row>
    <row r="275" spans="1:5" x14ac:dyDescent="0.25">
      <c r="A275" s="1" t="s">
        <v>30</v>
      </c>
      <c r="B275" s="1" t="s">
        <v>31</v>
      </c>
      <c r="C275" s="1" t="s">
        <v>31</v>
      </c>
      <c r="D275" s="1" t="s">
        <v>35</v>
      </c>
      <c r="E275" s="1" t="s">
        <v>39</v>
      </c>
    </row>
    <row r="276" spans="1:5" x14ac:dyDescent="0.25">
      <c r="A276" s="1" t="s">
        <v>37</v>
      </c>
      <c r="B276" s="1" t="s">
        <v>34</v>
      </c>
      <c r="C276" s="1" t="s">
        <v>31</v>
      </c>
      <c r="D276" s="1" t="s">
        <v>34</v>
      </c>
      <c r="E276" s="1" t="s">
        <v>34</v>
      </c>
    </row>
    <row r="277" spans="1:5" x14ac:dyDescent="0.25">
      <c r="A277" s="1" t="s">
        <v>39</v>
      </c>
      <c r="B277" s="1" t="s">
        <v>43</v>
      </c>
      <c r="C277" s="1" t="s">
        <v>34</v>
      </c>
      <c r="D277" s="1" t="s">
        <v>35</v>
      </c>
      <c r="E277" s="1" t="s">
        <v>43</v>
      </c>
    </row>
    <row r="278" spans="1:5" x14ac:dyDescent="0.25">
      <c r="A278" s="1" t="s">
        <v>37</v>
      </c>
      <c r="B278" s="1" t="s">
        <v>31</v>
      </c>
      <c r="C278" s="1" t="s">
        <v>31</v>
      </c>
      <c r="D278" s="1" t="s">
        <v>34</v>
      </c>
      <c r="E278" s="1" t="s">
        <v>31</v>
      </c>
    </row>
    <row r="279" spans="1:5" x14ac:dyDescent="0.25">
      <c r="A279" s="1" t="s">
        <v>37</v>
      </c>
      <c r="B279" s="1" t="s">
        <v>31</v>
      </c>
      <c r="C279" s="1" t="s">
        <v>31</v>
      </c>
      <c r="D279" s="1" t="s">
        <v>31</v>
      </c>
      <c r="E279" s="1" t="s">
        <v>34</v>
      </c>
    </row>
    <row r="280" spans="1:5" x14ac:dyDescent="0.25">
      <c r="A280" s="1" t="s">
        <v>37</v>
      </c>
      <c r="B280" s="1" t="s">
        <v>34</v>
      </c>
      <c r="C280" s="1" t="s">
        <v>31</v>
      </c>
      <c r="D280" s="1" t="s">
        <v>39</v>
      </c>
      <c r="E280" s="1" t="s">
        <v>34</v>
      </c>
    </row>
    <row r="281" spans="1:5" x14ac:dyDescent="0.25">
      <c r="A281" s="1" t="s">
        <v>39</v>
      </c>
      <c r="B281" s="1" t="s">
        <v>34</v>
      </c>
      <c r="C281" s="1" t="s">
        <v>34</v>
      </c>
      <c r="D281" s="1" t="s">
        <v>35</v>
      </c>
      <c r="E281" s="1" t="s">
        <v>34</v>
      </c>
    </row>
    <row r="282" spans="1:5" x14ac:dyDescent="0.25">
      <c r="A282" s="1" t="s">
        <v>37</v>
      </c>
      <c r="B282" s="1" t="s">
        <v>34</v>
      </c>
      <c r="C282" s="1" t="s">
        <v>34</v>
      </c>
      <c r="D282" s="1" t="s">
        <v>39</v>
      </c>
      <c r="E282" s="1" t="s">
        <v>31</v>
      </c>
    </row>
    <row r="283" spans="1:5" x14ac:dyDescent="0.25">
      <c r="A283" s="1" t="s">
        <v>42</v>
      </c>
      <c r="B283" s="1" t="s">
        <v>43</v>
      </c>
      <c r="C283" s="1" t="s">
        <v>39</v>
      </c>
      <c r="D283" s="1" t="s">
        <v>43</v>
      </c>
      <c r="E283" s="1" t="s">
        <v>35</v>
      </c>
    </row>
    <row r="284" spans="1:5" x14ac:dyDescent="0.25">
      <c r="A284" s="1" t="s">
        <v>33</v>
      </c>
      <c r="B284" s="1" t="s">
        <v>48</v>
      </c>
      <c r="C284" s="1" t="s">
        <v>43</v>
      </c>
      <c r="D284" s="1" t="s">
        <v>35</v>
      </c>
      <c r="E284" s="1" t="s">
        <v>43</v>
      </c>
    </row>
    <row r="285" spans="1:5" x14ac:dyDescent="0.25">
      <c r="A285" s="1" t="s">
        <v>42</v>
      </c>
      <c r="B285" s="1" t="s">
        <v>48</v>
      </c>
      <c r="C285" s="1" t="s">
        <v>43</v>
      </c>
      <c r="D285" s="1" t="s">
        <v>35</v>
      </c>
      <c r="E285" s="1" t="s">
        <v>35</v>
      </c>
    </row>
    <row r="286" spans="1:5" x14ac:dyDescent="0.25">
      <c r="A286" s="1" t="s">
        <v>39</v>
      </c>
      <c r="B286" s="1" t="s">
        <v>34</v>
      </c>
      <c r="C286" s="1" t="s">
        <v>31</v>
      </c>
      <c r="D286" s="1" t="s">
        <v>34</v>
      </c>
      <c r="E286" s="1" t="s">
        <v>31</v>
      </c>
    </row>
    <row r="287" spans="1:5" x14ac:dyDescent="0.25">
      <c r="A287" s="1" t="s">
        <v>39</v>
      </c>
      <c r="B287" s="1" t="s">
        <v>48</v>
      </c>
      <c r="C287" s="1" t="s">
        <v>39</v>
      </c>
      <c r="D287" s="1" t="s">
        <v>39</v>
      </c>
      <c r="E287" s="1" t="s">
        <v>35</v>
      </c>
    </row>
    <row r="288" spans="1:5" x14ac:dyDescent="0.25">
      <c r="A288" s="1" t="s">
        <v>39</v>
      </c>
      <c r="B288" s="1" t="s">
        <v>48</v>
      </c>
      <c r="C288" s="1" t="s">
        <v>39</v>
      </c>
      <c r="D288" s="1" t="s">
        <v>35</v>
      </c>
      <c r="E288" s="1" t="s">
        <v>35</v>
      </c>
    </row>
    <row r="289" spans="1:5" x14ac:dyDescent="0.25">
      <c r="A289" s="1" t="s">
        <v>42</v>
      </c>
      <c r="B289" s="1" t="s">
        <v>48</v>
      </c>
      <c r="C289" s="1" t="s">
        <v>35</v>
      </c>
      <c r="D289" s="1" t="s">
        <v>43</v>
      </c>
      <c r="E289" s="1" t="s">
        <v>35</v>
      </c>
    </row>
    <row r="290" spans="1:5" x14ac:dyDescent="0.25">
      <c r="A290" s="1" t="s">
        <v>37</v>
      </c>
      <c r="B290" s="1" t="s">
        <v>31</v>
      </c>
      <c r="C290" s="1" t="s">
        <v>34</v>
      </c>
      <c r="D290" s="1" t="s">
        <v>39</v>
      </c>
      <c r="E290" s="1" t="s">
        <v>31</v>
      </c>
    </row>
    <row r="291" spans="1:5" x14ac:dyDescent="0.25">
      <c r="A291" s="1" t="s">
        <v>30</v>
      </c>
      <c r="B291" s="1" t="s">
        <v>31</v>
      </c>
      <c r="C291" s="1" t="s">
        <v>34</v>
      </c>
      <c r="D291" s="1" t="s">
        <v>34</v>
      </c>
      <c r="E291" s="1" t="s">
        <v>34</v>
      </c>
    </row>
    <row r="292" spans="1:5" x14ac:dyDescent="0.25">
      <c r="A292" s="1" t="s">
        <v>37</v>
      </c>
      <c r="B292" s="1" t="s">
        <v>31</v>
      </c>
      <c r="C292" s="1" t="s">
        <v>34</v>
      </c>
      <c r="D292" s="1" t="s">
        <v>34</v>
      </c>
      <c r="E292" s="1" t="s">
        <v>34</v>
      </c>
    </row>
    <row r="293" spans="1:5" x14ac:dyDescent="0.25">
      <c r="A293" s="1" t="s">
        <v>37</v>
      </c>
      <c r="B293" s="1" t="s">
        <v>34</v>
      </c>
      <c r="C293" s="1" t="s">
        <v>31</v>
      </c>
      <c r="D293" s="1" t="s">
        <v>35</v>
      </c>
      <c r="E293" s="1" t="s">
        <v>34</v>
      </c>
    </row>
    <row r="294" spans="1:5" x14ac:dyDescent="0.25">
      <c r="A294" s="1" t="s">
        <v>39</v>
      </c>
      <c r="B294" s="1" t="s">
        <v>34</v>
      </c>
      <c r="C294" s="1" t="s">
        <v>34</v>
      </c>
      <c r="D294" s="1" t="s">
        <v>39</v>
      </c>
      <c r="E294" s="1" t="s">
        <v>39</v>
      </c>
    </row>
    <row r="295" spans="1:5" x14ac:dyDescent="0.25">
      <c r="A295" s="1" t="s">
        <v>37</v>
      </c>
      <c r="B295" s="1" t="s">
        <v>34</v>
      </c>
      <c r="C295" s="1" t="s">
        <v>34</v>
      </c>
      <c r="D295" s="1" t="s">
        <v>34</v>
      </c>
      <c r="E295" s="1" t="s">
        <v>34</v>
      </c>
    </row>
    <row r="296" spans="1:5" x14ac:dyDescent="0.25">
      <c r="A296" s="1" t="s">
        <v>37</v>
      </c>
      <c r="B296" s="1" t="s">
        <v>34</v>
      </c>
      <c r="C296" s="1" t="s">
        <v>34</v>
      </c>
      <c r="D296" s="1" t="s">
        <v>34</v>
      </c>
      <c r="E296" s="1" t="s">
        <v>34</v>
      </c>
    </row>
    <row r="297" spans="1:5" x14ac:dyDescent="0.25">
      <c r="A297" s="1" t="s">
        <v>37</v>
      </c>
      <c r="B297" s="1" t="s">
        <v>34</v>
      </c>
      <c r="C297" s="1" t="s">
        <v>31</v>
      </c>
      <c r="D297" s="1" t="s">
        <v>34</v>
      </c>
      <c r="E297" s="1" t="s">
        <v>31</v>
      </c>
    </row>
    <row r="298" spans="1:5" x14ac:dyDescent="0.25">
      <c r="A298" s="1" t="s">
        <v>42</v>
      </c>
      <c r="B298" s="1" t="s">
        <v>48</v>
      </c>
      <c r="C298" s="1" t="s">
        <v>35</v>
      </c>
      <c r="D298" s="1" t="s">
        <v>39</v>
      </c>
      <c r="E298" s="1" t="s">
        <v>43</v>
      </c>
    </row>
    <row r="299" spans="1:5" x14ac:dyDescent="0.25">
      <c r="A299" s="1" t="s">
        <v>37</v>
      </c>
      <c r="B299" s="1" t="s">
        <v>34</v>
      </c>
      <c r="C299" s="1" t="s">
        <v>39</v>
      </c>
      <c r="D299" s="1" t="s">
        <v>34</v>
      </c>
      <c r="E299" s="1" t="s">
        <v>34</v>
      </c>
    </row>
    <row r="300" spans="1:5" x14ac:dyDescent="0.25">
      <c r="A300" s="1" t="s">
        <v>37</v>
      </c>
      <c r="B300" s="1" t="s">
        <v>34</v>
      </c>
      <c r="C300" s="1" t="s">
        <v>34</v>
      </c>
      <c r="D300" s="1" t="s">
        <v>35</v>
      </c>
      <c r="E300" s="1" t="s">
        <v>34</v>
      </c>
    </row>
    <row r="301" spans="1:5" x14ac:dyDescent="0.25">
      <c r="A301" s="1" t="s">
        <v>42</v>
      </c>
      <c r="B301" s="1" t="s">
        <v>39</v>
      </c>
      <c r="C301" s="1" t="s">
        <v>35</v>
      </c>
      <c r="D301" s="1" t="s">
        <v>43</v>
      </c>
      <c r="E301" s="1" t="s">
        <v>39</v>
      </c>
    </row>
    <row r="302" spans="1:5" x14ac:dyDescent="0.25">
      <c r="A302" s="1" t="s">
        <v>39</v>
      </c>
      <c r="B302" s="1" t="s">
        <v>39</v>
      </c>
      <c r="C302" s="1" t="s">
        <v>34</v>
      </c>
      <c r="D302" s="1" t="s">
        <v>39</v>
      </c>
      <c r="E302" s="1" t="s">
        <v>39</v>
      </c>
    </row>
    <row r="303" spans="1:5" x14ac:dyDescent="0.25">
      <c r="A303" s="1" t="s">
        <v>30</v>
      </c>
      <c r="B303" s="1" t="s">
        <v>31</v>
      </c>
      <c r="C303" s="1" t="s">
        <v>31</v>
      </c>
      <c r="D303" s="1" t="s">
        <v>31</v>
      </c>
      <c r="E303" s="1" t="s">
        <v>31</v>
      </c>
    </row>
    <row r="304" spans="1:5" x14ac:dyDescent="0.25">
      <c r="A304" s="1" t="s">
        <v>30</v>
      </c>
      <c r="B304" s="1" t="s">
        <v>34</v>
      </c>
      <c r="C304" s="1" t="s">
        <v>34</v>
      </c>
      <c r="D304" s="1" t="s">
        <v>31</v>
      </c>
      <c r="E304" s="1" t="s">
        <v>31</v>
      </c>
    </row>
    <row r="305" spans="1:5" x14ac:dyDescent="0.25">
      <c r="A305" s="1" t="s">
        <v>37</v>
      </c>
      <c r="B305" s="1" t="s">
        <v>31</v>
      </c>
      <c r="C305" s="1" t="s">
        <v>39</v>
      </c>
      <c r="D305" s="1" t="s">
        <v>34</v>
      </c>
      <c r="E305" s="1" t="s">
        <v>31</v>
      </c>
    </row>
    <row r="306" spans="1:5" x14ac:dyDescent="0.25">
      <c r="A306" s="1" t="s">
        <v>39</v>
      </c>
      <c r="B306" s="1" t="s">
        <v>34</v>
      </c>
      <c r="C306" s="1" t="s">
        <v>31</v>
      </c>
      <c r="D306" s="1" t="s">
        <v>35</v>
      </c>
      <c r="E306" s="1" t="s">
        <v>34</v>
      </c>
    </row>
    <row r="307" spans="1:5" x14ac:dyDescent="0.25">
      <c r="A307" s="1" t="s">
        <v>39</v>
      </c>
      <c r="B307" s="1" t="s">
        <v>34</v>
      </c>
      <c r="C307" s="1" t="s">
        <v>39</v>
      </c>
      <c r="D307" s="1" t="s">
        <v>39</v>
      </c>
      <c r="E307" s="1" t="s">
        <v>39</v>
      </c>
    </row>
    <row r="308" spans="1:5" x14ac:dyDescent="0.25">
      <c r="A308" s="1" t="s">
        <v>30</v>
      </c>
      <c r="B308" s="1" t="s">
        <v>34</v>
      </c>
      <c r="C308" s="1" t="s">
        <v>34</v>
      </c>
      <c r="D308" s="1" t="s">
        <v>34</v>
      </c>
      <c r="E308" s="1" t="s">
        <v>34</v>
      </c>
    </row>
    <row r="309" spans="1:5" x14ac:dyDescent="0.25">
      <c r="A309" s="1" t="s">
        <v>30</v>
      </c>
      <c r="B309" s="1" t="s">
        <v>34</v>
      </c>
      <c r="C309" s="1" t="s">
        <v>34</v>
      </c>
      <c r="D309" s="1" t="s">
        <v>39</v>
      </c>
      <c r="E30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8B59-8666-4BE1-8B5A-E0769D51C8D1}">
  <dimension ref="B3:T322"/>
  <sheetViews>
    <sheetView workbookViewId="0">
      <selection activeCell="AA30" sqref="AA30"/>
    </sheetView>
  </sheetViews>
  <sheetFormatPr defaultRowHeight="13.2" x14ac:dyDescent="0.25"/>
  <cols>
    <col min="2" max="2" width="22.44140625" bestFit="1" customWidth="1"/>
    <col min="7" max="7" width="22.44140625" bestFit="1" customWidth="1"/>
  </cols>
  <sheetData>
    <row r="3" spans="2:20" x14ac:dyDescent="0.25">
      <c r="B3" s="9" t="s">
        <v>97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t="s">
        <v>95</v>
      </c>
      <c r="G5" t="s">
        <v>95</v>
      </c>
    </row>
    <row r="6" spans="2:20" x14ac:dyDescent="0.25">
      <c r="B6" s="3" t="s">
        <v>39</v>
      </c>
      <c r="C6">
        <f>SUM(COUNTIFS('Ответы на форму (1)'!$U$2:$U$309, Лист1!B6, 'Ответы на форму (1)'!$B$2:$B$309, Лист1!$C$4), COUNTIFS('Ответы на форму (1)'!$Z$2:$Z$309, Лист1!B6, 'Ответы на форму (1)'!$B$2:$B$309, Лист1!$C$4), COUNTIFS('Ответы на форму (1)'!$AE$2:$AE$309, Лист1!B6, 'Ответы на форму (1)'!$B$2:$B$309, Лист1!$C$4))</f>
        <v>29</v>
      </c>
      <c r="D6">
        <f>SUM(COUNTIFS('Ответы на форму (1)'!$U$2:$U$309, Лист1!B6, 'Ответы на форму (1)'!$B$2:$B$309, Лист1!$D$4), COUNTIFS('Ответы на форму (1)'!$Z$2:$Z$309, Лист1!B6, 'Ответы на форму (1)'!$B$2:$B$309, Лист1!$D$4), COUNTIFS('Ответы на форму (1)'!$AE$2:$AE$309, Лист1!B6, 'Ответы на форму (1)'!$B$2:$B$309, Лист1!$D$4))</f>
        <v>18</v>
      </c>
      <c r="E6">
        <f>SUM(C6:D6)</f>
        <v>47</v>
      </c>
      <c r="G6" s="3" t="s">
        <v>39</v>
      </c>
      <c r="H6" s="5">
        <f>E6*$C$11/$E$11</f>
        <v>24.11038961038961</v>
      </c>
      <c r="I6" s="5">
        <f>E6*$D$11/$E$11</f>
        <v>22.88961038961039</v>
      </c>
      <c r="K6" s="4" t="s">
        <v>98</v>
      </c>
    </row>
    <row r="7" spans="2:20" x14ac:dyDescent="0.25">
      <c r="B7" s="3" t="s">
        <v>31</v>
      </c>
      <c r="C7">
        <f>SUM(COUNTIFS('Ответы на форму (1)'!$U$2:$U$309, Лист1!B7, 'Ответы на форму (1)'!$B$2:$B$309, Лист1!$C$4), COUNTIFS('Ответы на форму (1)'!$Z$2:$Z$309, Лист1!B7, 'Ответы на форму (1)'!$B$2:$B$309, Лист1!$C$4), COUNTIFS('Ответы на форму (1)'!$AE$2:$AE$309, Лист1!B7, 'Ответы на форму (1)'!$B$2:$B$309, Лист1!$C$4))</f>
        <v>41</v>
      </c>
      <c r="D7">
        <f>SUM(COUNTIFS('Ответы на форму (1)'!$U$2:$U$309, Лист1!B7, 'Ответы на форму (1)'!$B$2:$B$309, Лист1!$D$4), COUNTIFS('Ответы на форму (1)'!$Z$2:$Z$309, Лист1!B7, 'Ответы на форму (1)'!$B$2:$B$309, Лист1!$D$4), COUNTIFS('Ответы на форму (1)'!$AE$2:$AE$309, Лист1!B7, 'Ответы на форму (1)'!$B$2:$B$309, Лист1!$D$4))</f>
        <v>52</v>
      </c>
      <c r="E7">
        <f t="shared" ref="E7:E10" si="0">SUM(C7:D7)</f>
        <v>93</v>
      </c>
      <c r="G7" s="3" t="s">
        <v>31</v>
      </c>
      <c r="H7" s="5">
        <f t="shared" ref="H7:H10" si="1">E7*$C$11/$E$11</f>
        <v>47.70779220779221</v>
      </c>
      <c r="I7" s="5">
        <f t="shared" ref="I7:I10" si="2">E7*$D$11/$E$11</f>
        <v>45.29220779220779</v>
      </c>
      <c r="K7">
        <f>_xlfn.CHISQ.TEST(C6:D10,H6:I10)</f>
        <v>7.9065207830755751E-3</v>
      </c>
    </row>
    <row r="8" spans="2:20" x14ac:dyDescent="0.25">
      <c r="B8" s="3" t="s">
        <v>34</v>
      </c>
      <c r="C8">
        <f>SUM(COUNTIFS('Ответы на форму (1)'!$U$2:$U$309, Лист1!B8, 'Ответы на форму (1)'!$B$2:$B$309, Лист1!$C$4), COUNTIFS('Ответы на форму (1)'!$Z$2:$Z$309, Лист1!B8, 'Ответы на форму (1)'!$B$2:$B$309, Лист1!$C$4), COUNTIFS('Ответы на форму (1)'!$AE$2:$AE$309, Лист1!B8, 'Ответы на форму (1)'!$B$2:$B$309, Лист1!$C$4))</f>
        <v>51</v>
      </c>
      <c r="D8">
        <f>SUM(COUNTIFS('Ответы на форму (1)'!$U$2:$U$309, Лист1!B8, 'Ответы на форму (1)'!$B$2:$B$309, Лист1!$D$4), COUNTIFS('Ответы на форму (1)'!$Z$2:$Z$309, Лист1!B8, 'Ответы на форму (1)'!$B$2:$B$309, Лист1!$D$4), COUNTIFS('Ответы на форму (1)'!$AE$2:$AE$309, Лист1!B8, 'Ответы на форму (1)'!$B$2:$B$309, Лист1!$D$4))</f>
        <v>64</v>
      </c>
      <c r="E8">
        <f t="shared" si="0"/>
        <v>115</v>
      </c>
      <c r="G8" s="3" t="s">
        <v>34</v>
      </c>
      <c r="H8" s="5">
        <f t="shared" si="1"/>
        <v>58.993506493506494</v>
      </c>
      <c r="I8" s="5">
        <f t="shared" si="2"/>
        <v>56.006493506493506</v>
      </c>
    </row>
    <row r="9" spans="2:20" x14ac:dyDescent="0.25">
      <c r="B9" s="3" t="s">
        <v>48</v>
      </c>
      <c r="C9">
        <f>SUM(COUNTIFS('Ответы на форму (1)'!$U$2:$U$309, Лист1!B9, 'Ответы на форму (1)'!$B$2:$B$309, Лист1!$C$4), COUNTIFS('Ответы на форму (1)'!$Z$2:$Z$309, Лист1!B9, 'Ответы на форму (1)'!$B$2:$B$309, Лист1!$C$4), COUNTIFS('Ответы на форму (1)'!$AE$2:$AE$309, Лист1!B9, 'Ответы на форму (1)'!$B$2:$B$309, Лист1!$C$4))</f>
        <v>27</v>
      </c>
      <c r="D9">
        <f>SUM(COUNTIFS('Ответы на форму (1)'!$U$2:$U$309, Лист1!B9, 'Ответы на форму (1)'!$B$2:$B$309, Лист1!$D$4), COUNTIFS('Ответы на форму (1)'!$Z$2:$Z$309, Лист1!B9, 'Ответы на форму (1)'!$B$2:$B$309, Лист1!$D$4), COUNTIFS('Ответы на форму (1)'!$AE$2:$AE$309, Лист1!B9, 'Ответы на форму (1)'!$B$2:$B$309, Лист1!$D$4))</f>
        <v>13</v>
      </c>
      <c r="E9">
        <f t="shared" si="0"/>
        <v>40</v>
      </c>
      <c r="G9" s="3" t="s">
        <v>48</v>
      </c>
      <c r="H9" s="5">
        <f t="shared" si="1"/>
        <v>20.519480519480521</v>
      </c>
      <c r="I9" s="5">
        <f t="shared" si="2"/>
        <v>19.480519480519479</v>
      </c>
    </row>
    <row r="10" spans="2:20" x14ac:dyDescent="0.25">
      <c r="B10" s="3" t="s">
        <v>43</v>
      </c>
      <c r="C10">
        <f>SUM(COUNTIFS('Ответы на форму (1)'!$U$2:$U$309, Лист1!B10, 'Ответы на форму (1)'!$B$2:$B$309, Лист1!$C$4), COUNTIFS('Ответы на форму (1)'!$Z$2:$Z$309, Лист1!B10, 'Ответы на форму (1)'!$B$2:$B$309, Лист1!$C$4), COUNTIFS('Ответы на форму (1)'!$AE$2:$AE$309, Лист1!B10, 'Ответы на форму (1)'!$B$2:$B$309, Лист1!$C$4))</f>
        <v>10</v>
      </c>
      <c r="D10">
        <f>SUM(COUNTIFS('Ответы на форму (1)'!$U$2:$U$309, Лист1!B10, 'Ответы на форму (1)'!$B$2:$B$309, Лист1!$D$4), COUNTIFS('Ответы на форму (1)'!$Z$2:$Z$309, Лист1!B10, 'Ответы на форму (1)'!$B$2:$B$309, Лист1!$D$4), COUNTIFS('Ответы на форму (1)'!$AE$2:$AE$309, Лист1!B10, 'Ответы на форму (1)'!$B$2:$B$309, Лист1!$D$4))</f>
        <v>3</v>
      </c>
      <c r="E10">
        <f t="shared" si="0"/>
        <v>13</v>
      </c>
      <c r="G10" s="3" t="s">
        <v>43</v>
      </c>
      <c r="H10" s="5">
        <f t="shared" si="1"/>
        <v>6.6688311688311686</v>
      </c>
      <c r="I10" s="5">
        <f t="shared" si="2"/>
        <v>6.3311688311688314</v>
      </c>
    </row>
    <row r="11" spans="2:20" x14ac:dyDescent="0.25">
      <c r="B11" s="3" t="s">
        <v>96</v>
      </c>
      <c r="C11">
        <f>SUM(C6:C10)</f>
        <v>158</v>
      </c>
      <c r="D11">
        <f>SUM(D6:D10)</f>
        <v>150</v>
      </c>
      <c r="E11">
        <f>SUM(C6:D10)</f>
        <v>308</v>
      </c>
    </row>
    <row r="14" spans="2:20" x14ac:dyDescent="0.25">
      <c r="C14" s="6" t="s">
        <v>94</v>
      </c>
      <c r="D14" s="6" t="s">
        <v>95</v>
      </c>
      <c r="H14" s="4" t="s">
        <v>99</v>
      </c>
      <c r="I14" s="4"/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31</v>
      </c>
      <c r="G15">
        <f>_xlfn.IFS(C15=$C$4, 0, C15=$D$4, 1)</f>
        <v>1</v>
      </c>
      <c r="H15">
        <f>_xlfn.IFS(D15=$B$10, 0, D15=$B$9, 1, D15=$B$6, 2, D15=$B$8, 3, D15=$B$7, 4)</f>
        <v>4</v>
      </c>
      <c r="J15">
        <f>PEARSON(G15:G322, H15:H322)</f>
        <v>0.19701881723386169</v>
      </c>
      <c r="K15">
        <v>308</v>
      </c>
      <c r="L15">
        <v>0.11</v>
      </c>
      <c r="O15">
        <f>_xlfn.RANK.AVG(G15, $G$15:$G$322, 0)</f>
        <v>75.5</v>
      </c>
      <c r="P15">
        <f>_xlfn.RANK.AVG(H15, $H$15:$H$322, 0)</f>
        <v>47</v>
      </c>
      <c r="R15">
        <f>CORREL(O15:O322, P15:P322)</f>
        <v>0.18360921190805291</v>
      </c>
      <c r="S15">
        <v>308</v>
      </c>
      <c r="T15">
        <v>0.11</v>
      </c>
    </row>
    <row r="16" spans="2:20" x14ac:dyDescent="0.25">
      <c r="C16" s="1" t="s">
        <v>24</v>
      </c>
      <c r="D16" s="1" t="s">
        <v>31</v>
      </c>
      <c r="G16">
        <f t="shared" ref="G16:G79" si="3">_xlfn.IFS(C16=$C$4, 0, C16=$D$4, 1)</f>
        <v>1</v>
      </c>
      <c r="H16">
        <f t="shared" ref="H16:H79" si="4">_xlfn.IFS(D16=$B$10, 0, D16=$B$9, 1, D16=$B$6, 2, D16=$B$8, 3, D16=$B$7, 4)</f>
        <v>4</v>
      </c>
      <c r="O16">
        <f t="shared" ref="O16:O79" si="5">_xlfn.RANK.AVG(G16, $G$15:$G$322, 0)</f>
        <v>75.5</v>
      </c>
      <c r="P16">
        <f t="shared" ref="P16:P79" si="6">_xlfn.RANK.AVG(H16, $H$15:$H$322, 0)</f>
        <v>47</v>
      </c>
    </row>
    <row r="17" spans="3:16" x14ac:dyDescent="0.25">
      <c r="C17" s="1" t="s">
        <v>24</v>
      </c>
      <c r="D17" s="1" t="s">
        <v>31</v>
      </c>
      <c r="G17">
        <f t="shared" si="3"/>
        <v>1</v>
      </c>
      <c r="H17">
        <f t="shared" si="4"/>
        <v>4</v>
      </c>
      <c r="O17">
        <f t="shared" si="5"/>
        <v>75.5</v>
      </c>
      <c r="P17">
        <f t="shared" si="6"/>
        <v>47</v>
      </c>
    </row>
    <row r="18" spans="3:16" x14ac:dyDescent="0.25">
      <c r="C18" s="1" t="s">
        <v>24</v>
      </c>
      <c r="D18" s="1" t="s">
        <v>34</v>
      </c>
      <c r="G18">
        <f t="shared" si="3"/>
        <v>1</v>
      </c>
      <c r="H18">
        <f t="shared" si="4"/>
        <v>3</v>
      </c>
      <c r="O18">
        <f t="shared" si="5"/>
        <v>75.5</v>
      </c>
      <c r="P18">
        <f t="shared" si="6"/>
        <v>151</v>
      </c>
    </row>
    <row r="19" spans="3:16" x14ac:dyDescent="0.25">
      <c r="C19" s="1" t="s">
        <v>24</v>
      </c>
      <c r="D19" s="1" t="s">
        <v>39</v>
      </c>
      <c r="G19">
        <f t="shared" si="3"/>
        <v>1</v>
      </c>
      <c r="H19">
        <f t="shared" si="4"/>
        <v>2</v>
      </c>
      <c r="O19">
        <f t="shared" si="5"/>
        <v>75.5</v>
      </c>
      <c r="P19">
        <f t="shared" si="6"/>
        <v>232</v>
      </c>
    </row>
    <row r="20" spans="3:16" x14ac:dyDescent="0.25">
      <c r="C20" s="1" t="s">
        <v>40</v>
      </c>
      <c r="D20" s="1" t="s">
        <v>31</v>
      </c>
      <c r="G20">
        <f t="shared" si="3"/>
        <v>0</v>
      </c>
      <c r="H20">
        <f t="shared" si="4"/>
        <v>4</v>
      </c>
      <c r="O20">
        <f t="shared" si="5"/>
        <v>229.5</v>
      </c>
      <c r="P20">
        <f t="shared" si="6"/>
        <v>47</v>
      </c>
    </row>
    <row r="21" spans="3:16" x14ac:dyDescent="0.25">
      <c r="C21" s="1" t="s">
        <v>40</v>
      </c>
      <c r="D21" s="1" t="s">
        <v>31</v>
      </c>
      <c r="G21">
        <f t="shared" si="3"/>
        <v>0</v>
      </c>
      <c r="H21">
        <f t="shared" si="4"/>
        <v>4</v>
      </c>
      <c r="O21">
        <f t="shared" si="5"/>
        <v>229.5</v>
      </c>
      <c r="P21">
        <f t="shared" si="6"/>
        <v>47</v>
      </c>
    </row>
    <row r="22" spans="3:16" x14ac:dyDescent="0.25">
      <c r="C22" s="1" t="s">
        <v>40</v>
      </c>
      <c r="D22" s="1" t="s">
        <v>39</v>
      </c>
      <c r="G22">
        <f t="shared" si="3"/>
        <v>0</v>
      </c>
      <c r="H22">
        <f t="shared" si="4"/>
        <v>2</v>
      </c>
      <c r="O22">
        <f t="shared" si="5"/>
        <v>229.5</v>
      </c>
      <c r="P22">
        <f t="shared" si="6"/>
        <v>232</v>
      </c>
    </row>
    <row r="23" spans="3:16" x14ac:dyDescent="0.25">
      <c r="C23" s="1" t="s">
        <v>24</v>
      </c>
      <c r="D23" s="1" t="s">
        <v>31</v>
      </c>
      <c r="G23">
        <f t="shared" si="3"/>
        <v>1</v>
      </c>
      <c r="H23">
        <f t="shared" si="4"/>
        <v>4</v>
      </c>
      <c r="O23">
        <f t="shared" si="5"/>
        <v>75.5</v>
      </c>
      <c r="P23">
        <f t="shared" si="6"/>
        <v>47</v>
      </c>
    </row>
    <row r="24" spans="3:16" x14ac:dyDescent="0.25">
      <c r="C24" s="1" t="s">
        <v>40</v>
      </c>
      <c r="D24" s="1" t="s">
        <v>31</v>
      </c>
      <c r="G24">
        <f t="shared" si="3"/>
        <v>0</v>
      </c>
      <c r="H24">
        <f t="shared" si="4"/>
        <v>4</v>
      </c>
      <c r="O24">
        <f t="shared" si="5"/>
        <v>229.5</v>
      </c>
      <c r="P24">
        <f t="shared" si="6"/>
        <v>47</v>
      </c>
    </row>
    <row r="25" spans="3:16" x14ac:dyDescent="0.25">
      <c r="C25" s="1" t="s">
        <v>40</v>
      </c>
      <c r="D25" s="1" t="s">
        <v>31</v>
      </c>
      <c r="G25">
        <f t="shared" si="3"/>
        <v>0</v>
      </c>
      <c r="H25">
        <f t="shared" si="4"/>
        <v>4</v>
      </c>
      <c r="O25">
        <f t="shared" si="5"/>
        <v>229.5</v>
      </c>
      <c r="P25">
        <f t="shared" si="6"/>
        <v>47</v>
      </c>
    </row>
    <row r="26" spans="3:16" x14ac:dyDescent="0.25">
      <c r="C26" s="1" t="s">
        <v>40</v>
      </c>
      <c r="D26" s="1" t="s">
        <v>34</v>
      </c>
      <c r="G26">
        <f t="shared" si="3"/>
        <v>0</v>
      </c>
      <c r="H26">
        <f t="shared" si="4"/>
        <v>3</v>
      </c>
      <c r="O26">
        <f t="shared" si="5"/>
        <v>229.5</v>
      </c>
      <c r="P26">
        <f t="shared" si="6"/>
        <v>151</v>
      </c>
    </row>
    <row r="27" spans="3:16" x14ac:dyDescent="0.25">
      <c r="C27" s="1" t="s">
        <v>40</v>
      </c>
      <c r="D27" s="1" t="s">
        <v>48</v>
      </c>
      <c r="G27">
        <f t="shared" si="3"/>
        <v>0</v>
      </c>
      <c r="H27">
        <f t="shared" si="4"/>
        <v>1</v>
      </c>
      <c r="O27">
        <f t="shared" si="5"/>
        <v>229.5</v>
      </c>
      <c r="P27">
        <f t="shared" si="6"/>
        <v>275.5</v>
      </c>
    </row>
    <row r="28" spans="3:16" x14ac:dyDescent="0.25">
      <c r="C28" s="1" t="s">
        <v>40</v>
      </c>
      <c r="D28" s="1" t="s">
        <v>34</v>
      </c>
      <c r="G28">
        <f t="shared" si="3"/>
        <v>0</v>
      </c>
      <c r="H28">
        <f t="shared" si="4"/>
        <v>3</v>
      </c>
      <c r="O28">
        <f t="shared" si="5"/>
        <v>229.5</v>
      </c>
      <c r="P28">
        <f t="shared" si="6"/>
        <v>151</v>
      </c>
    </row>
    <row r="29" spans="3:16" x14ac:dyDescent="0.25">
      <c r="C29" s="1" t="s">
        <v>40</v>
      </c>
      <c r="D29" s="1" t="s">
        <v>34</v>
      </c>
      <c r="G29">
        <f t="shared" si="3"/>
        <v>0</v>
      </c>
      <c r="H29">
        <f t="shared" si="4"/>
        <v>3</v>
      </c>
      <c r="O29">
        <f t="shared" si="5"/>
        <v>229.5</v>
      </c>
      <c r="P29">
        <f t="shared" si="6"/>
        <v>151</v>
      </c>
    </row>
    <row r="30" spans="3:16" x14ac:dyDescent="0.25">
      <c r="C30" s="1" t="s">
        <v>24</v>
      </c>
      <c r="D30" s="1" t="s">
        <v>39</v>
      </c>
      <c r="G30">
        <f t="shared" si="3"/>
        <v>1</v>
      </c>
      <c r="H30">
        <f t="shared" si="4"/>
        <v>2</v>
      </c>
      <c r="O30">
        <f t="shared" si="5"/>
        <v>75.5</v>
      </c>
      <c r="P30">
        <f t="shared" si="6"/>
        <v>232</v>
      </c>
    </row>
    <row r="31" spans="3:16" x14ac:dyDescent="0.25">
      <c r="C31" s="1" t="s">
        <v>40</v>
      </c>
      <c r="D31" s="1" t="s">
        <v>34</v>
      </c>
      <c r="G31">
        <f t="shared" si="3"/>
        <v>0</v>
      </c>
      <c r="H31">
        <f t="shared" si="4"/>
        <v>3</v>
      </c>
      <c r="O31">
        <f t="shared" si="5"/>
        <v>229.5</v>
      </c>
      <c r="P31">
        <f t="shared" si="6"/>
        <v>151</v>
      </c>
    </row>
    <row r="32" spans="3:16" x14ac:dyDescent="0.25">
      <c r="C32" s="1" t="s">
        <v>40</v>
      </c>
      <c r="D32" s="1" t="s">
        <v>34</v>
      </c>
      <c r="G32">
        <f t="shared" si="3"/>
        <v>0</v>
      </c>
      <c r="H32">
        <f t="shared" si="4"/>
        <v>3</v>
      </c>
      <c r="O32">
        <f t="shared" si="5"/>
        <v>229.5</v>
      </c>
      <c r="P32">
        <f t="shared" si="6"/>
        <v>151</v>
      </c>
    </row>
    <row r="33" spans="3:16" x14ac:dyDescent="0.25">
      <c r="C33" s="1" t="s">
        <v>24</v>
      </c>
      <c r="D33" s="1" t="s">
        <v>34</v>
      </c>
      <c r="G33">
        <f t="shared" si="3"/>
        <v>1</v>
      </c>
      <c r="H33">
        <f t="shared" si="4"/>
        <v>3</v>
      </c>
      <c r="O33">
        <f t="shared" si="5"/>
        <v>75.5</v>
      </c>
      <c r="P33">
        <f t="shared" si="6"/>
        <v>151</v>
      </c>
    </row>
    <row r="34" spans="3:16" x14ac:dyDescent="0.25">
      <c r="C34" s="1" t="s">
        <v>24</v>
      </c>
      <c r="D34" s="1" t="s">
        <v>31</v>
      </c>
      <c r="G34">
        <f t="shared" si="3"/>
        <v>1</v>
      </c>
      <c r="H34">
        <f t="shared" si="4"/>
        <v>4</v>
      </c>
      <c r="O34">
        <f t="shared" si="5"/>
        <v>75.5</v>
      </c>
      <c r="P34">
        <f t="shared" si="6"/>
        <v>47</v>
      </c>
    </row>
    <row r="35" spans="3:16" x14ac:dyDescent="0.25">
      <c r="C35" s="1" t="s">
        <v>24</v>
      </c>
      <c r="D35" s="1" t="s">
        <v>39</v>
      </c>
      <c r="G35">
        <f t="shared" si="3"/>
        <v>1</v>
      </c>
      <c r="H35">
        <f t="shared" si="4"/>
        <v>2</v>
      </c>
      <c r="O35">
        <f t="shared" si="5"/>
        <v>75.5</v>
      </c>
      <c r="P35">
        <f t="shared" si="6"/>
        <v>232</v>
      </c>
    </row>
    <row r="36" spans="3:16" x14ac:dyDescent="0.25">
      <c r="C36" s="1" t="s">
        <v>40</v>
      </c>
      <c r="D36" s="1" t="s">
        <v>48</v>
      </c>
      <c r="G36">
        <f t="shared" si="3"/>
        <v>0</v>
      </c>
      <c r="H36">
        <f t="shared" si="4"/>
        <v>1</v>
      </c>
      <c r="O36">
        <f t="shared" si="5"/>
        <v>229.5</v>
      </c>
      <c r="P36">
        <f t="shared" si="6"/>
        <v>275.5</v>
      </c>
    </row>
    <row r="37" spans="3:16" x14ac:dyDescent="0.25">
      <c r="C37" s="1" t="s">
        <v>24</v>
      </c>
      <c r="D37" s="1" t="s">
        <v>48</v>
      </c>
      <c r="G37">
        <f t="shared" si="3"/>
        <v>1</v>
      </c>
      <c r="H37">
        <f t="shared" si="4"/>
        <v>1</v>
      </c>
      <c r="O37">
        <f t="shared" si="5"/>
        <v>75.5</v>
      </c>
      <c r="P37">
        <f t="shared" si="6"/>
        <v>275.5</v>
      </c>
    </row>
    <row r="38" spans="3:16" x14ac:dyDescent="0.25">
      <c r="C38" s="1" t="s">
        <v>24</v>
      </c>
      <c r="D38" s="1" t="s">
        <v>48</v>
      </c>
      <c r="G38">
        <f t="shared" si="3"/>
        <v>1</v>
      </c>
      <c r="H38">
        <f t="shared" si="4"/>
        <v>1</v>
      </c>
      <c r="O38">
        <f t="shared" si="5"/>
        <v>75.5</v>
      </c>
      <c r="P38">
        <f t="shared" si="6"/>
        <v>275.5</v>
      </c>
    </row>
    <row r="39" spans="3:16" x14ac:dyDescent="0.25">
      <c r="C39" s="1" t="s">
        <v>40</v>
      </c>
      <c r="D39" s="1" t="s">
        <v>34</v>
      </c>
      <c r="G39">
        <f t="shared" si="3"/>
        <v>0</v>
      </c>
      <c r="H39">
        <f t="shared" si="4"/>
        <v>3</v>
      </c>
      <c r="O39">
        <f t="shared" si="5"/>
        <v>229.5</v>
      </c>
      <c r="P39">
        <f t="shared" si="6"/>
        <v>151</v>
      </c>
    </row>
    <row r="40" spans="3:16" x14ac:dyDescent="0.25">
      <c r="C40" s="1" t="s">
        <v>40</v>
      </c>
      <c r="D40" s="1" t="s">
        <v>48</v>
      </c>
      <c r="G40">
        <f t="shared" si="3"/>
        <v>0</v>
      </c>
      <c r="H40">
        <f t="shared" si="4"/>
        <v>1</v>
      </c>
      <c r="O40">
        <f t="shared" si="5"/>
        <v>229.5</v>
      </c>
      <c r="P40">
        <f t="shared" si="6"/>
        <v>275.5</v>
      </c>
    </row>
    <row r="41" spans="3:16" x14ac:dyDescent="0.25">
      <c r="C41" s="1" t="s">
        <v>24</v>
      </c>
      <c r="D41" s="1" t="s">
        <v>31</v>
      </c>
      <c r="G41">
        <f t="shared" si="3"/>
        <v>1</v>
      </c>
      <c r="H41">
        <f t="shared" si="4"/>
        <v>4</v>
      </c>
      <c r="O41">
        <f t="shared" si="5"/>
        <v>75.5</v>
      </c>
      <c r="P41">
        <f t="shared" si="6"/>
        <v>47</v>
      </c>
    </row>
    <row r="42" spans="3:16" x14ac:dyDescent="0.25">
      <c r="C42" s="1" t="s">
        <v>40</v>
      </c>
      <c r="D42" s="1" t="s">
        <v>39</v>
      </c>
      <c r="G42">
        <f t="shared" si="3"/>
        <v>0</v>
      </c>
      <c r="H42">
        <f t="shared" si="4"/>
        <v>2</v>
      </c>
      <c r="O42">
        <f t="shared" si="5"/>
        <v>229.5</v>
      </c>
      <c r="P42">
        <f t="shared" si="6"/>
        <v>232</v>
      </c>
    </row>
    <row r="43" spans="3:16" x14ac:dyDescent="0.25">
      <c r="C43" s="1" t="s">
        <v>24</v>
      </c>
      <c r="D43" s="1" t="s">
        <v>34</v>
      </c>
      <c r="G43">
        <f t="shared" si="3"/>
        <v>1</v>
      </c>
      <c r="H43">
        <f t="shared" si="4"/>
        <v>3</v>
      </c>
      <c r="O43">
        <f t="shared" si="5"/>
        <v>75.5</v>
      </c>
      <c r="P43">
        <f t="shared" si="6"/>
        <v>151</v>
      </c>
    </row>
    <row r="44" spans="3:16" x14ac:dyDescent="0.25">
      <c r="C44" s="1" t="s">
        <v>24</v>
      </c>
      <c r="D44" s="1" t="s">
        <v>31</v>
      </c>
      <c r="G44">
        <f t="shared" si="3"/>
        <v>1</v>
      </c>
      <c r="H44">
        <f t="shared" si="4"/>
        <v>4</v>
      </c>
      <c r="O44">
        <f t="shared" si="5"/>
        <v>75.5</v>
      </c>
      <c r="P44">
        <f t="shared" si="6"/>
        <v>47</v>
      </c>
    </row>
    <row r="45" spans="3:16" x14ac:dyDescent="0.25">
      <c r="C45" s="1" t="s">
        <v>24</v>
      </c>
      <c r="D45" s="1" t="s">
        <v>34</v>
      </c>
      <c r="G45">
        <f t="shared" si="3"/>
        <v>1</v>
      </c>
      <c r="H45">
        <f t="shared" si="4"/>
        <v>3</v>
      </c>
      <c r="O45">
        <f t="shared" si="5"/>
        <v>75.5</v>
      </c>
      <c r="P45">
        <f t="shared" si="6"/>
        <v>151</v>
      </c>
    </row>
    <row r="46" spans="3:16" x14ac:dyDescent="0.25">
      <c r="C46" s="1" t="s">
        <v>24</v>
      </c>
      <c r="D46" s="1" t="s">
        <v>34</v>
      </c>
      <c r="G46">
        <f t="shared" si="3"/>
        <v>1</v>
      </c>
      <c r="H46">
        <f t="shared" si="4"/>
        <v>3</v>
      </c>
      <c r="O46">
        <f t="shared" si="5"/>
        <v>75.5</v>
      </c>
      <c r="P46">
        <f t="shared" si="6"/>
        <v>151</v>
      </c>
    </row>
    <row r="47" spans="3:16" x14ac:dyDescent="0.25">
      <c r="C47" s="1" t="s">
        <v>24</v>
      </c>
      <c r="D47" s="1" t="s">
        <v>34</v>
      </c>
      <c r="G47">
        <f t="shared" si="3"/>
        <v>1</v>
      </c>
      <c r="H47">
        <f t="shared" si="4"/>
        <v>3</v>
      </c>
      <c r="O47">
        <f t="shared" si="5"/>
        <v>75.5</v>
      </c>
      <c r="P47">
        <f t="shared" si="6"/>
        <v>151</v>
      </c>
    </row>
    <row r="48" spans="3:16" x14ac:dyDescent="0.25">
      <c r="C48" s="1" t="s">
        <v>24</v>
      </c>
      <c r="D48" s="1" t="s">
        <v>39</v>
      </c>
      <c r="G48">
        <f t="shared" si="3"/>
        <v>1</v>
      </c>
      <c r="H48">
        <f t="shared" si="4"/>
        <v>2</v>
      </c>
      <c r="O48">
        <f t="shared" si="5"/>
        <v>75.5</v>
      </c>
      <c r="P48">
        <f t="shared" si="6"/>
        <v>232</v>
      </c>
    </row>
    <row r="49" spans="3:16" x14ac:dyDescent="0.25">
      <c r="C49" s="1" t="s">
        <v>24</v>
      </c>
      <c r="D49" s="1" t="s">
        <v>34</v>
      </c>
      <c r="G49">
        <f t="shared" si="3"/>
        <v>1</v>
      </c>
      <c r="H49">
        <f t="shared" si="4"/>
        <v>3</v>
      </c>
      <c r="O49">
        <f t="shared" si="5"/>
        <v>75.5</v>
      </c>
      <c r="P49">
        <f t="shared" si="6"/>
        <v>151</v>
      </c>
    </row>
    <row r="50" spans="3:16" x14ac:dyDescent="0.25">
      <c r="C50" s="1" t="s">
        <v>24</v>
      </c>
      <c r="D50" s="1" t="s">
        <v>48</v>
      </c>
      <c r="G50">
        <f t="shared" si="3"/>
        <v>1</v>
      </c>
      <c r="H50">
        <f t="shared" si="4"/>
        <v>1</v>
      </c>
      <c r="O50">
        <f t="shared" si="5"/>
        <v>75.5</v>
      </c>
      <c r="P50">
        <f t="shared" si="6"/>
        <v>275.5</v>
      </c>
    </row>
    <row r="51" spans="3:16" x14ac:dyDescent="0.25">
      <c r="C51" s="1" t="s">
        <v>40</v>
      </c>
      <c r="D51" s="1" t="s">
        <v>39</v>
      </c>
      <c r="G51">
        <f t="shared" si="3"/>
        <v>0</v>
      </c>
      <c r="H51">
        <f t="shared" si="4"/>
        <v>2</v>
      </c>
      <c r="O51">
        <f t="shared" si="5"/>
        <v>229.5</v>
      </c>
      <c r="P51">
        <f t="shared" si="6"/>
        <v>232</v>
      </c>
    </row>
    <row r="52" spans="3:16" x14ac:dyDescent="0.25">
      <c r="C52" s="1" t="s">
        <v>40</v>
      </c>
      <c r="D52" s="1" t="s">
        <v>34</v>
      </c>
      <c r="G52">
        <f t="shared" si="3"/>
        <v>0</v>
      </c>
      <c r="H52">
        <f t="shared" si="4"/>
        <v>3</v>
      </c>
      <c r="O52">
        <f t="shared" si="5"/>
        <v>229.5</v>
      </c>
      <c r="P52">
        <f t="shared" si="6"/>
        <v>151</v>
      </c>
    </row>
    <row r="53" spans="3:16" x14ac:dyDescent="0.25">
      <c r="C53" s="1" t="s">
        <v>24</v>
      </c>
      <c r="D53" s="1" t="s">
        <v>39</v>
      </c>
      <c r="G53">
        <f t="shared" si="3"/>
        <v>1</v>
      </c>
      <c r="H53">
        <f t="shared" si="4"/>
        <v>2</v>
      </c>
      <c r="O53">
        <f t="shared" si="5"/>
        <v>75.5</v>
      </c>
      <c r="P53">
        <f t="shared" si="6"/>
        <v>232</v>
      </c>
    </row>
    <row r="54" spans="3:16" x14ac:dyDescent="0.25">
      <c r="C54" s="1" t="s">
        <v>24</v>
      </c>
      <c r="D54" s="1" t="s">
        <v>34</v>
      </c>
      <c r="G54">
        <f t="shared" si="3"/>
        <v>1</v>
      </c>
      <c r="H54">
        <f t="shared" si="4"/>
        <v>3</v>
      </c>
      <c r="O54">
        <f t="shared" si="5"/>
        <v>75.5</v>
      </c>
      <c r="P54">
        <f t="shared" si="6"/>
        <v>151</v>
      </c>
    </row>
    <row r="55" spans="3:16" x14ac:dyDescent="0.25">
      <c r="C55" s="1" t="s">
        <v>24</v>
      </c>
      <c r="D55" s="1" t="s">
        <v>34</v>
      </c>
      <c r="G55">
        <f t="shared" si="3"/>
        <v>1</v>
      </c>
      <c r="H55">
        <f t="shared" si="4"/>
        <v>3</v>
      </c>
      <c r="O55">
        <f t="shared" si="5"/>
        <v>75.5</v>
      </c>
      <c r="P55">
        <f t="shared" si="6"/>
        <v>151</v>
      </c>
    </row>
    <row r="56" spans="3:16" x14ac:dyDescent="0.25">
      <c r="C56" s="1" t="s">
        <v>24</v>
      </c>
      <c r="D56" s="1" t="s">
        <v>34</v>
      </c>
      <c r="G56">
        <f t="shared" si="3"/>
        <v>1</v>
      </c>
      <c r="H56">
        <f t="shared" si="4"/>
        <v>3</v>
      </c>
      <c r="O56">
        <f t="shared" si="5"/>
        <v>75.5</v>
      </c>
      <c r="P56">
        <f t="shared" si="6"/>
        <v>151</v>
      </c>
    </row>
    <row r="57" spans="3:16" x14ac:dyDescent="0.25">
      <c r="C57" s="1" t="s">
        <v>40</v>
      </c>
      <c r="D57" s="1" t="s">
        <v>34</v>
      </c>
      <c r="G57">
        <f t="shared" si="3"/>
        <v>0</v>
      </c>
      <c r="H57">
        <f t="shared" si="4"/>
        <v>3</v>
      </c>
      <c r="O57">
        <f t="shared" si="5"/>
        <v>229.5</v>
      </c>
      <c r="P57">
        <f t="shared" si="6"/>
        <v>151</v>
      </c>
    </row>
    <row r="58" spans="3:16" x14ac:dyDescent="0.25">
      <c r="C58" s="1" t="s">
        <v>24</v>
      </c>
      <c r="D58" s="1" t="s">
        <v>31</v>
      </c>
      <c r="G58">
        <f t="shared" si="3"/>
        <v>1</v>
      </c>
      <c r="H58">
        <f t="shared" si="4"/>
        <v>4</v>
      </c>
      <c r="O58">
        <f t="shared" si="5"/>
        <v>75.5</v>
      </c>
      <c r="P58">
        <f t="shared" si="6"/>
        <v>47</v>
      </c>
    </row>
    <row r="59" spans="3:16" x14ac:dyDescent="0.25">
      <c r="C59" s="1" t="s">
        <v>40</v>
      </c>
      <c r="D59" s="1" t="s">
        <v>48</v>
      </c>
      <c r="G59">
        <f t="shared" si="3"/>
        <v>0</v>
      </c>
      <c r="H59">
        <f t="shared" si="4"/>
        <v>1</v>
      </c>
      <c r="O59">
        <f t="shared" si="5"/>
        <v>229.5</v>
      </c>
      <c r="P59">
        <f t="shared" si="6"/>
        <v>275.5</v>
      </c>
    </row>
    <row r="60" spans="3:16" x14ac:dyDescent="0.25">
      <c r="C60" s="1" t="s">
        <v>40</v>
      </c>
      <c r="D60" s="1" t="s">
        <v>34</v>
      </c>
      <c r="G60">
        <f t="shared" si="3"/>
        <v>0</v>
      </c>
      <c r="H60">
        <f t="shared" si="4"/>
        <v>3</v>
      </c>
      <c r="O60">
        <f t="shared" si="5"/>
        <v>229.5</v>
      </c>
      <c r="P60">
        <f t="shared" si="6"/>
        <v>151</v>
      </c>
    </row>
    <row r="61" spans="3:16" x14ac:dyDescent="0.25">
      <c r="C61" s="1" t="s">
        <v>40</v>
      </c>
      <c r="D61" s="1" t="s">
        <v>31</v>
      </c>
      <c r="G61">
        <f t="shared" si="3"/>
        <v>0</v>
      </c>
      <c r="H61">
        <f t="shared" si="4"/>
        <v>4</v>
      </c>
      <c r="O61">
        <f t="shared" si="5"/>
        <v>229.5</v>
      </c>
      <c r="P61">
        <f t="shared" si="6"/>
        <v>47</v>
      </c>
    </row>
    <row r="62" spans="3:16" x14ac:dyDescent="0.25">
      <c r="C62" s="1" t="s">
        <v>24</v>
      </c>
      <c r="D62" s="1" t="s">
        <v>31</v>
      </c>
      <c r="G62">
        <f t="shared" si="3"/>
        <v>1</v>
      </c>
      <c r="H62">
        <f t="shared" si="4"/>
        <v>4</v>
      </c>
      <c r="O62">
        <f t="shared" si="5"/>
        <v>75.5</v>
      </c>
      <c r="P62">
        <f t="shared" si="6"/>
        <v>47</v>
      </c>
    </row>
    <row r="63" spans="3:16" x14ac:dyDescent="0.25">
      <c r="C63" s="1" t="s">
        <v>40</v>
      </c>
      <c r="D63" s="1" t="s">
        <v>48</v>
      </c>
      <c r="G63">
        <f t="shared" si="3"/>
        <v>0</v>
      </c>
      <c r="H63">
        <f t="shared" si="4"/>
        <v>1</v>
      </c>
      <c r="O63">
        <f t="shared" si="5"/>
        <v>229.5</v>
      </c>
      <c r="P63">
        <f t="shared" si="6"/>
        <v>275.5</v>
      </c>
    </row>
    <row r="64" spans="3:16" x14ac:dyDescent="0.25">
      <c r="C64" s="1" t="s">
        <v>24</v>
      </c>
      <c r="D64" s="1" t="s">
        <v>34</v>
      </c>
      <c r="G64">
        <f t="shared" si="3"/>
        <v>1</v>
      </c>
      <c r="H64">
        <f t="shared" si="4"/>
        <v>3</v>
      </c>
      <c r="O64">
        <f t="shared" si="5"/>
        <v>75.5</v>
      </c>
      <c r="P64">
        <f t="shared" si="6"/>
        <v>151</v>
      </c>
    </row>
    <row r="65" spans="3:16" x14ac:dyDescent="0.25">
      <c r="C65" s="1" t="s">
        <v>24</v>
      </c>
      <c r="D65" s="1" t="s">
        <v>34</v>
      </c>
      <c r="G65">
        <f t="shared" si="3"/>
        <v>1</v>
      </c>
      <c r="H65">
        <f t="shared" si="4"/>
        <v>3</v>
      </c>
      <c r="O65">
        <f t="shared" si="5"/>
        <v>75.5</v>
      </c>
      <c r="P65">
        <f t="shared" si="6"/>
        <v>151</v>
      </c>
    </row>
    <row r="66" spans="3:16" x14ac:dyDescent="0.25">
      <c r="C66" s="1" t="s">
        <v>24</v>
      </c>
      <c r="D66" s="1" t="s">
        <v>34</v>
      </c>
      <c r="G66">
        <f t="shared" si="3"/>
        <v>1</v>
      </c>
      <c r="H66">
        <f t="shared" si="4"/>
        <v>3</v>
      </c>
      <c r="O66">
        <f t="shared" si="5"/>
        <v>75.5</v>
      </c>
      <c r="P66">
        <f t="shared" si="6"/>
        <v>151</v>
      </c>
    </row>
    <row r="67" spans="3:16" x14ac:dyDescent="0.25">
      <c r="C67" s="1" t="s">
        <v>24</v>
      </c>
      <c r="D67" s="1" t="s">
        <v>31</v>
      </c>
      <c r="G67">
        <f t="shared" si="3"/>
        <v>1</v>
      </c>
      <c r="H67">
        <f t="shared" si="4"/>
        <v>4</v>
      </c>
      <c r="O67">
        <f t="shared" si="5"/>
        <v>75.5</v>
      </c>
      <c r="P67">
        <f t="shared" si="6"/>
        <v>47</v>
      </c>
    </row>
    <row r="68" spans="3:16" x14ac:dyDescent="0.25">
      <c r="C68" s="1" t="s">
        <v>24</v>
      </c>
      <c r="D68" s="1" t="s">
        <v>31</v>
      </c>
      <c r="G68">
        <f t="shared" si="3"/>
        <v>1</v>
      </c>
      <c r="H68">
        <f t="shared" si="4"/>
        <v>4</v>
      </c>
      <c r="O68">
        <f t="shared" si="5"/>
        <v>75.5</v>
      </c>
      <c r="P68">
        <f t="shared" si="6"/>
        <v>47</v>
      </c>
    </row>
    <row r="69" spans="3:16" x14ac:dyDescent="0.25">
      <c r="C69" s="1" t="s">
        <v>24</v>
      </c>
      <c r="D69" s="1" t="s">
        <v>48</v>
      </c>
      <c r="G69">
        <f t="shared" si="3"/>
        <v>1</v>
      </c>
      <c r="H69">
        <f t="shared" si="4"/>
        <v>1</v>
      </c>
      <c r="O69">
        <f t="shared" si="5"/>
        <v>75.5</v>
      </c>
      <c r="P69">
        <f t="shared" si="6"/>
        <v>275.5</v>
      </c>
    </row>
    <row r="70" spans="3:16" x14ac:dyDescent="0.25">
      <c r="C70" s="1" t="s">
        <v>24</v>
      </c>
      <c r="D70" s="1" t="s">
        <v>34</v>
      </c>
      <c r="G70">
        <f t="shared" si="3"/>
        <v>1</v>
      </c>
      <c r="H70">
        <f t="shared" si="4"/>
        <v>3</v>
      </c>
      <c r="O70">
        <f t="shared" si="5"/>
        <v>75.5</v>
      </c>
      <c r="P70">
        <f t="shared" si="6"/>
        <v>151</v>
      </c>
    </row>
    <row r="71" spans="3:16" x14ac:dyDescent="0.25">
      <c r="C71" s="1" t="s">
        <v>24</v>
      </c>
      <c r="D71" s="1" t="s">
        <v>34</v>
      </c>
      <c r="G71">
        <f t="shared" si="3"/>
        <v>1</v>
      </c>
      <c r="H71">
        <f t="shared" si="4"/>
        <v>3</v>
      </c>
      <c r="O71">
        <f t="shared" si="5"/>
        <v>75.5</v>
      </c>
      <c r="P71">
        <f t="shared" si="6"/>
        <v>151</v>
      </c>
    </row>
    <row r="72" spans="3:16" x14ac:dyDescent="0.25">
      <c r="C72" s="1" t="s">
        <v>24</v>
      </c>
      <c r="D72" s="1" t="s">
        <v>31</v>
      </c>
      <c r="G72">
        <f t="shared" si="3"/>
        <v>1</v>
      </c>
      <c r="H72">
        <f t="shared" si="4"/>
        <v>4</v>
      </c>
      <c r="O72">
        <f t="shared" si="5"/>
        <v>75.5</v>
      </c>
      <c r="P72">
        <f t="shared" si="6"/>
        <v>47</v>
      </c>
    </row>
    <row r="73" spans="3:16" x14ac:dyDescent="0.25">
      <c r="C73" s="1" t="s">
        <v>24</v>
      </c>
      <c r="D73" s="1" t="s">
        <v>43</v>
      </c>
      <c r="G73">
        <f t="shared" si="3"/>
        <v>1</v>
      </c>
      <c r="H73">
        <f t="shared" si="4"/>
        <v>0</v>
      </c>
      <c r="O73">
        <f t="shared" si="5"/>
        <v>75.5</v>
      </c>
      <c r="P73">
        <f t="shared" si="6"/>
        <v>302</v>
      </c>
    </row>
    <row r="74" spans="3:16" x14ac:dyDescent="0.25">
      <c r="C74" s="1" t="s">
        <v>24</v>
      </c>
      <c r="D74" s="1" t="s">
        <v>31</v>
      </c>
      <c r="G74">
        <f t="shared" si="3"/>
        <v>1</v>
      </c>
      <c r="H74">
        <f t="shared" si="4"/>
        <v>4</v>
      </c>
      <c r="O74">
        <f t="shared" si="5"/>
        <v>75.5</v>
      </c>
      <c r="P74">
        <f t="shared" si="6"/>
        <v>47</v>
      </c>
    </row>
    <row r="75" spans="3:16" x14ac:dyDescent="0.25">
      <c r="C75" s="1" t="s">
        <v>40</v>
      </c>
      <c r="D75" s="1" t="s">
        <v>34</v>
      </c>
      <c r="G75">
        <f t="shared" si="3"/>
        <v>0</v>
      </c>
      <c r="H75">
        <f t="shared" si="4"/>
        <v>3</v>
      </c>
      <c r="O75">
        <f t="shared" si="5"/>
        <v>229.5</v>
      </c>
      <c r="P75">
        <f t="shared" si="6"/>
        <v>151</v>
      </c>
    </row>
    <row r="76" spans="3:16" x14ac:dyDescent="0.25">
      <c r="C76" s="1" t="s">
        <v>40</v>
      </c>
      <c r="D76" s="1" t="s">
        <v>43</v>
      </c>
      <c r="G76">
        <f t="shared" si="3"/>
        <v>0</v>
      </c>
      <c r="H76">
        <f t="shared" si="4"/>
        <v>0</v>
      </c>
      <c r="O76">
        <f t="shared" si="5"/>
        <v>229.5</v>
      </c>
      <c r="P76">
        <f t="shared" si="6"/>
        <v>302</v>
      </c>
    </row>
    <row r="77" spans="3:16" x14ac:dyDescent="0.25">
      <c r="C77" s="1" t="s">
        <v>40</v>
      </c>
      <c r="D77" s="1" t="s">
        <v>34</v>
      </c>
      <c r="G77">
        <f t="shared" si="3"/>
        <v>0</v>
      </c>
      <c r="H77">
        <f t="shared" si="4"/>
        <v>3</v>
      </c>
      <c r="O77">
        <f t="shared" si="5"/>
        <v>229.5</v>
      </c>
      <c r="P77">
        <f t="shared" si="6"/>
        <v>151</v>
      </c>
    </row>
    <row r="78" spans="3:16" x14ac:dyDescent="0.25">
      <c r="C78" s="1" t="s">
        <v>40</v>
      </c>
      <c r="D78" s="1" t="s">
        <v>34</v>
      </c>
      <c r="G78">
        <f t="shared" si="3"/>
        <v>0</v>
      </c>
      <c r="H78">
        <f t="shared" si="4"/>
        <v>3</v>
      </c>
      <c r="O78">
        <f t="shared" si="5"/>
        <v>229.5</v>
      </c>
      <c r="P78">
        <f t="shared" si="6"/>
        <v>151</v>
      </c>
    </row>
    <row r="79" spans="3:16" x14ac:dyDescent="0.25">
      <c r="C79" s="1" t="s">
        <v>40</v>
      </c>
      <c r="D79" s="1" t="s">
        <v>39</v>
      </c>
      <c r="G79">
        <f t="shared" si="3"/>
        <v>0</v>
      </c>
      <c r="H79">
        <f t="shared" si="4"/>
        <v>2</v>
      </c>
      <c r="O79">
        <f t="shared" si="5"/>
        <v>229.5</v>
      </c>
      <c r="P79">
        <f t="shared" si="6"/>
        <v>232</v>
      </c>
    </row>
    <row r="80" spans="3:16" x14ac:dyDescent="0.25">
      <c r="C80" s="1" t="s">
        <v>40</v>
      </c>
      <c r="D80" s="1" t="s">
        <v>39</v>
      </c>
      <c r="G80">
        <f t="shared" ref="G80:G143" si="7">_xlfn.IFS(C80=$C$4, 0, C80=$D$4, 1)</f>
        <v>0</v>
      </c>
      <c r="H80">
        <f t="shared" ref="H80:H143" si="8">_xlfn.IFS(D80=$B$10, 0, D80=$B$9, 1, D80=$B$6, 2, D80=$B$8, 3, D80=$B$7, 4)</f>
        <v>2</v>
      </c>
      <c r="O80">
        <f t="shared" ref="O80:O143" si="9">_xlfn.RANK.AVG(G80, $G$15:$G$322, 0)</f>
        <v>229.5</v>
      </c>
      <c r="P80">
        <f t="shared" ref="P80:P143" si="10">_xlfn.RANK.AVG(H80, $H$15:$H$322, 0)</f>
        <v>232</v>
      </c>
    </row>
    <row r="81" spans="3:16" x14ac:dyDescent="0.25">
      <c r="C81" s="1" t="s">
        <v>40</v>
      </c>
      <c r="D81" s="1" t="s">
        <v>39</v>
      </c>
      <c r="G81">
        <f t="shared" si="7"/>
        <v>0</v>
      </c>
      <c r="H81">
        <f t="shared" si="8"/>
        <v>2</v>
      </c>
      <c r="O81">
        <f t="shared" si="9"/>
        <v>229.5</v>
      </c>
      <c r="P81">
        <f t="shared" si="10"/>
        <v>232</v>
      </c>
    </row>
    <row r="82" spans="3:16" x14ac:dyDescent="0.25">
      <c r="C82" s="1" t="s">
        <v>24</v>
      </c>
      <c r="D82" s="1" t="s">
        <v>31</v>
      </c>
      <c r="G82">
        <f t="shared" si="7"/>
        <v>1</v>
      </c>
      <c r="H82">
        <f t="shared" si="8"/>
        <v>4</v>
      </c>
      <c r="O82">
        <f t="shared" si="9"/>
        <v>75.5</v>
      </c>
      <c r="P82">
        <f t="shared" si="10"/>
        <v>47</v>
      </c>
    </row>
    <row r="83" spans="3:16" x14ac:dyDescent="0.25">
      <c r="C83" s="1" t="s">
        <v>40</v>
      </c>
      <c r="D83" s="1" t="s">
        <v>31</v>
      </c>
      <c r="G83">
        <f t="shared" si="7"/>
        <v>0</v>
      </c>
      <c r="H83">
        <f t="shared" si="8"/>
        <v>4</v>
      </c>
      <c r="O83">
        <f t="shared" si="9"/>
        <v>229.5</v>
      </c>
      <c r="P83">
        <f t="shared" si="10"/>
        <v>47</v>
      </c>
    </row>
    <row r="84" spans="3:16" x14ac:dyDescent="0.25">
      <c r="C84" s="1" t="s">
        <v>40</v>
      </c>
      <c r="D84" s="1" t="s">
        <v>34</v>
      </c>
      <c r="G84">
        <f t="shared" si="7"/>
        <v>0</v>
      </c>
      <c r="H84">
        <f t="shared" si="8"/>
        <v>3</v>
      </c>
      <c r="O84">
        <f t="shared" si="9"/>
        <v>229.5</v>
      </c>
      <c r="P84">
        <f t="shared" si="10"/>
        <v>151</v>
      </c>
    </row>
    <row r="85" spans="3:16" x14ac:dyDescent="0.25">
      <c r="C85" s="1" t="s">
        <v>40</v>
      </c>
      <c r="D85" s="1" t="s">
        <v>39</v>
      </c>
      <c r="G85">
        <f t="shared" si="7"/>
        <v>0</v>
      </c>
      <c r="H85">
        <f t="shared" si="8"/>
        <v>2</v>
      </c>
      <c r="O85">
        <f t="shared" si="9"/>
        <v>229.5</v>
      </c>
      <c r="P85">
        <f t="shared" si="10"/>
        <v>232</v>
      </c>
    </row>
    <row r="86" spans="3:16" x14ac:dyDescent="0.25">
      <c r="C86" s="1" t="s">
        <v>40</v>
      </c>
      <c r="D86" s="1" t="s">
        <v>34</v>
      </c>
      <c r="G86">
        <f t="shared" si="7"/>
        <v>0</v>
      </c>
      <c r="H86">
        <f t="shared" si="8"/>
        <v>3</v>
      </c>
      <c r="O86">
        <f t="shared" si="9"/>
        <v>229.5</v>
      </c>
      <c r="P86">
        <f t="shared" si="10"/>
        <v>151</v>
      </c>
    </row>
    <row r="87" spans="3:16" x14ac:dyDescent="0.25">
      <c r="C87" s="1" t="s">
        <v>40</v>
      </c>
      <c r="D87" s="1" t="s">
        <v>31</v>
      </c>
      <c r="G87">
        <f t="shared" si="7"/>
        <v>0</v>
      </c>
      <c r="H87">
        <f t="shared" si="8"/>
        <v>4</v>
      </c>
      <c r="O87">
        <f t="shared" si="9"/>
        <v>229.5</v>
      </c>
      <c r="P87">
        <f t="shared" si="10"/>
        <v>47</v>
      </c>
    </row>
    <row r="88" spans="3:16" x14ac:dyDescent="0.25">
      <c r="C88" s="1" t="s">
        <v>40</v>
      </c>
      <c r="D88" s="1" t="s">
        <v>39</v>
      </c>
      <c r="G88">
        <f t="shared" si="7"/>
        <v>0</v>
      </c>
      <c r="H88">
        <f t="shared" si="8"/>
        <v>2</v>
      </c>
      <c r="O88">
        <f t="shared" si="9"/>
        <v>229.5</v>
      </c>
      <c r="P88">
        <f t="shared" si="10"/>
        <v>232</v>
      </c>
    </row>
    <row r="89" spans="3:16" x14ac:dyDescent="0.25">
      <c r="C89" s="1" t="s">
        <v>40</v>
      </c>
      <c r="D89" s="1" t="s">
        <v>48</v>
      </c>
      <c r="G89">
        <f t="shared" si="7"/>
        <v>0</v>
      </c>
      <c r="H89">
        <f t="shared" si="8"/>
        <v>1</v>
      </c>
      <c r="O89">
        <f t="shared" si="9"/>
        <v>229.5</v>
      </c>
      <c r="P89">
        <f t="shared" si="10"/>
        <v>275.5</v>
      </c>
    </row>
    <row r="90" spans="3:16" x14ac:dyDescent="0.25">
      <c r="C90" s="1" t="s">
        <v>40</v>
      </c>
      <c r="D90" s="1" t="s">
        <v>48</v>
      </c>
      <c r="G90">
        <f t="shared" si="7"/>
        <v>0</v>
      </c>
      <c r="H90">
        <f t="shared" si="8"/>
        <v>1</v>
      </c>
      <c r="O90">
        <f t="shared" si="9"/>
        <v>229.5</v>
      </c>
      <c r="P90">
        <f t="shared" si="10"/>
        <v>275.5</v>
      </c>
    </row>
    <row r="91" spans="3:16" x14ac:dyDescent="0.25">
      <c r="C91" s="1" t="s">
        <v>24</v>
      </c>
      <c r="D91" s="1" t="s">
        <v>34</v>
      </c>
      <c r="G91">
        <f t="shared" si="7"/>
        <v>1</v>
      </c>
      <c r="H91">
        <f t="shared" si="8"/>
        <v>3</v>
      </c>
      <c r="O91">
        <f t="shared" si="9"/>
        <v>75.5</v>
      </c>
      <c r="P91">
        <f t="shared" si="10"/>
        <v>151</v>
      </c>
    </row>
    <row r="92" spans="3:16" x14ac:dyDescent="0.25">
      <c r="C92" s="1" t="s">
        <v>24</v>
      </c>
      <c r="D92" s="1" t="s">
        <v>39</v>
      </c>
      <c r="G92">
        <f t="shared" si="7"/>
        <v>1</v>
      </c>
      <c r="H92">
        <f t="shared" si="8"/>
        <v>2</v>
      </c>
      <c r="O92">
        <f t="shared" si="9"/>
        <v>75.5</v>
      </c>
      <c r="P92">
        <f t="shared" si="10"/>
        <v>232</v>
      </c>
    </row>
    <row r="93" spans="3:16" x14ac:dyDescent="0.25">
      <c r="C93" s="1" t="s">
        <v>40</v>
      </c>
      <c r="D93" s="1" t="s">
        <v>31</v>
      </c>
      <c r="G93">
        <f t="shared" si="7"/>
        <v>0</v>
      </c>
      <c r="H93">
        <f t="shared" si="8"/>
        <v>4</v>
      </c>
      <c r="O93">
        <f t="shared" si="9"/>
        <v>229.5</v>
      </c>
      <c r="P93">
        <f t="shared" si="10"/>
        <v>47</v>
      </c>
    </row>
    <row r="94" spans="3:16" x14ac:dyDescent="0.25">
      <c r="C94" s="1" t="s">
        <v>24</v>
      </c>
      <c r="D94" s="1" t="s">
        <v>31</v>
      </c>
      <c r="G94">
        <f t="shared" si="7"/>
        <v>1</v>
      </c>
      <c r="H94">
        <f t="shared" si="8"/>
        <v>4</v>
      </c>
      <c r="O94">
        <f t="shared" si="9"/>
        <v>75.5</v>
      </c>
      <c r="P94">
        <f t="shared" si="10"/>
        <v>47</v>
      </c>
    </row>
    <row r="95" spans="3:16" x14ac:dyDescent="0.25">
      <c r="C95" s="1" t="s">
        <v>24</v>
      </c>
      <c r="D95" s="1" t="s">
        <v>48</v>
      </c>
      <c r="G95">
        <f t="shared" si="7"/>
        <v>1</v>
      </c>
      <c r="H95">
        <f t="shared" si="8"/>
        <v>1</v>
      </c>
      <c r="O95">
        <f t="shared" si="9"/>
        <v>75.5</v>
      </c>
      <c r="P95">
        <f t="shared" si="10"/>
        <v>275.5</v>
      </c>
    </row>
    <row r="96" spans="3:16" x14ac:dyDescent="0.25">
      <c r="C96" s="1" t="s">
        <v>24</v>
      </c>
      <c r="D96" s="1" t="s">
        <v>31</v>
      </c>
      <c r="G96">
        <f t="shared" si="7"/>
        <v>1</v>
      </c>
      <c r="H96">
        <f t="shared" si="8"/>
        <v>4</v>
      </c>
      <c r="O96">
        <f t="shared" si="9"/>
        <v>75.5</v>
      </c>
      <c r="P96">
        <f t="shared" si="10"/>
        <v>47</v>
      </c>
    </row>
    <row r="97" spans="3:16" x14ac:dyDescent="0.25">
      <c r="C97" s="1" t="s">
        <v>24</v>
      </c>
      <c r="D97" s="1" t="s">
        <v>31</v>
      </c>
      <c r="G97">
        <f t="shared" si="7"/>
        <v>1</v>
      </c>
      <c r="H97">
        <f t="shared" si="8"/>
        <v>4</v>
      </c>
      <c r="O97">
        <f t="shared" si="9"/>
        <v>75.5</v>
      </c>
      <c r="P97">
        <f t="shared" si="10"/>
        <v>47</v>
      </c>
    </row>
    <row r="98" spans="3:16" x14ac:dyDescent="0.25">
      <c r="C98" s="1" t="s">
        <v>40</v>
      </c>
      <c r="D98" s="1" t="s">
        <v>48</v>
      </c>
      <c r="G98">
        <f t="shared" si="7"/>
        <v>0</v>
      </c>
      <c r="H98">
        <f t="shared" si="8"/>
        <v>1</v>
      </c>
      <c r="O98">
        <f t="shared" si="9"/>
        <v>229.5</v>
      </c>
      <c r="P98">
        <f t="shared" si="10"/>
        <v>275.5</v>
      </c>
    </row>
    <row r="99" spans="3:16" x14ac:dyDescent="0.25">
      <c r="C99" s="1" t="s">
        <v>40</v>
      </c>
      <c r="D99" s="1" t="s">
        <v>39</v>
      </c>
      <c r="G99">
        <f t="shared" si="7"/>
        <v>0</v>
      </c>
      <c r="H99">
        <f t="shared" si="8"/>
        <v>2</v>
      </c>
      <c r="O99">
        <f t="shared" si="9"/>
        <v>229.5</v>
      </c>
      <c r="P99">
        <f t="shared" si="10"/>
        <v>232</v>
      </c>
    </row>
    <row r="100" spans="3:16" x14ac:dyDescent="0.25">
      <c r="C100" s="1" t="s">
        <v>40</v>
      </c>
      <c r="D100" s="1" t="s">
        <v>43</v>
      </c>
      <c r="G100">
        <f t="shared" si="7"/>
        <v>0</v>
      </c>
      <c r="H100">
        <f t="shared" si="8"/>
        <v>0</v>
      </c>
      <c r="O100">
        <f t="shared" si="9"/>
        <v>229.5</v>
      </c>
      <c r="P100">
        <f t="shared" si="10"/>
        <v>302</v>
      </c>
    </row>
    <row r="101" spans="3:16" x14ac:dyDescent="0.25">
      <c r="C101" s="1" t="s">
        <v>24</v>
      </c>
      <c r="D101" s="1" t="s">
        <v>39</v>
      </c>
      <c r="G101">
        <f t="shared" si="7"/>
        <v>1</v>
      </c>
      <c r="H101">
        <f t="shared" si="8"/>
        <v>2</v>
      </c>
      <c r="O101">
        <f t="shared" si="9"/>
        <v>75.5</v>
      </c>
      <c r="P101">
        <f t="shared" si="10"/>
        <v>232</v>
      </c>
    </row>
    <row r="102" spans="3:16" x14ac:dyDescent="0.25">
      <c r="C102" s="1" t="s">
        <v>24</v>
      </c>
      <c r="D102" s="1" t="s">
        <v>34</v>
      </c>
      <c r="G102">
        <f t="shared" si="7"/>
        <v>1</v>
      </c>
      <c r="H102">
        <f t="shared" si="8"/>
        <v>3</v>
      </c>
      <c r="O102">
        <f t="shared" si="9"/>
        <v>75.5</v>
      </c>
      <c r="P102">
        <f t="shared" si="10"/>
        <v>151</v>
      </c>
    </row>
    <row r="103" spans="3:16" x14ac:dyDescent="0.25">
      <c r="C103" s="1" t="s">
        <v>40</v>
      </c>
      <c r="D103" s="1" t="s">
        <v>39</v>
      </c>
      <c r="G103">
        <f t="shared" si="7"/>
        <v>0</v>
      </c>
      <c r="H103">
        <f t="shared" si="8"/>
        <v>2</v>
      </c>
      <c r="O103">
        <f t="shared" si="9"/>
        <v>229.5</v>
      </c>
      <c r="P103">
        <f t="shared" si="10"/>
        <v>232</v>
      </c>
    </row>
    <row r="104" spans="3:16" x14ac:dyDescent="0.25">
      <c r="C104" s="1" t="s">
        <v>24</v>
      </c>
      <c r="D104" s="1" t="s">
        <v>39</v>
      </c>
      <c r="G104">
        <f t="shared" si="7"/>
        <v>1</v>
      </c>
      <c r="H104">
        <f t="shared" si="8"/>
        <v>2</v>
      </c>
      <c r="O104">
        <f t="shared" si="9"/>
        <v>75.5</v>
      </c>
      <c r="P104">
        <f t="shared" si="10"/>
        <v>232</v>
      </c>
    </row>
    <row r="105" spans="3:16" x14ac:dyDescent="0.25">
      <c r="C105" s="1" t="s">
        <v>40</v>
      </c>
      <c r="D105" s="1" t="s">
        <v>39</v>
      </c>
      <c r="G105">
        <f t="shared" si="7"/>
        <v>0</v>
      </c>
      <c r="H105">
        <f t="shared" si="8"/>
        <v>2</v>
      </c>
      <c r="O105">
        <f t="shared" si="9"/>
        <v>229.5</v>
      </c>
      <c r="P105">
        <f t="shared" si="10"/>
        <v>232</v>
      </c>
    </row>
    <row r="106" spans="3:16" x14ac:dyDescent="0.25">
      <c r="C106" s="1" t="s">
        <v>40</v>
      </c>
      <c r="D106" s="1" t="s">
        <v>39</v>
      </c>
      <c r="G106">
        <f t="shared" si="7"/>
        <v>0</v>
      </c>
      <c r="H106">
        <f t="shared" si="8"/>
        <v>2</v>
      </c>
      <c r="O106">
        <f t="shared" si="9"/>
        <v>229.5</v>
      </c>
      <c r="P106">
        <f t="shared" si="10"/>
        <v>232</v>
      </c>
    </row>
    <row r="107" spans="3:16" x14ac:dyDescent="0.25">
      <c r="C107" s="1" t="s">
        <v>40</v>
      </c>
      <c r="D107" s="1" t="s">
        <v>31</v>
      </c>
      <c r="G107">
        <f t="shared" si="7"/>
        <v>0</v>
      </c>
      <c r="H107">
        <f t="shared" si="8"/>
        <v>4</v>
      </c>
      <c r="O107">
        <f t="shared" si="9"/>
        <v>229.5</v>
      </c>
      <c r="P107">
        <f t="shared" si="10"/>
        <v>47</v>
      </c>
    </row>
    <row r="108" spans="3:16" x14ac:dyDescent="0.25">
      <c r="C108" s="1" t="s">
        <v>24</v>
      </c>
      <c r="D108" s="1" t="s">
        <v>34</v>
      </c>
      <c r="G108">
        <f t="shared" si="7"/>
        <v>1</v>
      </c>
      <c r="H108">
        <f t="shared" si="8"/>
        <v>3</v>
      </c>
      <c r="O108">
        <f t="shared" si="9"/>
        <v>75.5</v>
      </c>
      <c r="P108">
        <f t="shared" si="10"/>
        <v>151</v>
      </c>
    </row>
    <row r="109" spans="3:16" x14ac:dyDescent="0.25">
      <c r="C109" s="1" t="s">
        <v>40</v>
      </c>
      <c r="D109" s="1" t="s">
        <v>34</v>
      </c>
      <c r="G109">
        <f t="shared" si="7"/>
        <v>0</v>
      </c>
      <c r="H109">
        <f t="shared" si="8"/>
        <v>3</v>
      </c>
      <c r="O109">
        <f t="shared" si="9"/>
        <v>229.5</v>
      </c>
      <c r="P109">
        <f t="shared" si="10"/>
        <v>151</v>
      </c>
    </row>
    <row r="110" spans="3:16" x14ac:dyDescent="0.25">
      <c r="C110" s="1" t="s">
        <v>24</v>
      </c>
      <c r="D110" s="1" t="s">
        <v>34</v>
      </c>
      <c r="G110">
        <f t="shared" si="7"/>
        <v>1</v>
      </c>
      <c r="H110">
        <f t="shared" si="8"/>
        <v>3</v>
      </c>
      <c r="O110">
        <f t="shared" si="9"/>
        <v>75.5</v>
      </c>
      <c r="P110">
        <f t="shared" si="10"/>
        <v>151</v>
      </c>
    </row>
    <row r="111" spans="3:16" x14ac:dyDescent="0.25">
      <c r="C111" s="1" t="s">
        <v>40</v>
      </c>
      <c r="D111" s="1" t="s">
        <v>34</v>
      </c>
      <c r="G111">
        <f t="shared" si="7"/>
        <v>0</v>
      </c>
      <c r="H111">
        <f t="shared" si="8"/>
        <v>3</v>
      </c>
      <c r="O111">
        <f t="shared" si="9"/>
        <v>229.5</v>
      </c>
      <c r="P111">
        <f t="shared" si="10"/>
        <v>151</v>
      </c>
    </row>
    <row r="112" spans="3:16" x14ac:dyDescent="0.25">
      <c r="C112" s="1" t="s">
        <v>40</v>
      </c>
      <c r="D112" s="1" t="s">
        <v>39</v>
      </c>
      <c r="G112">
        <f t="shared" si="7"/>
        <v>0</v>
      </c>
      <c r="H112">
        <f t="shared" si="8"/>
        <v>2</v>
      </c>
      <c r="O112">
        <f t="shared" si="9"/>
        <v>229.5</v>
      </c>
      <c r="P112">
        <f t="shared" si="10"/>
        <v>232</v>
      </c>
    </row>
    <row r="113" spans="3:16" x14ac:dyDescent="0.25">
      <c r="C113" s="1" t="s">
        <v>24</v>
      </c>
      <c r="D113" s="1" t="s">
        <v>48</v>
      </c>
      <c r="G113">
        <f t="shared" si="7"/>
        <v>1</v>
      </c>
      <c r="H113">
        <f t="shared" si="8"/>
        <v>1</v>
      </c>
      <c r="O113">
        <f t="shared" si="9"/>
        <v>75.5</v>
      </c>
      <c r="P113">
        <f t="shared" si="10"/>
        <v>275.5</v>
      </c>
    </row>
    <row r="114" spans="3:16" x14ac:dyDescent="0.25">
      <c r="C114" s="1" t="s">
        <v>24</v>
      </c>
      <c r="D114" s="1" t="s">
        <v>39</v>
      </c>
      <c r="G114">
        <f t="shared" si="7"/>
        <v>1</v>
      </c>
      <c r="H114">
        <f t="shared" si="8"/>
        <v>2</v>
      </c>
      <c r="O114">
        <f t="shared" si="9"/>
        <v>75.5</v>
      </c>
      <c r="P114">
        <f t="shared" si="10"/>
        <v>232</v>
      </c>
    </row>
    <row r="115" spans="3:16" x14ac:dyDescent="0.25">
      <c r="C115" s="1" t="s">
        <v>24</v>
      </c>
      <c r="D115" s="1" t="s">
        <v>43</v>
      </c>
      <c r="G115">
        <f t="shared" si="7"/>
        <v>1</v>
      </c>
      <c r="H115">
        <f t="shared" si="8"/>
        <v>0</v>
      </c>
      <c r="O115">
        <f t="shared" si="9"/>
        <v>75.5</v>
      </c>
      <c r="P115">
        <f t="shared" si="10"/>
        <v>302</v>
      </c>
    </row>
    <row r="116" spans="3:16" x14ac:dyDescent="0.25">
      <c r="C116" s="1" t="s">
        <v>40</v>
      </c>
      <c r="D116" s="1" t="s">
        <v>48</v>
      </c>
      <c r="G116">
        <f t="shared" si="7"/>
        <v>0</v>
      </c>
      <c r="H116">
        <f t="shared" si="8"/>
        <v>1</v>
      </c>
      <c r="O116">
        <f t="shared" si="9"/>
        <v>229.5</v>
      </c>
      <c r="P116">
        <f t="shared" si="10"/>
        <v>275.5</v>
      </c>
    </row>
    <row r="117" spans="3:16" x14ac:dyDescent="0.25">
      <c r="C117" s="1" t="s">
        <v>24</v>
      </c>
      <c r="D117" s="1" t="s">
        <v>34</v>
      </c>
      <c r="G117">
        <f t="shared" si="7"/>
        <v>1</v>
      </c>
      <c r="H117">
        <f t="shared" si="8"/>
        <v>3</v>
      </c>
      <c r="O117">
        <f t="shared" si="9"/>
        <v>75.5</v>
      </c>
      <c r="P117">
        <f t="shared" si="10"/>
        <v>151</v>
      </c>
    </row>
    <row r="118" spans="3:16" x14ac:dyDescent="0.25">
      <c r="C118" s="1" t="s">
        <v>24</v>
      </c>
      <c r="D118" s="1" t="s">
        <v>39</v>
      </c>
      <c r="G118">
        <f t="shared" si="7"/>
        <v>1</v>
      </c>
      <c r="H118">
        <f t="shared" si="8"/>
        <v>2</v>
      </c>
      <c r="O118">
        <f t="shared" si="9"/>
        <v>75.5</v>
      </c>
      <c r="P118">
        <f t="shared" si="10"/>
        <v>232</v>
      </c>
    </row>
    <row r="119" spans="3:16" x14ac:dyDescent="0.25">
      <c r="C119" s="1" t="s">
        <v>40</v>
      </c>
      <c r="D119" s="1" t="s">
        <v>31</v>
      </c>
      <c r="G119">
        <f t="shared" si="7"/>
        <v>0</v>
      </c>
      <c r="H119">
        <f t="shared" si="8"/>
        <v>4</v>
      </c>
      <c r="O119">
        <f t="shared" si="9"/>
        <v>229.5</v>
      </c>
      <c r="P119">
        <f t="shared" si="10"/>
        <v>47</v>
      </c>
    </row>
    <row r="120" spans="3:16" x14ac:dyDescent="0.25">
      <c r="C120" s="1" t="s">
        <v>24</v>
      </c>
      <c r="D120" s="1" t="s">
        <v>39</v>
      </c>
      <c r="G120">
        <f t="shared" si="7"/>
        <v>1</v>
      </c>
      <c r="H120">
        <f t="shared" si="8"/>
        <v>2</v>
      </c>
      <c r="O120">
        <f t="shared" si="9"/>
        <v>75.5</v>
      </c>
      <c r="P120">
        <f t="shared" si="10"/>
        <v>232</v>
      </c>
    </row>
    <row r="121" spans="3:16" x14ac:dyDescent="0.25">
      <c r="C121" s="1" t="s">
        <v>40</v>
      </c>
      <c r="D121" s="1" t="s">
        <v>31</v>
      </c>
      <c r="G121">
        <f t="shared" si="7"/>
        <v>0</v>
      </c>
      <c r="H121">
        <f t="shared" si="8"/>
        <v>4</v>
      </c>
      <c r="O121">
        <f t="shared" si="9"/>
        <v>229.5</v>
      </c>
      <c r="P121">
        <f t="shared" si="10"/>
        <v>47</v>
      </c>
    </row>
    <row r="122" spans="3:16" x14ac:dyDescent="0.25">
      <c r="C122" s="1" t="s">
        <v>40</v>
      </c>
      <c r="D122" s="1" t="s">
        <v>39</v>
      </c>
      <c r="G122">
        <f t="shared" si="7"/>
        <v>0</v>
      </c>
      <c r="H122">
        <f t="shared" si="8"/>
        <v>2</v>
      </c>
      <c r="O122">
        <f t="shared" si="9"/>
        <v>229.5</v>
      </c>
      <c r="P122">
        <f t="shared" si="10"/>
        <v>232</v>
      </c>
    </row>
    <row r="123" spans="3:16" x14ac:dyDescent="0.25">
      <c r="C123" s="1" t="s">
        <v>24</v>
      </c>
      <c r="D123" s="1" t="s">
        <v>34</v>
      </c>
      <c r="G123">
        <f t="shared" si="7"/>
        <v>1</v>
      </c>
      <c r="H123">
        <f t="shared" si="8"/>
        <v>3</v>
      </c>
      <c r="O123">
        <f t="shared" si="9"/>
        <v>75.5</v>
      </c>
      <c r="P123">
        <f t="shared" si="10"/>
        <v>151</v>
      </c>
    </row>
    <row r="124" spans="3:16" x14ac:dyDescent="0.25">
      <c r="C124" s="1" t="s">
        <v>24</v>
      </c>
      <c r="D124" s="1" t="s">
        <v>34</v>
      </c>
      <c r="G124">
        <f t="shared" si="7"/>
        <v>1</v>
      </c>
      <c r="H124">
        <f t="shared" si="8"/>
        <v>3</v>
      </c>
      <c r="O124">
        <f t="shared" si="9"/>
        <v>75.5</v>
      </c>
      <c r="P124">
        <f t="shared" si="10"/>
        <v>151</v>
      </c>
    </row>
    <row r="125" spans="3:16" x14ac:dyDescent="0.25">
      <c r="C125" s="1" t="s">
        <v>24</v>
      </c>
      <c r="D125" s="1" t="s">
        <v>34</v>
      </c>
      <c r="G125">
        <f t="shared" si="7"/>
        <v>1</v>
      </c>
      <c r="H125">
        <f t="shared" si="8"/>
        <v>3</v>
      </c>
      <c r="O125">
        <f t="shared" si="9"/>
        <v>75.5</v>
      </c>
      <c r="P125">
        <f t="shared" si="10"/>
        <v>151</v>
      </c>
    </row>
    <row r="126" spans="3:16" x14ac:dyDescent="0.25">
      <c r="C126" s="1" t="s">
        <v>24</v>
      </c>
      <c r="D126" s="1" t="s">
        <v>39</v>
      </c>
      <c r="G126">
        <f t="shared" si="7"/>
        <v>1</v>
      </c>
      <c r="H126">
        <f t="shared" si="8"/>
        <v>2</v>
      </c>
      <c r="O126">
        <f t="shared" si="9"/>
        <v>75.5</v>
      </c>
      <c r="P126">
        <f t="shared" si="10"/>
        <v>232</v>
      </c>
    </row>
    <row r="127" spans="3:16" x14ac:dyDescent="0.25">
      <c r="C127" s="1" t="s">
        <v>40</v>
      </c>
      <c r="D127" s="1" t="s">
        <v>34</v>
      </c>
      <c r="G127">
        <f t="shared" si="7"/>
        <v>0</v>
      </c>
      <c r="H127">
        <f t="shared" si="8"/>
        <v>3</v>
      </c>
      <c r="O127">
        <f t="shared" si="9"/>
        <v>229.5</v>
      </c>
      <c r="P127">
        <f t="shared" si="10"/>
        <v>151</v>
      </c>
    </row>
    <row r="128" spans="3:16" x14ac:dyDescent="0.25">
      <c r="C128" s="1" t="s">
        <v>24</v>
      </c>
      <c r="D128" s="1" t="s">
        <v>34</v>
      </c>
      <c r="G128">
        <f t="shared" si="7"/>
        <v>1</v>
      </c>
      <c r="H128">
        <f t="shared" si="8"/>
        <v>3</v>
      </c>
      <c r="O128">
        <f t="shared" si="9"/>
        <v>75.5</v>
      </c>
      <c r="P128">
        <f t="shared" si="10"/>
        <v>151</v>
      </c>
    </row>
    <row r="129" spans="3:16" x14ac:dyDescent="0.25">
      <c r="C129" s="1" t="s">
        <v>24</v>
      </c>
      <c r="D129" s="1" t="s">
        <v>34</v>
      </c>
      <c r="G129">
        <f t="shared" si="7"/>
        <v>1</v>
      </c>
      <c r="H129">
        <f t="shared" si="8"/>
        <v>3</v>
      </c>
      <c r="O129">
        <f t="shared" si="9"/>
        <v>75.5</v>
      </c>
      <c r="P129">
        <f t="shared" si="10"/>
        <v>151</v>
      </c>
    </row>
    <row r="130" spans="3:16" x14ac:dyDescent="0.25">
      <c r="C130" s="1" t="s">
        <v>24</v>
      </c>
      <c r="D130" s="1" t="s">
        <v>31</v>
      </c>
      <c r="G130">
        <f t="shared" si="7"/>
        <v>1</v>
      </c>
      <c r="H130">
        <f t="shared" si="8"/>
        <v>4</v>
      </c>
      <c r="O130">
        <f t="shared" si="9"/>
        <v>75.5</v>
      </c>
      <c r="P130">
        <f t="shared" si="10"/>
        <v>47</v>
      </c>
    </row>
    <row r="131" spans="3:16" x14ac:dyDescent="0.25">
      <c r="C131" s="1" t="s">
        <v>24</v>
      </c>
      <c r="D131" s="1" t="s">
        <v>34</v>
      </c>
      <c r="G131">
        <f t="shared" si="7"/>
        <v>1</v>
      </c>
      <c r="H131">
        <f t="shared" si="8"/>
        <v>3</v>
      </c>
      <c r="O131">
        <f t="shared" si="9"/>
        <v>75.5</v>
      </c>
      <c r="P131">
        <f t="shared" si="10"/>
        <v>151</v>
      </c>
    </row>
    <row r="132" spans="3:16" x14ac:dyDescent="0.25">
      <c r="C132" s="1" t="s">
        <v>24</v>
      </c>
      <c r="D132" s="1" t="s">
        <v>34</v>
      </c>
      <c r="G132">
        <f t="shared" si="7"/>
        <v>1</v>
      </c>
      <c r="H132">
        <f t="shared" si="8"/>
        <v>3</v>
      </c>
      <c r="O132">
        <f t="shared" si="9"/>
        <v>75.5</v>
      </c>
      <c r="P132">
        <f t="shared" si="10"/>
        <v>151</v>
      </c>
    </row>
    <row r="133" spans="3:16" x14ac:dyDescent="0.25">
      <c r="C133" s="1" t="s">
        <v>24</v>
      </c>
      <c r="D133" s="1" t="s">
        <v>34</v>
      </c>
      <c r="G133">
        <f t="shared" si="7"/>
        <v>1</v>
      </c>
      <c r="H133">
        <f t="shared" si="8"/>
        <v>3</v>
      </c>
      <c r="O133">
        <f t="shared" si="9"/>
        <v>75.5</v>
      </c>
      <c r="P133">
        <f t="shared" si="10"/>
        <v>151</v>
      </c>
    </row>
    <row r="134" spans="3:16" x14ac:dyDescent="0.25">
      <c r="C134" s="1" t="s">
        <v>40</v>
      </c>
      <c r="D134" s="1" t="s">
        <v>31</v>
      </c>
      <c r="G134">
        <f t="shared" si="7"/>
        <v>0</v>
      </c>
      <c r="H134">
        <f t="shared" si="8"/>
        <v>4</v>
      </c>
      <c r="O134">
        <f t="shared" si="9"/>
        <v>229.5</v>
      </c>
      <c r="P134">
        <f t="shared" si="10"/>
        <v>47</v>
      </c>
    </row>
    <row r="135" spans="3:16" x14ac:dyDescent="0.25">
      <c r="C135" s="1" t="s">
        <v>24</v>
      </c>
      <c r="D135" s="1" t="s">
        <v>31</v>
      </c>
      <c r="G135">
        <f t="shared" si="7"/>
        <v>1</v>
      </c>
      <c r="H135">
        <f t="shared" si="8"/>
        <v>4</v>
      </c>
      <c r="O135">
        <f t="shared" si="9"/>
        <v>75.5</v>
      </c>
      <c r="P135">
        <f t="shared" si="10"/>
        <v>47</v>
      </c>
    </row>
    <row r="136" spans="3:16" x14ac:dyDescent="0.25">
      <c r="C136" s="1" t="s">
        <v>24</v>
      </c>
      <c r="D136" s="1" t="s">
        <v>31</v>
      </c>
      <c r="G136">
        <f t="shared" si="7"/>
        <v>1</v>
      </c>
      <c r="H136">
        <f t="shared" si="8"/>
        <v>4</v>
      </c>
      <c r="O136">
        <f t="shared" si="9"/>
        <v>75.5</v>
      </c>
      <c r="P136">
        <f t="shared" si="10"/>
        <v>47</v>
      </c>
    </row>
    <row r="137" spans="3:16" x14ac:dyDescent="0.25">
      <c r="C137" s="1" t="s">
        <v>40</v>
      </c>
      <c r="D137" s="1" t="s">
        <v>31</v>
      </c>
      <c r="G137">
        <f t="shared" si="7"/>
        <v>0</v>
      </c>
      <c r="H137">
        <f t="shared" si="8"/>
        <v>4</v>
      </c>
      <c r="O137">
        <f t="shared" si="9"/>
        <v>229.5</v>
      </c>
      <c r="P137">
        <f t="shared" si="10"/>
        <v>47</v>
      </c>
    </row>
    <row r="138" spans="3:16" x14ac:dyDescent="0.25">
      <c r="C138" s="1" t="s">
        <v>40</v>
      </c>
      <c r="D138" s="1" t="s">
        <v>31</v>
      </c>
      <c r="G138">
        <f t="shared" si="7"/>
        <v>0</v>
      </c>
      <c r="H138">
        <f t="shared" si="8"/>
        <v>4</v>
      </c>
      <c r="O138">
        <f t="shared" si="9"/>
        <v>229.5</v>
      </c>
      <c r="P138">
        <f t="shared" si="10"/>
        <v>47</v>
      </c>
    </row>
    <row r="139" spans="3:16" x14ac:dyDescent="0.25">
      <c r="C139" s="1" t="s">
        <v>24</v>
      </c>
      <c r="D139" s="1" t="s">
        <v>31</v>
      </c>
      <c r="G139">
        <f t="shared" si="7"/>
        <v>1</v>
      </c>
      <c r="H139">
        <f t="shared" si="8"/>
        <v>4</v>
      </c>
      <c r="O139">
        <f t="shared" si="9"/>
        <v>75.5</v>
      </c>
      <c r="P139">
        <f t="shared" si="10"/>
        <v>47</v>
      </c>
    </row>
    <row r="140" spans="3:16" x14ac:dyDescent="0.25">
      <c r="C140" s="1" t="s">
        <v>24</v>
      </c>
      <c r="D140" s="1" t="s">
        <v>48</v>
      </c>
      <c r="G140">
        <f t="shared" si="7"/>
        <v>1</v>
      </c>
      <c r="H140">
        <f t="shared" si="8"/>
        <v>1</v>
      </c>
      <c r="O140">
        <f t="shared" si="9"/>
        <v>75.5</v>
      </c>
      <c r="P140">
        <f t="shared" si="10"/>
        <v>275.5</v>
      </c>
    </row>
    <row r="141" spans="3:16" x14ac:dyDescent="0.25">
      <c r="C141" s="1" t="s">
        <v>24</v>
      </c>
      <c r="D141" s="1" t="s">
        <v>31</v>
      </c>
      <c r="G141">
        <f t="shared" si="7"/>
        <v>1</v>
      </c>
      <c r="H141">
        <f t="shared" si="8"/>
        <v>4</v>
      </c>
      <c r="O141">
        <f t="shared" si="9"/>
        <v>75.5</v>
      </c>
      <c r="P141">
        <f t="shared" si="10"/>
        <v>47</v>
      </c>
    </row>
    <row r="142" spans="3:16" x14ac:dyDescent="0.25">
      <c r="C142" s="1" t="s">
        <v>24</v>
      </c>
      <c r="D142" s="1" t="s">
        <v>39</v>
      </c>
      <c r="G142">
        <f t="shared" si="7"/>
        <v>1</v>
      </c>
      <c r="H142">
        <f t="shared" si="8"/>
        <v>2</v>
      </c>
      <c r="O142">
        <f t="shared" si="9"/>
        <v>75.5</v>
      </c>
      <c r="P142">
        <f t="shared" si="10"/>
        <v>232</v>
      </c>
    </row>
    <row r="143" spans="3:16" x14ac:dyDescent="0.25">
      <c r="C143" s="1" t="s">
        <v>24</v>
      </c>
      <c r="D143" s="1" t="s">
        <v>31</v>
      </c>
      <c r="G143">
        <f t="shared" si="7"/>
        <v>1</v>
      </c>
      <c r="H143">
        <f t="shared" si="8"/>
        <v>4</v>
      </c>
      <c r="O143">
        <f t="shared" si="9"/>
        <v>75.5</v>
      </c>
      <c r="P143">
        <f t="shared" si="10"/>
        <v>47</v>
      </c>
    </row>
    <row r="144" spans="3:16" x14ac:dyDescent="0.25">
      <c r="C144" s="1" t="s">
        <v>40</v>
      </c>
      <c r="D144" s="1" t="s">
        <v>31</v>
      </c>
      <c r="G144">
        <f t="shared" ref="G144:G207" si="11">_xlfn.IFS(C144=$C$4, 0, C144=$D$4, 1)</f>
        <v>0</v>
      </c>
      <c r="H144">
        <f t="shared" ref="H144:H207" si="12">_xlfn.IFS(D144=$B$10, 0, D144=$B$9, 1, D144=$B$6, 2, D144=$B$8, 3, D144=$B$7, 4)</f>
        <v>4</v>
      </c>
      <c r="O144">
        <f t="shared" ref="O144:O207" si="13">_xlfn.RANK.AVG(G144, $G$15:$G$322, 0)</f>
        <v>229.5</v>
      </c>
      <c r="P144">
        <f t="shared" ref="P144:P207" si="14">_xlfn.RANK.AVG(H144, $H$15:$H$322, 0)</f>
        <v>47</v>
      </c>
    </row>
    <row r="145" spans="3:16" x14ac:dyDescent="0.25">
      <c r="C145" s="1" t="s">
        <v>24</v>
      </c>
      <c r="D145" s="1" t="s">
        <v>39</v>
      </c>
      <c r="G145">
        <f t="shared" si="11"/>
        <v>1</v>
      </c>
      <c r="H145">
        <f t="shared" si="12"/>
        <v>2</v>
      </c>
      <c r="O145">
        <f t="shared" si="13"/>
        <v>75.5</v>
      </c>
      <c r="P145">
        <f t="shared" si="14"/>
        <v>232</v>
      </c>
    </row>
    <row r="146" spans="3:16" x14ac:dyDescent="0.25">
      <c r="C146" s="1" t="s">
        <v>40</v>
      </c>
      <c r="D146" s="1" t="s">
        <v>34</v>
      </c>
      <c r="G146">
        <f t="shared" si="11"/>
        <v>0</v>
      </c>
      <c r="H146">
        <f t="shared" si="12"/>
        <v>3</v>
      </c>
      <c r="O146">
        <f t="shared" si="13"/>
        <v>229.5</v>
      </c>
      <c r="P146">
        <f t="shared" si="14"/>
        <v>151</v>
      </c>
    </row>
    <row r="147" spans="3:16" x14ac:dyDescent="0.25">
      <c r="C147" s="1" t="s">
        <v>24</v>
      </c>
      <c r="D147" s="1" t="s">
        <v>48</v>
      </c>
      <c r="G147">
        <f t="shared" si="11"/>
        <v>1</v>
      </c>
      <c r="H147">
        <f t="shared" si="12"/>
        <v>1</v>
      </c>
      <c r="O147">
        <f t="shared" si="13"/>
        <v>75.5</v>
      </c>
      <c r="P147">
        <f t="shared" si="14"/>
        <v>275.5</v>
      </c>
    </row>
    <row r="148" spans="3:16" x14ac:dyDescent="0.25">
      <c r="C148" s="1" t="s">
        <v>40</v>
      </c>
      <c r="D148" s="1" t="s">
        <v>31</v>
      </c>
      <c r="G148">
        <f t="shared" si="11"/>
        <v>0</v>
      </c>
      <c r="H148">
        <f t="shared" si="12"/>
        <v>4</v>
      </c>
      <c r="O148">
        <f t="shared" si="13"/>
        <v>229.5</v>
      </c>
      <c r="P148">
        <f t="shared" si="14"/>
        <v>47</v>
      </c>
    </row>
    <row r="149" spans="3:16" x14ac:dyDescent="0.25">
      <c r="C149" s="1" t="s">
        <v>24</v>
      </c>
      <c r="D149" s="1" t="s">
        <v>39</v>
      </c>
      <c r="G149">
        <f t="shared" si="11"/>
        <v>1</v>
      </c>
      <c r="H149">
        <f t="shared" si="12"/>
        <v>2</v>
      </c>
      <c r="O149">
        <f t="shared" si="13"/>
        <v>75.5</v>
      </c>
      <c r="P149">
        <f t="shared" si="14"/>
        <v>232</v>
      </c>
    </row>
    <row r="150" spans="3:16" x14ac:dyDescent="0.25">
      <c r="C150" s="1" t="s">
        <v>40</v>
      </c>
      <c r="D150" s="1" t="s">
        <v>31</v>
      </c>
      <c r="G150">
        <f t="shared" si="11"/>
        <v>0</v>
      </c>
      <c r="H150">
        <f t="shared" si="12"/>
        <v>4</v>
      </c>
      <c r="O150">
        <f t="shared" si="13"/>
        <v>229.5</v>
      </c>
      <c r="P150">
        <f t="shared" si="14"/>
        <v>47</v>
      </c>
    </row>
    <row r="151" spans="3:16" x14ac:dyDescent="0.25">
      <c r="C151" s="1" t="s">
        <v>24</v>
      </c>
      <c r="D151" s="1" t="s">
        <v>31</v>
      </c>
      <c r="G151">
        <f t="shared" si="11"/>
        <v>1</v>
      </c>
      <c r="H151">
        <f t="shared" si="12"/>
        <v>4</v>
      </c>
      <c r="O151">
        <f t="shared" si="13"/>
        <v>75.5</v>
      </c>
      <c r="P151">
        <f t="shared" si="14"/>
        <v>47</v>
      </c>
    </row>
    <row r="152" spans="3:16" x14ac:dyDescent="0.25">
      <c r="C152" s="1" t="s">
        <v>24</v>
      </c>
      <c r="D152" s="1" t="s">
        <v>34</v>
      </c>
      <c r="G152">
        <f t="shared" si="11"/>
        <v>1</v>
      </c>
      <c r="H152">
        <f t="shared" si="12"/>
        <v>3</v>
      </c>
      <c r="O152">
        <f t="shared" si="13"/>
        <v>75.5</v>
      </c>
      <c r="P152">
        <f t="shared" si="14"/>
        <v>151</v>
      </c>
    </row>
    <row r="153" spans="3:16" x14ac:dyDescent="0.25">
      <c r="C153" s="1" t="s">
        <v>24</v>
      </c>
      <c r="D153" s="1" t="s">
        <v>31</v>
      </c>
      <c r="G153">
        <f t="shared" si="11"/>
        <v>1</v>
      </c>
      <c r="H153">
        <f t="shared" si="12"/>
        <v>4</v>
      </c>
      <c r="O153">
        <f t="shared" si="13"/>
        <v>75.5</v>
      </c>
      <c r="P153">
        <f t="shared" si="14"/>
        <v>47</v>
      </c>
    </row>
    <row r="154" spans="3:16" x14ac:dyDescent="0.25">
      <c r="C154" s="1" t="s">
        <v>24</v>
      </c>
      <c r="D154" s="1" t="s">
        <v>34</v>
      </c>
      <c r="G154">
        <f t="shared" si="11"/>
        <v>1</v>
      </c>
      <c r="H154">
        <f t="shared" si="12"/>
        <v>3</v>
      </c>
      <c r="O154">
        <f t="shared" si="13"/>
        <v>75.5</v>
      </c>
      <c r="P154">
        <f t="shared" si="14"/>
        <v>151</v>
      </c>
    </row>
    <row r="155" spans="3:16" x14ac:dyDescent="0.25">
      <c r="C155" s="1" t="s">
        <v>40</v>
      </c>
      <c r="D155" s="1" t="s">
        <v>31</v>
      </c>
      <c r="G155">
        <f t="shared" si="11"/>
        <v>0</v>
      </c>
      <c r="H155">
        <f t="shared" si="12"/>
        <v>4</v>
      </c>
      <c r="O155">
        <f t="shared" si="13"/>
        <v>229.5</v>
      </c>
      <c r="P155">
        <f t="shared" si="14"/>
        <v>47</v>
      </c>
    </row>
    <row r="156" spans="3:16" x14ac:dyDescent="0.25">
      <c r="C156" s="1" t="s">
        <v>40</v>
      </c>
      <c r="D156" s="1" t="s">
        <v>31</v>
      </c>
      <c r="G156">
        <f t="shared" si="11"/>
        <v>0</v>
      </c>
      <c r="H156">
        <f t="shared" si="12"/>
        <v>4</v>
      </c>
      <c r="O156">
        <f t="shared" si="13"/>
        <v>229.5</v>
      </c>
      <c r="P156">
        <f t="shared" si="14"/>
        <v>47</v>
      </c>
    </row>
    <row r="157" spans="3:16" x14ac:dyDescent="0.25">
      <c r="C157" s="1" t="s">
        <v>40</v>
      </c>
      <c r="D157" s="1" t="s">
        <v>34</v>
      </c>
      <c r="G157">
        <f t="shared" si="11"/>
        <v>0</v>
      </c>
      <c r="H157">
        <f t="shared" si="12"/>
        <v>3</v>
      </c>
      <c r="O157">
        <f t="shared" si="13"/>
        <v>229.5</v>
      </c>
      <c r="P157">
        <f t="shared" si="14"/>
        <v>151</v>
      </c>
    </row>
    <row r="158" spans="3:16" x14ac:dyDescent="0.25">
      <c r="C158" s="1" t="s">
        <v>24</v>
      </c>
      <c r="D158" s="1" t="s">
        <v>34</v>
      </c>
      <c r="G158">
        <f t="shared" si="11"/>
        <v>1</v>
      </c>
      <c r="H158">
        <f t="shared" si="12"/>
        <v>3</v>
      </c>
      <c r="O158">
        <f t="shared" si="13"/>
        <v>75.5</v>
      </c>
      <c r="P158">
        <f t="shared" si="14"/>
        <v>151</v>
      </c>
    </row>
    <row r="159" spans="3:16" x14ac:dyDescent="0.25">
      <c r="C159" s="1" t="s">
        <v>40</v>
      </c>
      <c r="D159" s="1" t="s">
        <v>39</v>
      </c>
      <c r="G159">
        <f t="shared" si="11"/>
        <v>0</v>
      </c>
      <c r="H159">
        <f t="shared" si="12"/>
        <v>2</v>
      </c>
      <c r="O159">
        <f t="shared" si="13"/>
        <v>229.5</v>
      </c>
      <c r="P159">
        <f t="shared" si="14"/>
        <v>232</v>
      </c>
    </row>
    <row r="160" spans="3:16" x14ac:dyDescent="0.25">
      <c r="C160" s="1" t="s">
        <v>24</v>
      </c>
      <c r="D160" s="1" t="s">
        <v>31</v>
      </c>
      <c r="G160">
        <f t="shared" si="11"/>
        <v>1</v>
      </c>
      <c r="H160">
        <f t="shared" si="12"/>
        <v>4</v>
      </c>
      <c r="O160">
        <f t="shared" si="13"/>
        <v>75.5</v>
      </c>
      <c r="P160">
        <f t="shared" si="14"/>
        <v>47</v>
      </c>
    </row>
    <row r="161" spans="3:16" x14ac:dyDescent="0.25">
      <c r="C161" s="1" t="s">
        <v>40</v>
      </c>
      <c r="D161" s="1" t="s">
        <v>39</v>
      </c>
      <c r="G161">
        <f t="shared" si="11"/>
        <v>0</v>
      </c>
      <c r="H161">
        <f t="shared" si="12"/>
        <v>2</v>
      </c>
      <c r="O161">
        <f t="shared" si="13"/>
        <v>229.5</v>
      </c>
      <c r="P161">
        <f t="shared" si="14"/>
        <v>232</v>
      </c>
    </row>
    <row r="162" spans="3:16" x14ac:dyDescent="0.25">
      <c r="C162" s="1" t="s">
        <v>40</v>
      </c>
      <c r="D162" s="1" t="s">
        <v>34</v>
      </c>
      <c r="G162">
        <f t="shared" si="11"/>
        <v>0</v>
      </c>
      <c r="H162">
        <f t="shared" si="12"/>
        <v>3</v>
      </c>
      <c r="O162">
        <f t="shared" si="13"/>
        <v>229.5</v>
      </c>
      <c r="P162">
        <f t="shared" si="14"/>
        <v>151</v>
      </c>
    </row>
    <row r="163" spans="3:16" x14ac:dyDescent="0.25">
      <c r="C163" s="1" t="s">
        <v>40</v>
      </c>
      <c r="D163" s="1" t="s">
        <v>31</v>
      </c>
      <c r="G163">
        <f t="shared" si="11"/>
        <v>0</v>
      </c>
      <c r="H163">
        <f t="shared" si="12"/>
        <v>4</v>
      </c>
      <c r="O163">
        <f t="shared" si="13"/>
        <v>229.5</v>
      </c>
      <c r="P163">
        <f t="shared" si="14"/>
        <v>47</v>
      </c>
    </row>
    <row r="164" spans="3:16" x14ac:dyDescent="0.25">
      <c r="C164" s="1" t="s">
        <v>40</v>
      </c>
      <c r="D164" s="1" t="s">
        <v>39</v>
      </c>
      <c r="G164">
        <f t="shared" si="11"/>
        <v>0</v>
      </c>
      <c r="H164">
        <f t="shared" si="12"/>
        <v>2</v>
      </c>
      <c r="O164">
        <f t="shared" si="13"/>
        <v>229.5</v>
      </c>
      <c r="P164">
        <f t="shared" si="14"/>
        <v>232</v>
      </c>
    </row>
    <row r="165" spans="3:16" x14ac:dyDescent="0.25">
      <c r="C165" s="1" t="s">
        <v>24</v>
      </c>
      <c r="D165" s="1" t="s">
        <v>48</v>
      </c>
      <c r="G165">
        <f t="shared" si="11"/>
        <v>1</v>
      </c>
      <c r="H165">
        <f t="shared" si="12"/>
        <v>1</v>
      </c>
      <c r="O165">
        <f t="shared" si="13"/>
        <v>75.5</v>
      </c>
      <c r="P165">
        <f t="shared" si="14"/>
        <v>275.5</v>
      </c>
    </row>
    <row r="166" spans="3:16" x14ac:dyDescent="0.25">
      <c r="C166" s="1" t="s">
        <v>24</v>
      </c>
      <c r="D166" s="1" t="s">
        <v>34</v>
      </c>
      <c r="G166">
        <f t="shared" si="11"/>
        <v>1</v>
      </c>
      <c r="H166">
        <f t="shared" si="12"/>
        <v>3</v>
      </c>
      <c r="O166">
        <f t="shared" si="13"/>
        <v>75.5</v>
      </c>
      <c r="P166">
        <f t="shared" si="14"/>
        <v>151</v>
      </c>
    </row>
    <row r="167" spans="3:16" x14ac:dyDescent="0.25">
      <c r="C167" s="1" t="s">
        <v>24</v>
      </c>
      <c r="D167" s="1" t="s">
        <v>34</v>
      </c>
      <c r="G167">
        <f t="shared" si="11"/>
        <v>1</v>
      </c>
      <c r="H167">
        <f t="shared" si="12"/>
        <v>3</v>
      </c>
      <c r="O167">
        <f t="shared" si="13"/>
        <v>75.5</v>
      </c>
      <c r="P167">
        <f t="shared" si="14"/>
        <v>151</v>
      </c>
    </row>
    <row r="168" spans="3:16" x14ac:dyDescent="0.25">
      <c r="C168" s="1" t="s">
        <v>24</v>
      </c>
      <c r="D168" s="1" t="s">
        <v>34</v>
      </c>
      <c r="G168">
        <f t="shared" si="11"/>
        <v>1</v>
      </c>
      <c r="H168">
        <f t="shared" si="12"/>
        <v>3</v>
      </c>
      <c r="O168">
        <f t="shared" si="13"/>
        <v>75.5</v>
      </c>
      <c r="P168">
        <f t="shared" si="14"/>
        <v>151</v>
      </c>
    </row>
    <row r="169" spans="3:16" x14ac:dyDescent="0.25">
      <c r="C169" s="1" t="s">
        <v>24</v>
      </c>
      <c r="D169" s="1" t="s">
        <v>34</v>
      </c>
      <c r="G169">
        <f t="shared" si="11"/>
        <v>1</v>
      </c>
      <c r="H169">
        <f t="shared" si="12"/>
        <v>3</v>
      </c>
      <c r="O169">
        <f t="shared" si="13"/>
        <v>75.5</v>
      </c>
      <c r="P169">
        <f t="shared" si="14"/>
        <v>151</v>
      </c>
    </row>
    <row r="170" spans="3:16" x14ac:dyDescent="0.25">
      <c r="C170" s="1" t="s">
        <v>24</v>
      </c>
      <c r="D170" s="1" t="s">
        <v>34</v>
      </c>
      <c r="G170">
        <f t="shared" si="11"/>
        <v>1</v>
      </c>
      <c r="H170">
        <f t="shared" si="12"/>
        <v>3</v>
      </c>
      <c r="O170">
        <f t="shared" si="13"/>
        <v>75.5</v>
      </c>
      <c r="P170">
        <f t="shared" si="14"/>
        <v>151</v>
      </c>
    </row>
    <row r="171" spans="3:16" x14ac:dyDescent="0.25">
      <c r="C171" s="1" t="s">
        <v>40</v>
      </c>
      <c r="D171" s="1" t="s">
        <v>31</v>
      </c>
      <c r="G171">
        <f t="shared" si="11"/>
        <v>0</v>
      </c>
      <c r="H171">
        <f t="shared" si="12"/>
        <v>4</v>
      </c>
      <c r="O171">
        <f t="shared" si="13"/>
        <v>229.5</v>
      </c>
      <c r="P171">
        <f t="shared" si="14"/>
        <v>47</v>
      </c>
    </row>
    <row r="172" spans="3:16" x14ac:dyDescent="0.25">
      <c r="C172" s="1" t="s">
        <v>24</v>
      </c>
      <c r="D172" s="1" t="s">
        <v>39</v>
      </c>
      <c r="G172">
        <f t="shared" si="11"/>
        <v>1</v>
      </c>
      <c r="H172">
        <f t="shared" si="12"/>
        <v>2</v>
      </c>
      <c r="O172">
        <f t="shared" si="13"/>
        <v>75.5</v>
      </c>
      <c r="P172">
        <f t="shared" si="14"/>
        <v>232</v>
      </c>
    </row>
    <row r="173" spans="3:16" x14ac:dyDescent="0.25">
      <c r="C173" s="1" t="s">
        <v>24</v>
      </c>
      <c r="D173" s="1" t="s">
        <v>31</v>
      </c>
      <c r="G173">
        <f t="shared" si="11"/>
        <v>1</v>
      </c>
      <c r="H173">
        <f t="shared" si="12"/>
        <v>4</v>
      </c>
      <c r="O173">
        <f t="shared" si="13"/>
        <v>75.5</v>
      </c>
      <c r="P173">
        <f t="shared" si="14"/>
        <v>47</v>
      </c>
    </row>
    <row r="174" spans="3:16" x14ac:dyDescent="0.25">
      <c r="C174" s="1" t="s">
        <v>24</v>
      </c>
      <c r="D174" s="1" t="s">
        <v>34</v>
      </c>
      <c r="G174">
        <f t="shared" si="11"/>
        <v>1</v>
      </c>
      <c r="H174">
        <f t="shared" si="12"/>
        <v>3</v>
      </c>
      <c r="O174">
        <f t="shared" si="13"/>
        <v>75.5</v>
      </c>
      <c r="P174">
        <f t="shared" si="14"/>
        <v>151</v>
      </c>
    </row>
    <row r="175" spans="3:16" x14ac:dyDescent="0.25">
      <c r="C175" s="1" t="s">
        <v>24</v>
      </c>
      <c r="D175" s="1" t="s">
        <v>34</v>
      </c>
      <c r="G175">
        <f t="shared" si="11"/>
        <v>1</v>
      </c>
      <c r="H175">
        <f t="shared" si="12"/>
        <v>3</v>
      </c>
      <c r="O175">
        <f t="shared" si="13"/>
        <v>75.5</v>
      </c>
      <c r="P175">
        <f t="shared" si="14"/>
        <v>151</v>
      </c>
    </row>
    <row r="176" spans="3:16" x14ac:dyDescent="0.25">
      <c r="C176" s="1" t="s">
        <v>40</v>
      </c>
      <c r="D176" s="1" t="s">
        <v>39</v>
      </c>
      <c r="G176">
        <f t="shared" si="11"/>
        <v>0</v>
      </c>
      <c r="H176">
        <f t="shared" si="12"/>
        <v>2</v>
      </c>
      <c r="O176">
        <f t="shared" si="13"/>
        <v>229.5</v>
      </c>
      <c r="P176">
        <f t="shared" si="14"/>
        <v>232</v>
      </c>
    </row>
    <row r="177" spans="3:16" x14ac:dyDescent="0.25">
      <c r="C177" s="1" t="s">
        <v>40</v>
      </c>
      <c r="D177" s="1" t="s">
        <v>39</v>
      </c>
      <c r="G177">
        <f t="shared" si="11"/>
        <v>0</v>
      </c>
      <c r="H177">
        <f t="shared" si="12"/>
        <v>2</v>
      </c>
      <c r="O177">
        <f t="shared" si="13"/>
        <v>229.5</v>
      </c>
      <c r="P177">
        <f t="shared" si="14"/>
        <v>232</v>
      </c>
    </row>
    <row r="178" spans="3:16" x14ac:dyDescent="0.25">
      <c r="C178" s="1" t="s">
        <v>40</v>
      </c>
      <c r="D178" s="1" t="s">
        <v>34</v>
      </c>
      <c r="G178">
        <f t="shared" si="11"/>
        <v>0</v>
      </c>
      <c r="H178">
        <f t="shared" si="12"/>
        <v>3</v>
      </c>
      <c r="O178">
        <f t="shared" si="13"/>
        <v>229.5</v>
      </c>
      <c r="P178">
        <f t="shared" si="14"/>
        <v>151</v>
      </c>
    </row>
    <row r="179" spans="3:16" x14ac:dyDescent="0.25">
      <c r="C179" s="1" t="s">
        <v>24</v>
      </c>
      <c r="D179" s="1" t="s">
        <v>39</v>
      </c>
      <c r="G179">
        <f t="shared" si="11"/>
        <v>1</v>
      </c>
      <c r="H179">
        <f t="shared" si="12"/>
        <v>2</v>
      </c>
      <c r="O179">
        <f t="shared" si="13"/>
        <v>75.5</v>
      </c>
      <c r="P179">
        <f t="shared" si="14"/>
        <v>232</v>
      </c>
    </row>
    <row r="180" spans="3:16" x14ac:dyDescent="0.25">
      <c r="C180" s="1" t="s">
        <v>24</v>
      </c>
      <c r="D180" s="1" t="s">
        <v>31</v>
      </c>
      <c r="G180">
        <f t="shared" si="11"/>
        <v>1</v>
      </c>
      <c r="H180">
        <f t="shared" si="12"/>
        <v>4</v>
      </c>
      <c r="O180">
        <f t="shared" si="13"/>
        <v>75.5</v>
      </c>
      <c r="P180">
        <f t="shared" si="14"/>
        <v>47</v>
      </c>
    </row>
    <row r="181" spans="3:16" x14ac:dyDescent="0.25">
      <c r="C181" s="1" t="s">
        <v>24</v>
      </c>
      <c r="D181" s="1" t="s">
        <v>31</v>
      </c>
      <c r="G181">
        <f t="shared" si="11"/>
        <v>1</v>
      </c>
      <c r="H181">
        <f t="shared" si="12"/>
        <v>4</v>
      </c>
      <c r="O181">
        <f t="shared" si="13"/>
        <v>75.5</v>
      </c>
      <c r="P181">
        <f t="shared" si="14"/>
        <v>47</v>
      </c>
    </row>
    <row r="182" spans="3:16" x14ac:dyDescent="0.25">
      <c r="C182" s="1" t="s">
        <v>40</v>
      </c>
      <c r="D182" s="1" t="s">
        <v>39</v>
      </c>
      <c r="G182">
        <f t="shared" si="11"/>
        <v>0</v>
      </c>
      <c r="H182">
        <f t="shared" si="12"/>
        <v>2</v>
      </c>
      <c r="O182">
        <f t="shared" si="13"/>
        <v>229.5</v>
      </c>
      <c r="P182">
        <f t="shared" si="14"/>
        <v>232</v>
      </c>
    </row>
    <row r="183" spans="3:16" x14ac:dyDescent="0.25">
      <c r="C183" s="1" t="s">
        <v>24</v>
      </c>
      <c r="D183" s="1" t="s">
        <v>48</v>
      </c>
      <c r="G183">
        <f t="shared" si="11"/>
        <v>1</v>
      </c>
      <c r="H183">
        <f t="shared" si="12"/>
        <v>1</v>
      </c>
      <c r="O183">
        <f t="shared" si="13"/>
        <v>75.5</v>
      </c>
      <c r="P183">
        <f t="shared" si="14"/>
        <v>275.5</v>
      </c>
    </row>
    <row r="184" spans="3:16" x14ac:dyDescent="0.25">
      <c r="C184" s="1" t="s">
        <v>40</v>
      </c>
      <c r="D184" s="1" t="s">
        <v>31</v>
      </c>
      <c r="G184">
        <f t="shared" si="11"/>
        <v>0</v>
      </c>
      <c r="H184">
        <f t="shared" si="12"/>
        <v>4</v>
      </c>
      <c r="O184">
        <f t="shared" si="13"/>
        <v>229.5</v>
      </c>
      <c r="P184">
        <f t="shared" si="14"/>
        <v>47</v>
      </c>
    </row>
    <row r="185" spans="3:16" x14ac:dyDescent="0.25">
      <c r="C185" s="1" t="s">
        <v>40</v>
      </c>
      <c r="D185" s="1" t="s">
        <v>43</v>
      </c>
      <c r="G185">
        <f t="shared" si="11"/>
        <v>0</v>
      </c>
      <c r="H185">
        <f t="shared" si="12"/>
        <v>0</v>
      </c>
      <c r="O185">
        <f t="shared" si="13"/>
        <v>229.5</v>
      </c>
      <c r="P185">
        <f t="shared" si="14"/>
        <v>302</v>
      </c>
    </row>
    <row r="186" spans="3:16" x14ac:dyDescent="0.25">
      <c r="C186" s="1" t="s">
        <v>24</v>
      </c>
      <c r="D186" s="1" t="s">
        <v>34</v>
      </c>
      <c r="G186">
        <f t="shared" si="11"/>
        <v>1</v>
      </c>
      <c r="H186">
        <f t="shared" si="12"/>
        <v>3</v>
      </c>
      <c r="O186">
        <f t="shared" si="13"/>
        <v>75.5</v>
      </c>
      <c r="P186">
        <f t="shared" si="14"/>
        <v>151</v>
      </c>
    </row>
    <row r="187" spans="3:16" x14ac:dyDescent="0.25">
      <c r="C187" s="1" t="s">
        <v>24</v>
      </c>
      <c r="D187" s="1" t="s">
        <v>31</v>
      </c>
      <c r="G187">
        <f t="shared" si="11"/>
        <v>1</v>
      </c>
      <c r="H187">
        <f t="shared" si="12"/>
        <v>4</v>
      </c>
      <c r="O187">
        <f t="shared" si="13"/>
        <v>75.5</v>
      </c>
      <c r="P187">
        <f t="shared" si="14"/>
        <v>47</v>
      </c>
    </row>
    <row r="188" spans="3:16" x14ac:dyDescent="0.25">
      <c r="C188" s="1" t="s">
        <v>40</v>
      </c>
      <c r="D188" s="1" t="s">
        <v>34</v>
      </c>
      <c r="G188">
        <f t="shared" si="11"/>
        <v>0</v>
      </c>
      <c r="H188">
        <f t="shared" si="12"/>
        <v>3</v>
      </c>
      <c r="O188">
        <f t="shared" si="13"/>
        <v>229.5</v>
      </c>
      <c r="P188">
        <f t="shared" si="14"/>
        <v>151</v>
      </c>
    </row>
    <row r="189" spans="3:16" x14ac:dyDescent="0.25">
      <c r="C189" s="1" t="s">
        <v>40</v>
      </c>
      <c r="D189" s="1" t="s">
        <v>34</v>
      </c>
      <c r="G189">
        <f t="shared" si="11"/>
        <v>0</v>
      </c>
      <c r="H189">
        <f t="shared" si="12"/>
        <v>3</v>
      </c>
      <c r="O189">
        <f t="shared" si="13"/>
        <v>229.5</v>
      </c>
      <c r="P189">
        <f t="shared" si="14"/>
        <v>151</v>
      </c>
    </row>
    <row r="190" spans="3:16" x14ac:dyDescent="0.25">
      <c r="C190" s="1" t="s">
        <v>40</v>
      </c>
      <c r="D190" s="1" t="s">
        <v>34</v>
      </c>
      <c r="G190">
        <f t="shared" si="11"/>
        <v>0</v>
      </c>
      <c r="H190">
        <f t="shared" si="12"/>
        <v>3</v>
      </c>
      <c r="O190">
        <f t="shared" si="13"/>
        <v>229.5</v>
      </c>
      <c r="P190">
        <f t="shared" si="14"/>
        <v>151</v>
      </c>
    </row>
    <row r="191" spans="3:16" x14ac:dyDescent="0.25">
      <c r="C191" s="1" t="s">
        <v>40</v>
      </c>
      <c r="D191" s="1" t="s">
        <v>34</v>
      </c>
      <c r="G191">
        <f t="shared" si="11"/>
        <v>0</v>
      </c>
      <c r="H191">
        <f t="shared" si="12"/>
        <v>3</v>
      </c>
      <c r="O191">
        <f t="shared" si="13"/>
        <v>229.5</v>
      </c>
      <c r="P191">
        <f t="shared" si="14"/>
        <v>151</v>
      </c>
    </row>
    <row r="192" spans="3:16" x14ac:dyDescent="0.25">
      <c r="C192" s="1" t="s">
        <v>40</v>
      </c>
      <c r="D192" s="1" t="s">
        <v>34</v>
      </c>
      <c r="G192">
        <f t="shared" si="11"/>
        <v>0</v>
      </c>
      <c r="H192">
        <f t="shared" si="12"/>
        <v>3</v>
      </c>
      <c r="O192">
        <f t="shared" si="13"/>
        <v>229.5</v>
      </c>
      <c r="P192">
        <f t="shared" si="14"/>
        <v>151</v>
      </c>
    </row>
    <row r="193" spans="3:16" x14ac:dyDescent="0.25">
      <c r="C193" s="1" t="s">
        <v>40</v>
      </c>
      <c r="D193" s="1" t="s">
        <v>43</v>
      </c>
      <c r="G193">
        <f t="shared" si="11"/>
        <v>0</v>
      </c>
      <c r="H193">
        <f t="shared" si="12"/>
        <v>0</v>
      </c>
      <c r="O193">
        <f t="shared" si="13"/>
        <v>229.5</v>
      </c>
      <c r="P193">
        <f t="shared" si="14"/>
        <v>302</v>
      </c>
    </row>
    <row r="194" spans="3:16" x14ac:dyDescent="0.25">
      <c r="C194" s="1" t="s">
        <v>40</v>
      </c>
      <c r="D194" s="1" t="s">
        <v>43</v>
      </c>
      <c r="G194">
        <f t="shared" si="11"/>
        <v>0</v>
      </c>
      <c r="H194">
        <f t="shared" si="12"/>
        <v>0</v>
      </c>
      <c r="O194">
        <f t="shared" si="13"/>
        <v>229.5</v>
      </c>
      <c r="P194">
        <f t="shared" si="14"/>
        <v>302</v>
      </c>
    </row>
    <row r="195" spans="3:16" x14ac:dyDescent="0.25">
      <c r="C195" s="1" t="s">
        <v>24</v>
      </c>
      <c r="D195" s="1" t="s">
        <v>34</v>
      </c>
      <c r="G195">
        <f t="shared" si="11"/>
        <v>1</v>
      </c>
      <c r="H195">
        <f t="shared" si="12"/>
        <v>3</v>
      </c>
      <c r="O195">
        <f t="shared" si="13"/>
        <v>75.5</v>
      </c>
      <c r="P195">
        <f t="shared" si="14"/>
        <v>151</v>
      </c>
    </row>
    <row r="196" spans="3:16" x14ac:dyDescent="0.25">
      <c r="C196" s="1" t="s">
        <v>24</v>
      </c>
      <c r="D196" s="1" t="s">
        <v>31</v>
      </c>
      <c r="G196">
        <f t="shared" si="11"/>
        <v>1</v>
      </c>
      <c r="H196">
        <f t="shared" si="12"/>
        <v>4</v>
      </c>
      <c r="O196">
        <f t="shared" si="13"/>
        <v>75.5</v>
      </c>
      <c r="P196">
        <f t="shared" si="14"/>
        <v>47</v>
      </c>
    </row>
    <row r="197" spans="3:16" x14ac:dyDescent="0.25">
      <c r="C197" s="1" t="s">
        <v>24</v>
      </c>
      <c r="D197" s="1" t="s">
        <v>31</v>
      </c>
      <c r="G197">
        <f t="shared" si="11"/>
        <v>1</v>
      </c>
      <c r="H197">
        <f t="shared" si="12"/>
        <v>4</v>
      </c>
      <c r="O197">
        <f t="shared" si="13"/>
        <v>75.5</v>
      </c>
      <c r="P197">
        <f t="shared" si="14"/>
        <v>47</v>
      </c>
    </row>
    <row r="198" spans="3:16" x14ac:dyDescent="0.25">
      <c r="C198" s="1" t="s">
        <v>24</v>
      </c>
      <c r="D198" s="1" t="s">
        <v>31</v>
      </c>
      <c r="G198">
        <f t="shared" si="11"/>
        <v>1</v>
      </c>
      <c r="H198">
        <f t="shared" si="12"/>
        <v>4</v>
      </c>
      <c r="O198">
        <f t="shared" si="13"/>
        <v>75.5</v>
      </c>
      <c r="P198">
        <f t="shared" si="14"/>
        <v>47</v>
      </c>
    </row>
    <row r="199" spans="3:16" x14ac:dyDescent="0.25">
      <c r="C199" s="1" t="s">
        <v>24</v>
      </c>
      <c r="D199" s="1" t="s">
        <v>48</v>
      </c>
      <c r="G199">
        <f t="shared" si="11"/>
        <v>1</v>
      </c>
      <c r="H199">
        <f t="shared" si="12"/>
        <v>1</v>
      </c>
      <c r="O199">
        <f t="shared" si="13"/>
        <v>75.5</v>
      </c>
      <c r="P199">
        <f t="shared" si="14"/>
        <v>275.5</v>
      </c>
    </row>
    <row r="200" spans="3:16" x14ac:dyDescent="0.25">
      <c r="C200" s="1" t="s">
        <v>24</v>
      </c>
      <c r="D200" s="1" t="s">
        <v>34</v>
      </c>
      <c r="G200">
        <f t="shared" si="11"/>
        <v>1</v>
      </c>
      <c r="H200">
        <f t="shared" si="12"/>
        <v>3</v>
      </c>
      <c r="O200">
        <f t="shared" si="13"/>
        <v>75.5</v>
      </c>
      <c r="P200">
        <f t="shared" si="14"/>
        <v>151</v>
      </c>
    </row>
    <row r="201" spans="3:16" x14ac:dyDescent="0.25">
      <c r="C201" s="1" t="s">
        <v>24</v>
      </c>
      <c r="D201" s="1" t="s">
        <v>34</v>
      </c>
      <c r="G201">
        <f t="shared" si="11"/>
        <v>1</v>
      </c>
      <c r="H201">
        <f t="shared" si="12"/>
        <v>3</v>
      </c>
      <c r="O201">
        <f t="shared" si="13"/>
        <v>75.5</v>
      </c>
      <c r="P201">
        <f t="shared" si="14"/>
        <v>151</v>
      </c>
    </row>
    <row r="202" spans="3:16" x14ac:dyDescent="0.25">
      <c r="C202" s="1" t="s">
        <v>24</v>
      </c>
      <c r="D202" s="1" t="s">
        <v>34</v>
      </c>
      <c r="G202">
        <f t="shared" si="11"/>
        <v>1</v>
      </c>
      <c r="H202">
        <f t="shared" si="12"/>
        <v>3</v>
      </c>
      <c r="O202">
        <f t="shared" si="13"/>
        <v>75.5</v>
      </c>
      <c r="P202">
        <f t="shared" si="14"/>
        <v>151</v>
      </c>
    </row>
    <row r="203" spans="3:16" x14ac:dyDescent="0.25">
      <c r="C203" s="1" t="s">
        <v>24</v>
      </c>
      <c r="D203" s="1" t="s">
        <v>31</v>
      </c>
      <c r="G203">
        <f t="shared" si="11"/>
        <v>1</v>
      </c>
      <c r="H203">
        <f t="shared" si="12"/>
        <v>4</v>
      </c>
      <c r="O203">
        <f t="shared" si="13"/>
        <v>75.5</v>
      </c>
      <c r="P203">
        <f t="shared" si="14"/>
        <v>47</v>
      </c>
    </row>
    <row r="204" spans="3:16" x14ac:dyDescent="0.25">
      <c r="C204" s="1" t="s">
        <v>40</v>
      </c>
      <c r="D204" s="1" t="s">
        <v>48</v>
      </c>
      <c r="G204">
        <f t="shared" si="11"/>
        <v>0</v>
      </c>
      <c r="H204">
        <f t="shared" si="12"/>
        <v>1</v>
      </c>
      <c r="O204">
        <f t="shared" si="13"/>
        <v>229.5</v>
      </c>
      <c r="P204">
        <f t="shared" si="14"/>
        <v>275.5</v>
      </c>
    </row>
    <row r="205" spans="3:16" x14ac:dyDescent="0.25">
      <c r="C205" s="1" t="s">
        <v>40</v>
      </c>
      <c r="D205" s="1" t="s">
        <v>39</v>
      </c>
      <c r="G205">
        <f t="shared" si="11"/>
        <v>0</v>
      </c>
      <c r="H205">
        <f t="shared" si="12"/>
        <v>2</v>
      </c>
      <c r="O205">
        <f t="shared" si="13"/>
        <v>229.5</v>
      </c>
      <c r="P205">
        <f t="shared" si="14"/>
        <v>232</v>
      </c>
    </row>
    <row r="206" spans="3:16" x14ac:dyDescent="0.25">
      <c r="C206" s="1" t="s">
        <v>40</v>
      </c>
      <c r="D206" s="1" t="s">
        <v>39</v>
      </c>
      <c r="G206">
        <f t="shared" si="11"/>
        <v>0</v>
      </c>
      <c r="H206">
        <f t="shared" si="12"/>
        <v>2</v>
      </c>
      <c r="O206">
        <f t="shared" si="13"/>
        <v>229.5</v>
      </c>
      <c r="P206">
        <f t="shared" si="14"/>
        <v>232</v>
      </c>
    </row>
    <row r="207" spans="3:16" x14ac:dyDescent="0.25">
      <c r="C207" s="1" t="s">
        <v>40</v>
      </c>
      <c r="D207" s="1" t="s">
        <v>39</v>
      </c>
      <c r="G207">
        <f t="shared" si="11"/>
        <v>0</v>
      </c>
      <c r="H207">
        <f t="shared" si="12"/>
        <v>2</v>
      </c>
      <c r="O207">
        <f t="shared" si="13"/>
        <v>229.5</v>
      </c>
      <c r="P207">
        <f t="shared" si="14"/>
        <v>232</v>
      </c>
    </row>
    <row r="208" spans="3:16" x14ac:dyDescent="0.25">
      <c r="C208" s="1" t="s">
        <v>40</v>
      </c>
      <c r="D208" s="1" t="s">
        <v>48</v>
      </c>
      <c r="G208">
        <f t="shared" ref="G208:G271" si="15">_xlfn.IFS(C208=$C$4, 0, C208=$D$4, 1)</f>
        <v>0</v>
      </c>
      <c r="H208">
        <f t="shared" ref="H208:H271" si="16">_xlfn.IFS(D208=$B$10, 0, D208=$B$9, 1, D208=$B$6, 2, D208=$B$8, 3, D208=$B$7, 4)</f>
        <v>1</v>
      </c>
      <c r="O208">
        <f t="shared" ref="O208:O271" si="17">_xlfn.RANK.AVG(G208, $G$15:$G$322, 0)</f>
        <v>229.5</v>
      </c>
      <c r="P208">
        <f t="shared" ref="P208:P271" si="18">_xlfn.RANK.AVG(H208, $H$15:$H$322, 0)</f>
        <v>275.5</v>
      </c>
    </row>
    <row r="209" spans="3:16" x14ac:dyDescent="0.25">
      <c r="C209" s="1" t="s">
        <v>40</v>
      </c>
      <c r="D209" s="1" t="s">
        <v>31</v>
      </c>
      <c r="G209">
        <f t="shared" si="15"/>
        <v>0</v>
      </c>
      <c r="H209">
        <f t="shared" si="16"/>
        <v>4</v>
      </c>
      <c r="O209">
        <f t="shared" si="17"/>
        <v>229.5</v>
      </c>
      <c r="P209">
        <f t="shared" si="18"/>
        <v>47</v>
      </c>
    </row>
    <row r="210" spans="3:16" x14ac:dyDescent="0.25">
      <c r="C210" s="1" t="s">
        <v>40</v>
      </c>
      <c r="D210" s="1" t="s">
        <v>31</v>
      </c>
      <c r="G210">
        <f t="shared" si="15"/>
        <v>0</v>
      </c>
      <c r="H210">
        <f t="shared" si="16"/>
        <v>4</v>
      </c>
      <c r="O210">
        <f t="shared" si="17"/>
        <v>229.5</v>
      </c>
      <c r="P210">
        <f t="shared" si="18"/>
        <v>47</v>
      </c>
    </row>
    <row r="211" spans="3:16" x14ac:dyDescent="0.25">
      <c r="C211" s="1" t="s">
        <v>24</v>
      </c>
      <c r="D211" s="1" t="s">
        <v>31</v>
      </c>
      <c r="G211">
        <f t="shared" si="15"/>
        <v>1</v>
      </c>
      <c r="H211">
        <f t="shared" si="16"/>
        <v>4</v>
      </c>
      <c r="O211">
        <f t="shared" si="17"/>
        <v>75.5</v>
      </c>
      <c r="P211">
        <f t="shared" si="18"/>
        <v>47</v>
      </c>
    </row>
    <row r="212" spans="3:16" x14ac:dyDescent="0.25">
      <c r="C212" s="1" t="s">
        <v>40</v>
      </c>
      <c r="D212" s="1" t="s">
        <v>48</v>
      </c>
      <c r="G212">
        <f t="shared" si="15"/>
        <v>0</v>
      </c>
      <c r="H212">
        <f t="shared" si="16"/>
        <v>1</v>
      </c>
      <c r="O212">
        <f t="shared" si="17"/>
        <v>229.5</v>
      </c>
      <c r="P212">
        <f t="shared" si="18"/>
        <v>275.5</v>
      </c>
    </row>
    <row r="213" spans="3:16" x14ac:dyDescent="0.25">
      <c r="C213" s="1" t="s">
        <v>40</v>
      </c>
      <c r="D213" s="1" t="s">
        <v>31</v>
      </c>
      <c r="G213">
        <f t="shared" si="15"/>
        <v>0</v>
      </c>
      <c r="H213">
        <f t="shared" si="16"/>
        <v>4</v>
      </c>
      <c r="O213">
        <f t="shared" si="17"/>
        <v>229.5</v>
      </c>
      <c r="P213">
        <f t="shared" si="18"/>
        <v>47</v>
      </c>
    </row>
    <row r="214" spans="3:16" x14ac:dyDescent="0.25">
      <c r="C214" s="1" t="s">
        <v>40</v>
      </c>
      <c r="D214" s="1" t="s">
        <v>43</v>
      </c>
      <c r="G214">
        <f t="shared" si="15"/>
        <v>0</v>
      </c>
      <c r="H214">
        <f t="shared" si="16"/>
        <v>0</v>
      </c>
      <c r="O214">
        <f t="shared" si="17"/>
        <v>229.5</v>
      </c>
      <c r="P214">
        <f t="shared" si="18"/>
        <v>302</v>
      </c>
    </row>
    <row r="215" spans="3:16" x14ac:dyDescent="0.25">
      <c r="C215" s="1" t="s">
        <v>40</v>
      </c>
      <c r="D215" s="1" t="s">
        <v>34</v>
      </c>
      <c r="G215">
        <f t="shared" si="15"/>
        <v>0</v>
      </c>
      <c r="H215">
        <f t="shared" si="16"/>
        <v>3</v>
      </c>
      <c r="O215">
        <f t="shared" si="17"/>
        <v>229.5</v>
      </c>
      <c r="P215">
        <f t="shared" si="18"/>
        <v>151</v>
      </c>
    </row>
    <row r="216" spans="3:16" x14ac:dyDescent="0.25">
      <c r="C216" s="1" t="s">
        <v>40</v>
      </c>
      <c r="D216" s="1" t="s">
        <v>31</v>
      </c>
      <c r="G216">
        <f t="shared" si="15"/>
        <v>0</v>
      </c>
      <c r="H216">
        <f t="shared" si="16"/>
        <v>4</v>
      </c>
      <c r="O216">
        <f t="shared" si="17"/>
        <v>229.5</v>
      </c>
      <c r="P216">
        <f t="shared" si="18"/>
        <v>47</v>
      </c>
    </row>
    <row r="217" spans="3:16" x14ac:dyDescent="0.25">
      <c r="C217" s="1" t="s">
        <v>40</v>
      </c>
      <c r="D217" s="1" t="s">
        <v>31</v>
      </c>
      <c r="G217">
        <f t="shared" si="15"/>
        <v>0</v>
      </c>
      <c r="H217">
        <f t="shared" si="16"/>
        <v>4</v>
      </c>
      <c r="O217">
        <f t="shared" si="17"/>
        <v>229.5</v>
      </c>
      <c r="P217">
        <f t="shared" si="18"/>
        <v>47</v>
      </c>
    </row>
    <row r="218" spans="3:16" x14ac:dyDescent="0.25">
      <c r="C218" s="1" t="s">
        <v>40</v>
      </c>
      <c r="D218" s="1" t="s">
        <v>31</v>
      </c>
      <c r="G218">
        <f t="shared" si="15"/>
        <v>0</v>
      </c>
      <c r="H218">
        <f t="shared" si="16"/>
        <v>4</v>
      </c>
      <c r="O218">
        <f t="shared" si="17"/>
        <v>229.5</v>
      </c>
      <c r="P218">
        <f t="shared" si="18"/>
        <v>47</v>
      </c>
    </row>
    <row r="219" spans="3:16" x14ac:dyDescent="0.25">
      <c r="C219" s="1" t="s">
        <v>40</v>
      </c>
      <c r="D219" s="1" t="s">
        <v>34</v>
      </c>
      <c r="G219">
        <f t="shared" si="15"/>
        <v>0</v>
      </c>
      <c r="H219">
        <f t="shared" si="16"/>
        <v>3</v>
      </c>
      <c r="O219">
        <f t="shared" si="17"/>
        <v>229.5</v>
      </c>
      <c r="P219">
        <f t="shared" si="18"/>
        <v>151</v>
      </c>
    </row>
    <row r="220" spans="3:16" x14ac:dyDescent="0.25">
      <c r="C220" s="1" t="s">
        <v>40</v>
      </c>
      <c r="D220" s="1" t="s">
        <v>31</v>
      </c>
      <c r="G220">
        <f t="shared" si="15"/>
        <v>0</v>
      </c>
      <c r="H220">
        <f t="shared" si="16"/>
        <v>4</v>
      </c>
      <c r="O220">
        <f t="shared" si="17"/>
        <v>229.5</v>
      </c>
      <c r="P220">
        <f t="shared" si="18"/>
        <v>47</v>
      </c>
    </row>
    <row r="221" spans="3:16" x14ac:dyDescent="0.25">
      <c r="C221" s="1" t="s">
        <v>40</v>
      </c>
      <c r="D221" s="1" t="s">
        <v>39</v>
      </c>
      <c r="G221">
        <f t="shared" si="15"/>
        <v>0</v>
      </c>
      <c r="H221">
        <f t="shared" si="16"/>
        <v>2</v>
      </c>
      <c r="O221">
        <f t="shared" si="17"/>
        <v>229.5</v>
      </c>
      <c r="P221">
        <f t="shared" si="18"/>
        <v>232</v>
      </c>
    </row>
    <row r="222" spans="3:16" x14ac:dyDescent="0.25">
      <c r="C222" s="1" t="s">
        <v>40</v>
      </c>
      <c r="D222" s="1" t="s">
        <v>34</v>
      </c>
      <c r="G222">
        <f t="shared" si="15"/>
        <v>0</v>
      </c>
      <c r="H222">
        <f t="shared" si="16"/>
        <v>3</v>
      </c>
      <c r="O222">
        <f t="shared" si="17"/>
        <v>229.5</v>
      </c>
      <c r="P222">
        <f t="shared" si="18"/>
        <v>151</v>
      </c>
    </row>
    <row r="223" spans="3:16" x14ac:dyDescent="0.25">
      <c r="C223" s="1" t="s">
        <v>40</v>
      </c>
      <c r="D223" s="1" t="s">
        <v>34</v>
      </c>
      <c r="G223">
        <f t="shared" si="15"/>
        <v>0</v>
      </c>
      <c r="H223">
        <f t="shared" si="16"/>
        <v>3</v>
      </c>
      <c r="O223">
        <f t="shared" si="17"/>
        <v>229.5</v>
      </c>
      <c r="P223">
        <f t="shared" si="18"/>
        <v>151</v>
      </c>
    </row>
    <row r="224" spans="3:16" x14ac:dyDescent="0.25">
      <c r="C224" s="1" t="s">
        <v>40</v>
      </c>
      <c r="D224" s="1" t="s">
        <v>34</v>
      </c>
      <c r="G224">
        <f t="shared" si="15"/>
        <v>0</v>
      </c>
      <c r="H224">
        <f t="shared" si="16"/>
        <v>3</v>
      </c>
      <c r="O224">
        <f t="shared" si="17"/>
        <v>229.5</v>
      </c>
      <c r="P224">
        <f t="shared" si="18"/>
        <v>151</v>
      </c>
    </row>
    <row r="225" spans="3:16" x14ac:dyDescent="0.25">
      <c r="C225" s="1" t="s">
        <v>40</v>
      </c>
      <c r="D225" s="1" t="s">
        <v>34</v>
      </c>
      <c r="G225">
        <f t="shared" si="15"/>
        <v>0</v>
      </c>
      <c r="H225">
        <f t="shared" si="16"/>
        <v>3</v>
      </c>
      <c r="O225">
        <f t="shared" si="17"/>
        <v>229.5</v>
      </c>
      <c r="P225">
        <f t="shared" si="18"/>
        <v>151</v>
      </c>
    </row>
    <row r="226" spans="3:16" x14ac:dyDescent="0.25">
      <c r="C226" s="1" t="s">
        <v>24</v>
      </c>
      <c r="D226" s="1" t="s">
        <v>31</v>
      </c>
      <c r="G226">
        <f t="shared" si="15"/>
        <v>1</v>
      </c>
      <c r="H226">
        <f t="shared" si="16"/>
        <v>4</v>
      </c>
      <c r="O226">
        <f t="shared" si="17"/>
        <v>75.5</v>
      </c>
      <c r="P226">
        <f t="shared" si="18"/>
        <v>47</v>
      </c>
    </row>
    <row r="227" spans="3:16" x14ac:dyDescent="0.25">
      <c r="C227" s="1" t="s">
        <v>24</v>
      </c>
      <c r="D227" s="1" t="s">
        <v>31</v>
      </c>
      <c r="G227">
        <f t="shared" si="15"/>
        <v>1</v>
      </c>
      <c r="H227">
        <f t="shared" si="16"/>
        <v>4</v>
      </c>
      <c r="O227">
        <f t="shared" si="17"/>
        <v>75.5</v>
      </c>
      <c r="P227">
        <f t="shared" si="18"/>
        <v>47</v>
      </c>
    </row>
    <row r="228" spans="3:16" x14ac:dyDescent="0.25">
      <c r="C228" s="1" t="s">
        <v>40</v>
      </c>
      <c r="D228" s="1" t="s">
        <v>48</v>
      </c>
      <c r="G228">
        <f t="shared" si="15"/>
        <v>0</v>
      </c>
      <c r="H228">
        <f t="shared" si="16"/>
        <v>1</v>
      </c>
      <c r="O228">
        <f t="shared" si="17"/>
        <v>229.5</v>
      </c>
      <c r="P228">
        <f t="shared" si="18"/>
        <v>275.5</v>
      </c>
    </row>
    <row r="229" spans="3:16" x14ac:dyDescent="0.25">
      <c r="C229" s="1" t="s">
        <v>40</v>
      </c>
      <c r="D229" s="1" t="s">
        <v>31</v>
      </c>
      <c r="G229">
        <f t="shared" si="15"/>
        <v>0</v>
      </c>
      <c r="H229">
        <f t="shared" si="16"/>
        <v>4</v>
      </c>
      <c r="O229">
        <f t="shared" si="17"/>
        <v>229.5</v>
      </c>
      <c r="P229">
        <f t="shared" si="18"/>
        <v>47</v>
      </c>
    </row>
    <row r="230" spans="3:16" x14ac:dyDescent="0.25">
      <c r="C230" s="1" t="s">
        <v>40</v>
      </c>
      <c r="D230" s="1" t="s">
        <v>48</v>
      </c>
      <c r="G230">
        <f t="shared" si="15"/>
        <v>0</v>
      </c>
      <c r="H230">
        <f t="shared" si="16"/>
        <v>1</v>
      </c>
      <c r="O230">
        <f t="shared" si="17"/>
        <v>229.5</v>
      </c>
      <c r="P230">
        <f t="shared" si="18"/>
        <v>275.5</v>
      </c>
    </row>
    <row r="231" spans="3:16" x14ac:dyDescent="0.25">
      <c r="C231" s="1" t="s">
        <v>24</v>
      </c>
      <c r="D231" s="1" t="s">
        <v>34</v>
      </c>
      <c r="G231">
        <f t="shared" si="15"/>
        <v>1</v>
      </c>
      <c r="H231">
        <f t="shared" si="16"/>
        <v>3</v>
      </c>
      <c r="O231">
        <f t="shared" si="17"/>
        <v>75.5</v>
      </c>
      <c r="P231">
        <f t="shared" si="18"/>
        <v>151</v>
      </c>
    </row>
    <row r="232" spans="3:16" x14ac:dyDescent="0.25">
      <c r="C232" s="1" t="s">
        <v>40</v>
      </c>
      <c r="D232" s="1" t="s">
        <v>31</v>
      </c>
      <c r="G232">
        <f t="shared" si="15"/>
        <v>0</v>
      </c>
      <c r="H232">
        <f t="shared" si="16"/>
        <v>4</v>
      </c>
      <c r="O232">
        <f t="shared" si="17"/>
        <v>229.5</v>
      </c>
      <c r="P232">
        <f t="shared" si="18"/>
        <v>47</v>
      </c>
    </row>
    <row r="233" spans="3:16" x14ac:dyDescent="0.25">
      <c r="C233" s="1" t="s">
        <v>24</v>
      </c>
      <c r="D233" s="1" t="s">
        <v>34</v>
      </c>
      <c r="G233">
        <f t="shared" si="15"/>
        <v>1</v>
      </c>
      <c r="H233">
        <f t="shared" si="16"/>
        <v>3</v>
      </c>
      <c r="O233">
        <f t="shared" si="17"/>
        <v>75.5</v>
      </c>
      <c r="P233">
        <f t="shared" si="18"/>
        <v>151</v>
      </c>
    </row>
    <row r="234" spans="3:16" x14ac:dyDescent="0.25">
      <c r="C234" s="1" t="s">
        <v>40</v>
      </c>
      <c r="D234" s="1" t="s">
        <v>31</v>
      </c>
      <c r="G234">
        <f t="shared" si="15"/>
        <v>0</v>
      </c>
      <c r="H234">
        <f t="shared" si="16"/>
        <v>4</v>
      </c>
      <c r="O234">
        <f t="shared" si="17"/>
        <v>229.5</v>
      </c>
      <c r="P234">
        <f t="shared" si="18"/>
        <v>47</v>
      </c>
    </row>
    <row r="235" spans="3:16" x14ac:dyDescent="0.25">
      <c r="C235" s="1" t="s">
        <v>24</v>
      </c>
      <c r="D235" s="1" t="s">
        <v>31</v>
      </c>
      <c r="G235">
        <f t="shared" si="15"/>
        <v>1</v>
      </c>
      <c r="H235">
        <f t="shared" si="16"/>
        <v>4</v>
      </c>
      <c r="O235">
        <f t="shared" si="17"/>
        <v>75.5</v>
      </c>
      <c r="P235">
        <f t="shared" si="18"/>
        <v>47</v>
      </c>
    </row>
    <row r="236" spans="3:16" x14ac:dyDescent="0.25">
      <c r="C236" s="1" t="s">
        <v>40</v>
      </c>
      <c r="D236" s="1" t="s">
        <v>39</v>
      </c>
      <c r="G236">
        <f t="shared" si="15"/>
        <v>0</v>
      </c>
      <c r="H236">
        <f t="shared" si="16"/>
        <v>2</v>
      </c>
      <c r="O236">
        <f t="shared" si="17"/>
        <v>229.5</v>
      </c>
      <c r="P236">
        <f t="shared" si="18"/>
        <v>232</v>
      </c>
    </row>
    <row r="237" spans="3:16" x14ac:dyDescent="0.25">
      <c r="C237" s="1" t="s">
        <v>24</v>
      </c>
      <c r="D237" s="1" t="s">
        <v>34</v>
      </c>
      <c r="G237">
        <f t="shared" si="15"/>
        <v>1</v>
      </c>
      <c r="H237">
        <f t="shared" si="16"/>
        <v>3</v>
      </c>
      <c r="O237">
        <f t="shared" si="17"/>
        <v>75.5</v>
      </c>
      <c r="P237">
        <f t="shared" si="18"/>
        <v>151</v>
      </c>
    </row>
    <row r="238" spans="3:16" x14ac:dyDescent="0.25">
      <c r="C238" s="1" t="s">
        <v>40</v>
      </c>
      <c r="D238" s="1" t="s">
        <v>34</v>
      </c>
      <c r="G238">
        <f t="shared" si="15"/>
        <v>0</v>
      </c>
      <c r="H238">
        <f t="shared" si="16"/>
        <v>3</v>
      </c>
      <c r="O238">
        <f t="shared" si="17"/>
        <v>229.5</v>
      </c>
      <c r="P238">
        <f t="shared" si="18"/>
        <v>151</v>
      </c>
    </row>
    <row r="239" spans="3:16" x14ac:dyDescent="0.25">
      <c r="C239" s="1" t="s">
        <v>24</v>
      </c>
      <c r="D239" s="1" t="s">
        <v>34</v>
      </c>
      <c r="G239">
        <f t="shared" si="15"/>
        <v>1</v>
      </c>
      <c r="H239">
        <f t="shared" si="16"/>
        <v>3</v>
      </c>
      <c r="O239">
        <f t="shared" si="17"/>
        <v>75.5</v>
      </c>
      <c r="P239">
        <f t="shared" si="18"/>
        <v>151</v>
      </c>
    </row>
    <row r="240" spans="3:16" x14ac:dyDescent="0.25">
      <c r="C240" s="1" t="s">
        <v>40</v>
      </c>
      <c r="D240" s="1" t="s">
        <v>34</v>
      </c>
      <c r="G240">
        <f t="shared" si="15"/>
        <v>0</v>
      </c>
      <c r="H240">
        <f t="shared" si="16"/>
        <v>3</v>
      </c>
      <c r="O240">
        <f t="shared" si="17"/>
        <v>229.5</v>
      </c>
      <c r="P240">
        <f t="shared" si="18"/>
        <v>151</v>
      </c>
    </row>
    <row r="241" spans="3:16" x14ac:dyDescent="0.25">
      <c r="C241" s="1" t="s">
        <v>40</v>
      </c>
      <c r="D241" s="1" t="s">
        <v>48</v>
      </c>
      <c r="G241">
        <f t="shared" si="15"/>
        <v>0</v>
      </c>
      <c r="H241">
        <f t="shared" si="16"/>
        <v>1</v>
      </c>
      <c r="O241">
        <f t="shared" si="17"/>
        <v>229.5</v>
      </c>
      <c r="P241">
        <f t="shared" si="18"/>
        <v>275.5</v>
      </c>
    </row>
    <row r="242" spans="3:16" x14ac:dyDescent="0.25">
      <c r="C242" s="1" t="s">
        <v>40</v>
      </c>
      <c r="D242" s="1" t="s">
        <v>34</v>
      </c>
      <c r="G242">
        <f t="shared" si="15"/>
        <v>0</v>
      </c>
      <c r="H242">
        <f t="shared" si="16"/>
        <v>3</v>
      </c>
      <c r="O242">
        <f t="shared" si="17"/>
        <v>229.5</v>
      </c>
      <c r="P242">
        <f t="shared" si="18"/>
        <v>151</v>
      </c>
    </row>
    <row r="243" spans="3:16" x14ac:dyDescent="0.25">
      <c r="C243" s="1" t="s">
        <v>40</v>
      </c>
      <c r="D243" s="1" t="s">
        <v>39</v>
      </c>
      <c r="G243">
        <f t="shared" si="15"/>
        <v>0</v>
      </c>
      <c r="H243">
        <f t="shared" si="16"/>
        <v>2</v>
      </c>
      <c r="O243">
        <f t="shared" si="17"/>
        <v>229.5</v>
      </c>
      <c r="P243">
        <f t="shared" si="18"/>
        <v>232</v>
      </c>
    </row>
    <row r="244" spans="3:16" x14ac:dyDescent="0.25">
      <c r="C244" s="1" t="s">
        <v>40</v>
      </c>
      <c r="D244" s="1" t="s">
        <v>34</v>
      </c>
      <c r="G244">
        <f t="shared" si="15"/>
        <v>0</v>
      </c>
      <c r="H244">
        <f t="shared" si="16"/>
        <v>3</v>
      </c>
      <c r="O244">
        <f t="shared" si="17"/>
        <v>229.5</v>
      </c>
      <c r="P244">
        <f t="shared" si="18"/>
        <v>151</v>
      </c>
    </row>
    <row r="245" spans="3:16" x14ac:dyDescent="0.25">
      <c r="C245" s="1" t="s">
        <v>40</v>
      </c>
      <c r="D245" s="1" t="s">
        <v>34</v>
      </c>
      <c r="G245">
        <f t="shared" si="15"/>
        <v>0</v>
      </c>
      <c r="H245">
        <f t="shared" si="16"/>
        <v>3</v>
      </c>
      <c r="O245">
        <f t="shared" si="17"/>
        <v>229.5</v>
      </c>
      <c r="P245">
        <f t="shared" si="18"/>
        <v>151</v>
      </c>
    </row>
    <row r="246" spans="3:16" x14ac:dyDescent="0.25">
      <c r="C246" s="1" t="s">
        <v>24</v>
      </c>
      <c r="D246" s="1" t="s">
        <v>31</v>
      </c>
      <c r="G246">
        <f t="shared" si="15"/>
        <v>1</v>
      </c>
      <c r="H246">
        <f t="shared" si="16"/>
        <v>4</v>
      </c>
      <c r="O246">
        <f t="shared" si="17"/>
        <v>75.5</v>
      </c>
      <c r="P246">
        <f t="shared" si="18"/>
        <v>47</v>
      </c>
    </row>
    <row r="247" spans="3:16" x14ac:dyDescent="0.25">
      <c r="C247" s="1" t="s">
        <v>24</v>
      </c>
      <c r="D247" s="1" t="s">
        <v>34</v>
      </c>
      <c r="G247">
        <f t="shared" si="15"/>
        <v>1</v>
      </c>
      <c r="H247">
        <f t="shared" si="16"/>
        <v>3</v>
      </c>
      <c r="O247">
        <f t="shared" si="17"/>
        <v>75.5</v>
      </c>
      <c r="P247">
        <f t="shared" si="18"/>
        <v>151</v>
      </c>
    </row>
    <row r="248" spans="3:16" x14ac:dyDescent="0.25">
      <c r="C248" s="1" t="s">
        <v>40</v>
      </c>
      <c r="D248" s="1" t="s">
        <v>43</v>
      </c>
      <c r="G248">
        <f t="shared" si="15"/>
        <v>0</v>
      </c>
      <c r="H248">
        <f t="shared" si="16"/>
        <v>0</v>
      </c>
      <c r="O248">
        <f t="shared" si="17"/>
        <v>229.5</v>
      </c>
      <c r="P248">
        <f t="shared" si="18"/>
        <v>302</v>
      </c>
    </row>
    <row r="249" spans="3:16" x14ac:dyDescent="0.25">
      <c r="C249" s="1" t="s">
        <v>40</v>
      </c>
      <c r="D249" s="1" t="s">
        <v>31</v>
      </c>
      <c r="G249">
        <f t="shared" si="15"/>
        <v>0</v>
      </c>
      <c r="H249">
        <f t="shared" si="16"/>
        <v>4</v>
      </c>
      <c r="O249">
        <f t="shared" si="17"/>
        <v>229.5</v>
      </c>
      <c r="P249">
        <f t="shared" si="18"/>
        <v>47</v>
      </c>
    </row>
    <row r="250" spans="3:16" x14ac:dyDescent="0.25">
      <c r="C250" s="1" t="s">
        <v>24</v>
      </c>
      <c r="D250" s="1" t="s">
        <v>31</v>
      </c>
      <c r="G250">
        <f t="shared" si="15"/>
        <v>1</v>
      </c>
      <c r="H250">
        <f t="shared" si="16"/>
        <v>4</v>
      </c>
      <c r="O250">
        <f t="shared" si="17"/>
        <v>75.5</v>
      </c>
      <c r="P250">
        <f t="shared" si="18"/>
        <v>47</v>
      </c>
    </row>
    <row r="251" spans="3:16" x14ac:dyDescent="0.25">
      <c r="C251" s="1" t="s">
        <v>24</v>
      </c>
      <c r="D251" s="1" t="s">
        <v>31</v>
      </c>
      <c r="G251">
        <f t="shared" si="15"/>
        <v>1</v>
      </c>
      <c r="H251">
        <f t="shared" si="16"/>
        <v>4</v>
      </c>
      <c r="O251">
        <f t="shared" si="17"/>
        <v>75.5</v>
      </c>
      <c r="P251">
        <f t="shared" si="18"/>
        <v>47</v>
      </c>
    </row>
    <row r="252" spans="3:16" x14ac:dyDescent="0.25">
      <c r="C252" s="1" t="s">
        <v>24</v>
      </c>
      <c r="D252" s="1" t="s">
        <v>48</v>
      </c>
      <c r="G252">
        <f t="shared" si="15"/>
        <v>1</v>
      </c>
      <c r="H252">
        <f t="shared" si="16"/>
        <v>1</v>
      </c>
      <c r="O252">
        <f t="shared" si="17"/>
        <v>75.5</v>
      </c>
      <c r="P252">
        <f t="shared" si="18"/>
        <v>275.5</v>
      </c>
    </row>
    <row r="253" spans="3:16" x14ac:dyDescent="0.25">
      <c r="C253" s="1" t="s">
        <v>24</v>
      </c>
      <c r="D253" s="1" t="s">
        <v>31</v>
      </c>
      <c r="G253">
        <f t="shared" si="15"/>
        <v>1</v>
      </c>
      <c r="H253">
        <f t="shared" si="16"/>
        <v>4</v>
      </c>
      <c r="O253">
        <f t="shared" si="17"/>
        <v>75.5</v>
      </c>
      <c r="P253">
        <f t="shared" si="18"/>
        <v>47</v>
      </c>
    </row>
    <row r="254" spans="3:16" x14ac:dyDescent="0.25">
      <c r="C254" s="1" t="s">
        <v>40</v>
      </c>
      <c r="D254" s="1" t="s">
        <v>34</v>
      </c>
      <c r="G254">
        <f t="shared" si="15"/>
        <v>0</v>
      </c>
      <c r="H254">
        <f t="shared" si="16"/>
        <v>3</v>
      </c>
      <c r="O254">
        <f t="shared" si="17"/>
        <v>229.5</v>
      </c>
      <c r="P254">
        <f t="shared" si="18"/>
        <v>151</v>
      </c>
    </row>
    <row r="255" spans="3:16" x14ac:dyDescent="0.25">
      <c r="C255" s="1" t="s">
        <v>24</v>
      </c>
      <c r="D255" s="1" t="s">
        <v>34</v>
      </c>
      <c r="G255">
        <f t="shared" si="15"/>
        <v>1</v>
      </c>
      <c r="H255">
        <f t="shared" si="16"/>
        <v>3</v>
      </c>
      <c r="O255">
        <f t="shared" si="17"/>
        <v>75.5</v>
      </c>
      <c r="P255">
        <f t="shared" si="18"/>
        <v>151</v>
      </c>
    </row>
    <row r="256" spans="3:16" x14ac:dyDescent="0.25">
      <c r="C256" s="1" t="s">
        <v>40</v>
      </c>
      <c r="D256" s="1" t="s">
        <v>48</v>
      </c>
      <c r="G256">
        <f t="shared" si="15"/>
        <v>0</v>
      </c>
      <c r="H256">
        <f t="shared" si="16"/>
        <v>1</v>
      </c>
      <c r="O256">
        <f t="shared" si="17"/>
        <v>229.5</v>
      </c>
      <c r="P256">
        <f t="shared" si="18"/>
        <v>275.5</v>
      </c>
    </row>
    <row r="257" spans="3:16" x14ac:dyDescent="0.25">
      <c r="C257" s="1" t="s">
        <v>40</v>
      </c>
      <c r="D257" s="1" t="s">
        <v>31</v>
      </c>
      <c r="G257">
        <f t="shared" si="15"/>
        <v>0</v>
      </c>
      <c r="H257">
        <f t="shared" si="16"/>
        <v>4</v>
      </c>
      <c r="O257">
        <f t="shared" si="17"/>
        <v>229.5</v>
      </c>
      <c r="P257">
        <f t="shared" si="18"/>
        <v>47</v>
      </c>
    </row>
    <row r="258" spans="3:16" x14ac:dyDescent="0.25">
      <c r="C258" s="1" t="s">
        <v>24</v>
      </c>
      <c r="D258" s="1" t="s">
        <v>31</v>
      </c>
      <c r="G258">
        <f t="shared" si="15"/>
        <v>1</v>
      </c>
      <c r="H258">
        <f t="shared" si="16"/>
        <v>4</v>
      </c>
      <c r="O258">
        <f t="shared" si="17"/>
        <v>75.5</v>
      </c>
      <c r="P258">
        <f t="shared" si="18"/>
        <v>47</v>
      </c>
    </row>
    <row r="259" spans="3:16" x14ac:dyDescent="0.25">
      <c r="C259" s="1" t="s">
        <v>40</v>
      </c>
      <c r="D259" s="1" t="s">
        <v>31</v>
      </c>
      <c r="G259">
        <f t="shared" si="15"/>
        <v>0</v>
      </c>
      <c r="H259">
        <f t="shared" si="16"/>
        <v>4</v>
      </c>
      <c r="O259">
        <f t="shared" si="17"/>
        <v>229.5</v>
      </c>
      <c r="P259">
        <f t="shared" si="18"/>
        <v>47</v>
      </c>
    </row>
    <row r="260" spans="3:16" x14ac:dyDescent="0.25">
      <c r="C260" s="1" t="s">
        <v>40</v>
      </c>
      <c r="D260" s="1" t="s">
        <v>34</v>
      </c>
      <c r="G260">
        <f t="shared" si="15"/>
        <v>0</v>
      </c>
      <c r="H260">
        <f t="shared" si="16"/>
        <v>3</v>
      </c>
      <c r="O260">
        <f t="shared" si="17"/>
        <v>229.5</v>
      </c>
      <c r="P260">
        <f t="shared" si="18"/>
        <v>151</v>
      </c>
    </row>
    <row r="261" spans="3:16" x14ac:dyDescent="0.25">
      <c r="C261" s="1" t="s">
        <v>40</v>
      </c>
      <c r="D261" s="1" t="s">
        <v>48</v>
      </c>
      <c r="G261">
        <f t="shared" si="15"/>
        <v>0</v>
      </c>
      <c r="H261">
        <f t="shared" si="16"/>
        <v>1</v>
      </c>
      <c r="O261">
        <f t="shared" si="17"/>
        <v>229.5</v>
      </c>
      <c r="P261">
        <f t="shared" si="18"/>
        <v>275.5</v>
      </c>
    </row>
    <row r="262" spans="3:16" x14ac:dyDescent="0.25">
      <c r="C262" s="1" t="s">
        <v>40</v>
      </c>
      <c r="D262" s="1" t="s">
        <v>48</v>
      </c>
      <c r="G262">
        <f t="shared" si="15"/>
        <v>0</v>
      </c>
      <c r="H262">
        <f t="shared" si="16"/>
        <v>1</v>
      </c>
      <c r="O262">
        <f t="shared" si="17"/>
        <v>229.5</v>
      </c>
      <c r="P262">
        <f t="shared" si="18"/>
        <v>275.5</v>
      </c>
    </row>
    <row r="263" spans="3:16" x14ac:dyDescent="0.25">
      <c r="C263" s="1" t="s">
        <v>40</v>
      </c>
      <c r="D263" s="1" t="s">
        <v>48</v>
      </c>
      <c r="G263">
        <f t="shared" si="15"/>
        <v>0</v>
      </c>
      <c r="H263">
        <f t="shared" si="16"/>
        <v>1</v>
      </c>
      <c r="O263">
        <f t="shared" si="17"/>
        <v>229.5</v>
      </c>
      <c r="P263">
        <f t="shared" si="18"/>
        <v>275.5</v>
      </c>
    </row>
    <row r="264" spans="3:16" x14ac:dyDescent="0.25">
      <c r="C264" s="1" t="s">
        <v>40</v>
      </c>
      <c r="D264" s="1" t="s">
        <v>43</v>
      </c>
      <c r="G264">
        <f t="shared" si="15"/>
        <v>0</v>
      </c>
      <c r="H264">
        <f t="shared" si="16"/>
        <v>0</v>
      </c>
      <c r="O264">
        <f t="shared" si="17"/>
        <v>229.5</v>
      </c>
      <c r="P264">
        <f t="shared" si="18"/>
        <v>302</v>
      </c>
    </row>
    <row r="265" spans="3:16" x14ac:dyDescent="0.25">
      <c r="C265" s="1" t="s">
        <v>40</v>
      </c>
      <c r="D265" s="1" t="s">
        <v>34</v>
      </c>
      <c r="G265">
        <f t="shared" si="15"/>
        <v>0</v>
      </c>
      <c r="H265">
        <f t="shared" si="16"/>
        <v>3</v>
      </c>
      <c r="O265">
        <f t="shared" si="17"/>
        <v>229.5</v>
      </c>
      <c r="P265">
        <f t="shared" si="18"/>
        <v>151</v>
      </c>
    </row>
    <row r="266" spans="3:16" x14ac:dyDescent="0.25">
      <c r="C266" s="1" t="s">
        <v>40</v>
      </c>
      <c r="D266" s="1" t="s">
        <v>31</v>
      </c>
      <c r="G266">
        <f t="shared" si="15"/>
        <v>0</v>
      </c>
      <c r="H266">
        <f t="shared" si="16"/>
        <v>4</v>
      </c>
      <c r="O266">
        <f t="shared" si="17"/>
        <v>229.5</v>
      </c>
      <c r="P266">
        <f t="shared" si="18"/>
        <v>47</v>
      </c>
    </row>
    <row r="267" spans="3:16" x14ac:dyDescent="0.25">
      <c r="C267" s="1" t="s">
        <v>24</v>
      </c>
      <c r="D267" s="1" t="s">
        <v>31</v>
      </c>
      <c r="G267">
        <f t="shared" si="15"/>
        <v>1</v>
      </c>
      <c r="H267">
        <f t="shared" si="16"/>
        <v>4</v>
      </c>
      <c r="O267">
        <f t="shared" si="17"/>
        <v>75.5</v>
      </c>
      <c r="P267">
        <f t="shared" si="18"/>
        <v>47</v>
      </c>
    </row>
    <row r="268" spans="3:16" x14ac:dyDescent="0.25">
      <c r="C268" s="1" t="s">
        <v>40</v>
      </c>
      <c r="D268" s="1" t="s">
        <v>31</v>
      </c>
      <c r="G268">
        <f t="shared" si="15"/>
        <v>0</v>
      </c>
      <c r="H268">
        <f t="shared" si="16"/>
        <v>4</v>
      </c>
      <c r="O268">
        <f t="shared" si="17"/>
        <v>229.5</v>
      </c>
      <c r="P268">
        <f t="shared" si="18"/>
        <v>47</v>
      </c>
    </row>
    <row r="269" spans="3:16" x14ac:dyDescent="0.25">
      <c r="C269" s="1" t="s">
        <v>24</v>
      </c>
      <c r="D269" s="1" t="s">
        <v>31</v>
      </c>
      <c r="G269">
        <f t="shared" si="15"/>
        <v>1</v>
      </c>
      <c r="H269">
        <f t="shared" si="16"/>
        <v>4</v>
      </c>
      <c r="O269">
        <f t="shared" si="17"/>
        <v>75.5</v>
      </c>
      <c r="P269">
        <f t="shared" si="18"/>
        <v>47</v>
      </c>
    </row>
    <row r="270" spans="3:16" x14ac:dyDescent="0.25">
      <c r="C270" s="1" t="s">
        <v>40</v>
      </c>
      <c r="D270" s="1" t="s">
        <v>34</v>
      </c>
      <c r="G270">
        <f t="shared" si="15"/>
        <v>0</v>
      </c>
      <c r="H270">
        <f t="shared" si="16"/>
        <v>3</v>
      </c>
      <c r="O270">
        <f t="shared" si="17"/>
        <v>229.5</v>
      </c>
      <c r="P270">
        <f t="shared" si="18"/>
        <v>151</v>
      </c>
    </row>
    <row r="271" spans="3:16" x14ac:dyDescent="0.25">
      <c r="C271" s="1" t="s">
        <v>24</v>
      </c>
      <c r="D271" s="1" t="s">
        <v>34</v>
      </c>
      <c r="G271">
        <f t="shared" si="15"/>
        <v>1</v>
      </c>
      <c r="H271">
        <f t="shared" si="16"/>
        <v>3</v>
      </c>
      <c r="O271">
        <f t="shared" si="17"/>
        <v>75.5</v>
      </c>
      <c r="P271">
        <f t="shared" si="18"/>
        <v>151</v>
      </c>
    </row>
    <row r="272" spans="3:16" x14ac:dyDescent="0.25">
      <c r="C272" s="1" t="s">
        <v>40</v>
      </c>
      <c r="D272" s="1" t="s">
        <v>43</v>
      </c>
      <c r="G272">
        <f t="shared" ref="G272:G322" si="19">_xlfn.IFS(C272=$C$4, 0, C272=$D$4, 1)</f>
        <v>0</v>
      </c>
      <c r="H272">
        <f t="shared" ref="H272:H322" si="20">_xlfn.IFS(D272=$B$10, 0, D272=$B$9, 1, D272=$B$6, 2, D272=$B$8, 3, D272=$B$7, 4)</f>
        <v>0</v>
      </c>
      <c r="O272">
        <f t="shared" ref="O272:O322" si="21">_xlfn.RANK.AVG(G272, $G$15:$G$322, 0)</f>
        <v>229.5</v>
      </c>
      <c r="P272">
        <f t="shared" ref="P272:P322" si="22">_xlfn.RANK.AVG(H272, $H$15:$H$322, 0)</f>
        <v>302</v>
      </c>
    </row>
    <row r="273" spans="3:16" x14ac:dyDescent="0.25">
      <c r="C273" s="1" t="s">
        <v>40</v>
      </c>
      <c r="D273" s="1" t="s">
        <v>34</v>
      </c>
      <c r="G273">
        <f t="shared" si="19"/>
        <v>0</v>
      </c>
      <c r="H273">
        <f t="shared" si="20"/>
        <v>3</v>
      </c>
      <c r="O273">
        <f t="shared" si="21"/>
        <v>229.5</v>
      </c>
      <c r="P273">
        <f t="shared" si="22"/>
        <v>151</v>
      </c>
    </row>
    <row r="274" spans="3:16" x14ac:dyDescent="0.25">
      <c r="C274" s="1" t="s">
        <v>40</v>
      </c>
      <c r="D274" s="1" t="s">
        <v>48</v>
      </c>
      <c r="G274">
        <f t="shared" si="19"/>
        <v>0</v>
      </c>
      <c r="H274">
        <f t="shared" si="20"/>
        <v>1</v>
      </c>
      <c r="O274">
        <f t="shared" si="21"/>
        <v>229.5</v>
      </c>
      <c r="P274">
        <f t="shared" si="22"/>
        <v>275.5</v>
      </c>
    </row>
    <row r="275" spans="3:16" x14ac:dyDescent="0.25">
      <c r="C275" s="1" t="s">
        <v>24</v>
      </c>
      <c r="D275" s="1" t="s">
        <v>34</v>
      </c>
      <c r="G275">
        <f t="shared" si="19"/>
        <v>1</v>
      </c>
      <c r="H275">
        <f t="shared" si="20"/>
        <v>3</v>
      </c>
      <c r="O275">
        <f t="shared" si="21"/>
        <v>75.5</v>
      </c>
      <c r="P275">
        <f t="shared" si="22"/>
        <v>151</v>
      </c>
    </row>
    <row r="276" spans="3:16" x14ac:dyDescent="0.25">
      <c r="C276" s="1" t="s">
        <v>24</v>
      </c>
      <c r="D276" s="1" t="s">
        <v>39</v>
      </c>
      <c r="G276">
        <f t="shared" si="19"/>
        <v>1</v>
      </c>
      <c r="H276">
        <f t="shared" si="20"/>
        <v>2</v>
      </c>
      <c r="O276">
        <f t="shared" si="21"/>
        <v>75.5</v>
      </c>
      <c r="P276">
        <f t="shared" si="22"/>
        <v>232</v>
      </c>
    </row>
    <row r="277" spans="3:16" x14ac:dyDescent="0.25">
      <c r="C277" s="1" t="s">
        <v>40</v>
      </c>
      <c r="D277" s="1" t="s">
        <v>48</v>
      </c>
      <c r="G277">
        <f t="shared" si="19"/>
        <v>0</v>
      </c>
      <c r="H277">
        <f t="shared" si="20"/>
        <v>1</v>
      </c>
      <c r="O277">
        <f t="shared" si="21"/>
        <v>229.5</v>
      </c>
      <c r="P277">
        <f t="shared" si="22"/>
        <v>275.5</v>
      </c>
    </row>
    <row r="278" spans="3:16" x14ac:dyDescent="0.25">
      <c r="C278" s="1" t="s">
        <v>40</v>
      </c>
      <c r="D278" s="1" t="s">
        <v>48</v>
      </c>
      <c r="G278">
        <f t="shared" si="19"/>
        <v>0</v>
      </c>
      <c r="H278">
        <f t="shared" si="20"/>
        <v>1</v>
      </c>
      <c r="O278">
        <f t="shared" si="21"/>
        <v>229.5</v>
      </c>
      <c r="P278">
        <f t="shared" si="22"/>
        <v>275.5</v>
      </c>
    </row>
    <row r="279" spans="3:16" x14ac:dyDescent="0.25">
      <c r="C279" s="1" t="s">
        <v>24</v>
      </c>
      <c r="D279" s="1" t="s">
        <v>31</v>
      </c>
      <c r="G279">
        <f t="shared" si="19"/>
        <v>1</v>
      </c>
      <c r="H279">
        <f t="shared" si="20"/>
        <v>4</v>
      </c>
      <c r="O279">
        <f t="shared" si="21"/>
        <v>75.5</v>
      </c>
      <c r="P279">
        <f t="shared" si="22"/>
        <v>47</v>
      </c>
    </row>
    <row r="280" spans="3:16" x14ac:dyDescent="0.25">
      <c r="C280" s="1" t="s">
        <v>40</v>
      </c>
      <c r="D280" s="1" t="s">
        <v>39</v>
      </c>
      <c r="G280">
        <f t="shared" si="19"/>
        <v>0</v>
      </c>
      <c r="H280">
        <f t="shared" si="20"/>
        <v>2</v>
      </c>
      <c r="O280">
        <f t="shared" si="21"/>
        <v>229.5</v>
      </c>
      <c r="P280">
        <f t="shared" si="22"/>
        <v>232</v>
      </c>
    </row>
    <row r="281" spans="3:16" x14ac:dyDescent="0.25">
      <c r="C281" s="1" t="s">
        <v>24</v>
      </c>
      <c r="D281" s="1" t="s">
        <v>34</v>
      </c>
      <c r="G281">
        <f t="shared" si="19"/>
        <v>1</v>
      </c>
      <c r="H281">
        <f t="shared" si="20"/>
        <v>3</v>
      </c>
      <c r="O281">
        <f t="shared" si="21"/>
        <v>75.5</v>
      </c>
      <c r="P281">
        <f t="shared" si="22"/>
        <v>151</v>
      </c>
    </row>
    <row r="282" spans="3:16" x14ac:dyDescent="0.25">
      <c r="C282" s="1" t="s">
        <v>40</v>
      </c>
      <c r="D282" s="1" t="s">
        <v>31</v>
      </c>
      <c r="G282">
        <f t="shared" si="19"/>
        <v>0</v>
      </c>
      <c r="H282">
        <f t="shared" si="20"/>
        <v>4</v>
      </c>
      <c r="O282">
        <f t="shared" si="21"/>
        <v>229.5</v>
      </c>
      <c r="P282">
        <f t="shared" si="22"/>
        <v>47</v>
      </c>
    </row>
    <row r="283" spans="3:16" x14ac:dyDescent="0.25">
      <c r="C283" s="1" t="s">
        <v>40</v>
      </c>
      <c r="D283" s="1" t="s">
        <v>31</v>
      </c>
      <c r="G283">
        <f t="shared" si="19"/>
        <v>0</v>
      </c>
      <c r="H283">
        <f t="shared" si="20"/>
        <v>4</v>
      </c>
      <c r="O283">
        <f t="shared" si="21"/>
        <v>229.5</v>
      </c>
      <c r="P283">
        <f t="shared" si="22"/>
        <v>47</v>
      </c>
    </row>
    <row r="284" spans="3:16" x14ac:dyDescent="0.25">
      <c r="C284" s="1" t="s">
        <v>40</v>
      </c>
      <c r="D284" s="1" t="s">
        <v>34</v>
      </c>
      <c r="G284">
        <f t="shared" si="19"/>
        <v>0</v>
      </c>
      <c r="H284">
        <f t="shared" si="20"/>
        <v>3</v>
      </c>
      <c r="O284">
        <f t="shared" si="21"/>
        <v>229.5</v>
      </c>
      <c r="P284">
        <f t="shared" si="22"/>
        <v>151</v>
      </c>
    </row>
    <row r="285" spans="3:16" x14ac:dyDescent="0.25">
      <c r="C285" s="1" t="s">
        <v>24</v>
      </c>
      <c r="D285" s="1" t="s">
        <v>34</v>
      </c>
      <c r="G285">
        <f t="shared" si="19"/>
        <v>1</v>
      </c>
      <c r="H285">
        <f t="shared" si="20"/>
        <v>3</v>
      </c>
      <c r="O285">
        <f t="shared" si="21"/>
        <v>75.5</v>
      </c>
      <c r="P285">
        <f t="shared" si="22"/>
        <v>151</v>
      </c>
    </row>
    <row r="286" spans="3:16" x14ac:dyDescent="0.25">
      <c r="C286" s="1" t="s">
        <v>40</v>
      </c>
      <c r="D286" s="1" t="s">
        <v>34</v>
      </c>
      <c r="G286">
        <f t="shared" si="19"/>
        <v>0</v>
      </c>
      <c r="H286">
        <f t="shared" si="20"/>
        <v>3</v>
      </c>
      <c r="O286">
        <f t="shared" si="21"/>
        <v>229.5</v>
      </c>
      <c r="P286">
        <f t="shared" si="22"/>
        <v>151</v>
      </c>
    </row>
    <row r="287" spans="3:16" x14ac:dyDescent="0.25">
      <c r="C287" s="1" t="s">
        <v>24</v>
      </c>
      <c r="D287" s="1" t="s">
        <v>34</v>
      </c>
      <c r="G287">
        <f t="shared" si="19"/>
        <v>1</v>
      </c>
      <c r="H287">
        <f t="shared" si="20"/>
        <v>3</v>
      </c>
      <c r="O287">
        <f t="shared" si="21"/>
        <v>75.5</v>
      </c>
      <c r="P287">
        <f t="shared" si="22"/>
        <v>151</v>
      </c>
    </row>
    <row r="288" spans="3:16" x14ac:dyDescent="0.25">
      <c r="C288" s="1" t="s">
        <v>24</v>
      </c>
      <c r="D288" s="1" t="s">
        <v>31</v>
      </c>
      <c r="G288">
        <f t="shared" si="19"/>
        <v>1</v>
      </c>
      <c r="H288">
        <f t="shared" si="20"/>
        <v>4</v>
      </c>
      <c r="O288">
        <f t="shared" si="21"/>
        <v>75.5</v>
      </c>
      <c r="P288">
        <f t="shared" si="22"/>
        <v>47</v>
      </c>
    </row>
    <row r="289" spans="3:16" x14ac:dyDescent="0.25">
      <c r="C289" s="1" t="s">
        <v>24</v>
      </c>
      <c r="D289" s="1" t="s">
        <v>34</v>
      </c>
      <c r="G289">
        <f t="shared" si="19"/>
        <v>1</v>
      </c>
      <c r="H289">
        <f t="shared" si="20"/>
        <v>3</v>
      </c>
      <c r="O289">
        <f t="shared" si="21"/>
        <v>75.5</v>
      </c>
      <c r="P289">
        <f t="shared" si="22"/>
        <v>151</v>
      </c>
    </row>
    <row r="290" spans="3:16" x14ac:dyDescent="0.25">
      <c r="C290" s="1" t="s">
        <v>40</v>
      </c>
      <c r="D290" s="1" t="s">
        <v>43</v>
      </c>
      <c r="G290">
        <f t="shared" si="19"/>
        <v>0</v>
      </c>
      <c r="H290">
        <f t="shared" si="20"/>
        <v>0</v>
      </c>
      <c r="O290">
        <f t="shared" si="21"/>
        <v>229.5</v>
      </c>
      <c r="P290">
        <f t="shared" si="22"/>
        <v>302</v>
      </c>
    </row>
    <row r="291" spans="3:16" x14ac:dyDescent="0.25">
      <c r="C291" s="1" t="s">
        <v>40</v>
      </c>
      <c r="D291" s="1" t="s">
        <v>31</v>
      </c>
      <c r="G291">
        <f t="shared" si="19"/>
        <v>0</v>
      </c>
      <c r="H291">
        <f t="shared" si="20"/>
        <v>4</v>
      </c>
      <c r="O291">
        <f t="shared" si="21"/>
        <v>229.5</v>
      </c>
      <c r="P291">
        <f t="shared" si="22"/>
        <v>47</v>
      </c>
    </row>
    <row r="292" spans="3:16" x14ac:dyDescent="0.25">
      <c r="C292" s="1" t="s">
        <v>24</v>
      </c>
      <c r="D292" s="1" t="s">
        <v>31</v>
      </c>
      <c r="G292">
        <f t="shared" si="19"/>
        <v>1</v>
      </c>
      <c r="H292">
        <f t="shared" si="20"/>
        <v>4</v>
      </c>
      <c r="O292">
        <f t="shared" si="21"/>
        <v>75.5</v>
      </c>
      <c r="P292">
        <f t="shared" si="22"/>
        <v>47</v>
      </c>
    </row>
    <row r="293" spans="3:16" x14ac:dyDescent="0.25">
      <c r="C293" s="1" t="s">
        <v>40</v>
      </c>
      <c r="D293" s="1" t="s">
        <v>34</v>
      </c>
      <c r="G293">
        <f t="shared" si="19"/>
        <v>0</v>
      </c>
      <c r="H293">
        <f t="shared" si="20"/>
        <v>3</v>
      </c>
      <c r="O293">
        <f t="shared" si="21"/>
        <v>229.5</v>
      </c>
      <c r="P293">
        <f t="shared" si="22"/>
        <v>151</v>
      </c>
    </row>
    <row r="294" spans="3:16" x14ac:dyDescent="0.25">
      <c r="C294" s="1" t="s">
        <v>24</v>
      </c>
      <c r="D294" s="1" t="s">
        <v>34</v>
      </c>
      <c r="G294">
        <f t="shared" si="19"/>
        <v>1</v>
      </c>
      <c r="H294">
        <f t="shared" si="20"/>
        <v>3</v>
      </c>
      <c r="O294">
        <f t="shared" si="21"/>
        <v>75.5</v>
      </c>
      <c r="P294">
        <f t="shared" si="22"/>
        <v>151</v>
      </c>
    </row>
    <row r="295" spans="3:16" x14ac:dyDescent="0.25">
      <c r="C295" s="1" t="s">
        <v>40</v>
      </c>
      <c r="D295" s="1" t="s">
        <v>34</v>
      </c>
      <c r="G295">
        <f t="shared" si="19"/>
        <v>0</v>
      </c>
      <c r="H295">
        <f t="shared" si="20"/>
        <v>3</v>
      </c>
      <c r="O295">
        <f t="shared" si="21"/>
        <v>229.5</v>
      </c>
      <c r="P295">
        <f t="shared" si="22"/>
        <v>151</v>
      </c>
    </row>
    <row r="296" spans="3:16" x14ac:dyDescent="0.25">
      <c r="C296" s="1" t="s">
        <v>24</v>
      </c>
      <c r="D296" s="1" t="s">
        <v>43</v>
      </c>
      <c r="G296">
        <f t="shared" si="19"/>
        <v>1</v>
      </c>
      <c r="H296">
        <f t="shared" si="20"/>
        <v>0</v>
      </c>
      <c r="O296">
        <f t="shared" si="21"/>
        <v>75.5</v>
      </c>
      <c r="P296">
        <f t="shared" si="22"/>
        <v>302</v>
      </c>
    </row>
    <row r="297" spans="3:16" x14ac:dyDescent="0.25">
      <c r="C297" s="1" t="s">
        <v>40</v>
      </c>
      <c r="D297" s="1" t="s">
        <v>48</v>
      </c>
      <c r="G297">
        <f t="shared" si="19"/>
        <v>0</v>
      </c>
      <c r="H297">
        <f t="shared" si="20"/>
        <v>1</v>
      </c>
      <c r="O297">
        <f t="shared" si="21"/>
        <v>229.5</v>
      </c>
      <c r="P297">
        <f t="shared" si="22"/>
        <v>275.5</v>
      </c>
    </row>
    <row r="298" spans="3:16" x14ac:dyDescent="0.25">
      <c r="C298" s="1" t="s">
        <v>40</v>
      </c>
      <c r="D298" s="1" t="s">
        <v>48</v>
      </c>
      <c r="G298">
        <f t="shared" si="19"/>
        <v>0</v>
      </c>
      <c r="H298">
        <f t="shared" si="20"/>
        <v>1</v>
      </c>
      <c r="O298">
        <f t="shared" si="21"/>
        <v>229.5</v>
      </c>
      <c r="P298">
        <f t="shared" si="22"/>
        <v>275.5</v>
      </c>
    </row>
    <row r="299" spans="3:16" x14ac:dyDescent="0.25">
      <c r="C299" s="1" t="s">
        <v>40</v>
      </c>
      <c r="D299" s="1" t="s">
        <v>34</v>
      </c>
      <c r="G299">
        <f t="shared" si="19"/>
        <v>0</v>
      </c>
      <c r="H299">
        <f t="shared" si="20"/>
        <v>3</v>
      </c>
      <c r="O299">
        <f t="shared" si="21"/>
        <v>229.5</v>
      </c>
      <c r="P299">
        <f t="shared" si="22"/>
        <v>151</v>
      </c>
    </row>
    <row r="300" spans="3:16" x14ac:dyDescent="0.25">
      <c r="C300" s="1" t="s">
        <v>40</v>
      </c>
      <c r="D300" s="1" t="s">
        <v>48</v>
      </c>
      <c r="G300">
        <f t="shared" si="19"/>
        <v>0</v>
      </c>
      <c r="H300">
        <f t="shared" si="20"/>
        <v>1</v>
      </c>
      <c r="O300">
        <f t="shared" si="21"/>
        <v>229.5</v>
      </c>
      <c r="P300">
        <f t="shared" si="22"/>
        <v>275.5</v>
      </c>
    </row>
    <row r="301" spans="3:16" x14ac:dyDescent="0.25">
      <c r="C301" s="1" t="s">
        <v>40</v>
      </c>
      <c r="D301" s="1" t="s">
        <v>48</v>
      </c>
      <c r="G301">
        <f t="shared" si="19"/>
        <v>0</v>
      </c>
      <c r="H301">
        <f t="shared" si="20"/>
        <v>1</v>
      </c>
      <c r="O301">
        <f t="shared" si="21"/>
        <v>229.5</v>
      </c>
      <c r="P301">
        <f t="shared" si="22"/>
        <v>275.5</v>
      </c>
    </row>
    <row r="302" spans="3:16" x14ac:dyDescent="0.25">
      <c r="C302" s="1" t="s">
        <v>40</v>
      </c>
      <c r="D302" s="1" t="s">
        <v>48</v>
      </c>
      <c r="G302">
        <f t="shared" si="19"/>
        <v>0</v>
      </c>
      <c r="H302">
        <f t="shared" si="20"/>
        <v>1</v>
      </c>
      <c r="O302">
        <f t="shared" si="21"/>
        <v>229.5</v>
      </c>
      <c r="P302">
        <f t="shared" si="22"/>
        <v>275.5</v>
      </c>
    </row>
    <row r="303" spans="3:16" x14ac:dyDescent="0.25">
      <c r="C303" s="1" t="s">
        <v>24</v>
      </c>
      <c r="D303" s="1" t="s">
        <v>31</v>
      </c>
      <c r="G303">
        <f t="shared" si="19"/>
        <v>1</v>
      </c>
      <c r="H303">
        <f t="shared" si="20"/>
        <v>4</v>
      </c>
      <c r="O303">
        <f t="shared" si="21"/>
        <v>75.5</v>
      </c>
      <c r="P303">
        <f t="shared" si="22"/>
        <v>47</v>
      </c>
    </row>
    <row r="304" spans="3:16" x14ac:dyDescent="0.25">
      <c r="C304" s="1" t="s">
        <v>40</v>
      </c>
      <c r="D304" s="1" t="s">
        <v>31</v>
      </c>
      <c r="G304">
        <f t="shared" si="19"/>
        <v>0</v>
      </c>
      <c r="H304">
        <f t="shared" si="20"/>
        <v>4</v>
      </c>
      <c r="O304">
        <f t="shared" si="21"/>
        <v>229.5</v>
      </c>
      <c r="P304">
        <f t="shared" si="22"/>
        <v>47</v>
      </c>
    </row>
    <row r="305" spans="3:16" x14ac:dyDescent="0.25">
      <c r="C305" s="1" t="s">
        <v>24</v>
      </c>
      <c r="D305" s="1" t="s">
        <v>31</v>
      </c>
      <c r="G305">
        <f t="shared" si="19"/>
        <v>1</v>
      </c>
      <c r="H305">
        <f t="shared" si="20"/>
        <v>4</v>
      </c>
      <c r="O305">
        <f t="shared" si="21"/>
        <v>75.5</v>
      </c>
      <c r="P305">
        <f t="shared" si="22"/>
        <v>47</v>
      </c>
    </row>
    <row r="306" spans="3:16" x14ac:dyDescent="0.25">
      <c r="C306" s="1" t="s">
        <v>24</v>
      </c>
      <c r="D306" s="1" t="s">
        <v>34</v>
      </c>
      <c r="G306">
        <f t="shared" si="19"/>
        <v>1</v>
      </c>
      <c r="H306">
        <f t="shared" si="20"/>
        <v>3</v>
      </c>
      <c r="O306">
        <f t="shared" si="21"/>
        <v>75.5</v>
      </c>
      <c r="P306">
        <f t="shared" si="22"/>
        <v>151</v>
      </c>
    </row>
    <row r="307" spans="3:16" x14ac:dyDescent="0.25">
      <c r="C307" s="1" t="s">
        <v>24</v>
      </c>
      <c r="D307" s="1" t="s">
        <v>34</v>
      </c>
      <c r="G307">
        <f t="shared" si="19"/>
        <v>1</v>
      </c>
      <c r="H307">
        <f t="shared" si="20"/>
        <v>3</v>
      </c>
      <c r="O307">
        <f t="shared" si="21"/>
        <v>75.5</v>
      </c>
      <c r="P307">
        <f t="shared" si="22"/>
        <v>151</v>
      </c>
    </row>
    <row r="308" spans="3:16" x14ac:dyDescent="0.25">
      <c r="C308" s="1" t="s">
        <v>24</v>
      </c>
      <c r="D308" s="1" t="s">
        <v>34</v>
      </c>
      <c r="G308">
        <f t="shared" si="19"/>
        <v>1</v>
      </c>
      <c r="H308">
        <f t="shared" si="20"/>
        <v>3</v>
      </c>
      <c r="O308">
        <f t="shared" si="21"/>
        <v>75.5</v>
      </c>
      <c r="P308">
        <f t="shared" si="22"/>
        <v>151</v>
      </c>
    </row>
    <row r="309" spans="3:16" x14ac:dyDescent="0.25">
      <c r="C309" s="1" t="s">
        <v>40</v>
      </c>
      <c r="D309" s="1" t="s">
        <v>34</v>
      </c>
      <c r="G309">
        <f t="shared" si="19"/>
        <v>0</v>
      </c>
      <c r="H309">
        <f t="shared" si="20"/>
        <v>3</v>
      </c>
      <c r="O309">
        <f t="shared" si="21"/>
        <v>229.5</v>
      </c>
      <c r="P309">
        <f t="shared" si="22"/>
        <v>151</v>
      </c>
    </row>
    <row r="310" spans="3:16" x14ac:dyDescent="0.25">
      <c r="C310" s="1" t="s">
        <v>24</v>
      </c>
      <c r="D310" s="1" t="s">
        <v>34</v>
      </c>
      <c r="G310">
        <f t="shared" si="19"/>
        <v>1</v>
      </c>
      <c r="H310">
        <f t="shared" si="20"/>
        <v>3</v>
      </c>
      <c r="O310">
        <f t="shared" si="21"/>
        <v>75.5</v>
      </c>
      <c r="P310">
        <f t="shared" si="22"/>
        <v>151</v>
      </c>
    </row>
    <row r="311" spans="3:16" x14ac:dyDescent="0.25">
      <c r="C311" s="1" t="s">
        <v>24</v>
      </c>
      <c r="D311" s="1" t="s">
        <v>48</v>
      </c>
      <c r="G311">
        <f t="shared" si="19"/>
        <v>1</v>
      </c>
      <c r="H311">
        <f t="shared" si="20"/>
        <v>1</v>
      </c>
      <c r="O311">
        <f t="shared" si="21"/>
        <v>75.5</v>
      </c>
      <c r="P311">
        <f t="shared" si="22"/>
        <v>275.5</v>
      </c>
    </row>
    <row r="312" spans="3:16" x14ac:dyDescent="0.25">
      <c r="C312" s="1" t="s">
        <v>24</v>
      </c>
      <c r="D312" s="1" t="s">
        <v>34</v>
      </c>
      <c r="G312">
        <f t="shared" si="19"/>
        <v>1</v>
      </c>
      <c r="H312">
        <f t="shared" si="20"/>
        <v>3</v>
      </c>
      <c r="O312">
        <f t="shared" si="21"/>
        <v>75.5</v>
      </c>
      <c r="P312">
        <f t="shared" si="22"/>
        <v>151</v>
      </c>
    </row>
    <row r="313" spans="3:16" x14ac:dyDescent="0.25">
      <c r="C313" s="1" t="s">
        <v>40</v>
      </c>
      <c r="D313" s="1" t="s">
        <v>34</v>
      </c>
      <c r="G313">
        <f t="shared" si="19"/>
        <v>0</v>
      </c>
      <c r="H313">
        <f t="shared" si="20"/>
        <v>3</v>
      </c>
      <c r="O313">
        <f t="shared" si="21"/>
        <v>229.5</v>
      </c>
      <c r="P313">
        <f t="shared" si="22"/>
        <v>151</v>
      </c>
    </row>
    <row r="314" spans="3:16" x14ac:dyDescent="0.25">
      <c r="C314" s="1" t="s">
        <v>40</v>
      </c>
      <c r="D314" s="1" t="s">
        <v>39</v>
      </c>
      <c r="G314">
        <f t="shared" si="19"/>
        <v>0</v>
      </c>
      <c r="H314">
        <f t="shared" si="20"/>
        <v>2</v>
      </c>
      <c r="O314">
        <f t="shared" si="21"/>
        <v>229.5</v>
      </c>
      <c r="P314">
        <f t="shared" si="22"/>
        <v>232</v>
      </c>
    </row>
    <row r="315" spans="3:16" x14ac:dyDescent="0.25">
      <c r="C315" s="1" t="s">
        <v>40</v>
      </c>
      <c r="D315" s="1" t="s">
        <v>39</v>
      </c>
      <c r="G315">
        <f t="shared" si="19"/>
        <v>0</v>
      </c>
      <c r="H315">
        <f t="shared" si="20"/>
        <v>2</v>
      </c>
      <c r="O315">
        <f t="shared" si="21"/>
        <v>229.5</v>
      </c>
      <c r="P315">
        <f t="shared" si="22"/>
        <v>232</v>
      </c>
    </row>
    <row r="316" spans="3:16" x14ac:dyDescent="0.25">
      <c r="C316" s="1" t="s">
        <v>24</v>
      </c>
      <c r="D316" s="1" t="s">
        <v>31</v>
      </c>
      <c r="G316">
        <f t="shared" si="19"/>
        <v>1</v>
      </c>
      <c r="H316">
        <f t="shared" si="20"/>
        <v>4</v>
      </c>
      <c r="O316">
        <f t="shared" si="21"/>
        <v>75.5</v>
      </c>
      <c r="P316">
        <f t="shared" si="22"/>
        <v>47</v>
      </c>
    </row>
    <row r="317" spans="3:16" x14ac:dyDescent="0.25">
      <c r="C317" s="1" t="s">
        <v>24</v>
      </c>
      <c r="D317" s="1" t="s">
        <v>34</v>
      </c>
      <c r="G317">
        <f t="shared" si="19"/>
        <v>1</v>
      </c>
      <c r="H317">
        <f t="shared" si="20"/>
        <v>3</v>
      </c>
      <c r="O317">
        <f t="shared" si="21"/>
        <v>75.5</v>
      </c>
      <c r="P317">
        <f t="shared" si="22"/>
        <v>151</v>
      </c>
    </row>
    <row r="318" spans="3:16" x14ac:dyDescent="0.25">
      <c r="C318" s="1" t="s">
        <v>24</v>
      </c>
      <c r="D318" s="1" t="s">
        <v>31</v>
      </c>
      <c r="G318">
        <f t="shared" si="19"/>
        <v>1</v>
      </c>
      <c r="H318">
        <f t="shared" si="20"/>
        <v>4</v>
      </c>
      <c r="O318">
        <f t="shared" si="21"/>
        <v>75.5</v>
      </c>
      <c r="P318">
        <f t="shared" si="22"/>
        <v>47</v>
      </c>
    </row>
    <row r="319" spans="3:16" x14ac:dyDescent="0.25">
      <c r="C319" s="1" t="s">
        <v>24</v>
      </c>
      <c r="D319" s="1" t="s">
        <v>34</v>
      </c>
      <c r="G319">
        <f t="shared" si="19"/>
        <v>1</v>
      </c>
      <c r="H319">
        <f t="shared" si="20"/>
        <v>3</v>
      </c>
      <c r="O319">
        <f t="shared" si="21"/>
        <v>75.5</v>
      </c>
      <c r="P319">
        <f t="shared" si="22"/>
        <v>151</v>
      </c>
    </row>
    <row r="320" spans="3:16" x14ac:dyDescent="0.25">
      <c r="C320" s="1" t="s">
        <v>40</v>
      </c>
      <c r="D320" s="1" t="s">
        <v>34</v>
      </c>
      <c r="G320">
        <f t="shared" si="19"/>
        <v>0</v>
      </c>
      <c r="H320">
        <f t="shared" si="20"/>
        <v>3</v>
      </c>
      <c r="O320">
        <f t="shared" si="21"/>
        <v>229.5</v>
      </c>
      <c r="P320">
        <f t="shared" si="22"/>
        <v>151</v>
      </c>
    </row>
    <row r="321" spans="3:16" x14ac:dyDescent="0.25">
      <c r="C321" s="1" t="s">
        <v>24</v>
      </c>
      <c r="D321" s="1" t="s">
        <v>34</v>
      </c>
      <c r="G321">
        <f t="shared" si="19"/>
        <v>1</v>
      </c>
      <c r="H321">
        <f t="shared" si="20"/>
        <v>3</v>
      </c>
      <c r="O321">
        <f t="shared" si="21"/>
        <v>75.5</v>
      </c>
      <c r="P321">
        <f t="shared" si="22"/>
        <v>151</v>
      </c>
    </row>
    <row r="322" spans="3:16" x14ac:dyDescent="0.25">
      <c r="C322" s="1" t="s">
        <v>40</v>
      </c>
      <c r="D322" s="1" t="s">
        <v>34</v>
      </c>
      <c r="G322">
        <f t="shared" si="19"/>
        <v>0</v>
      </c>
      <c r="H322">
        <f t="shared" si="20"/>
        <v>3</v>
      </c>
      <c r="O322">
        <f t="shared" si="21"/>
        <v>229.5</v>
      </c>
      <c r="P322">
        <f t="shared" si="22"/>
        <v>151</v>
      </c>
    </row>
  </sheetData>
  <mergeCells count="3">
    <mergeCell ref="O14:P14"/>
    <mergeCell ref="B3:E3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245B-5266-4E2C-9607-2491E3BEAD7C}">
  <dimension ref="B3:T322"/>
  <sheetViews>
    <sheetView workbookViewId="0">
      <selection activeCell="K23" sqref="K23"/>
    </sheetView>
  </sheetViews>
  <sheetFormatPr defaultRowHeight="13.2" x14ac:dyDescent="0.25"/>
  <cols>
    <col min="2" max="2" width="22.44140625" bestFit="1" customWidth="1"/>
    <col min="7" max="7" width="22.44140625" bestFit="1" customWidth="1"/>
  </cols>
  <sheetData>
    <row r="3" spans="2:20" x14ac:dyDescent="0.25">
      <c r="B3" s="10" t="s">
        <v>97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103</v>
      </c>
      <c r="G5" s="6" t="s">
        <v>103</v>
      </c>
    </row>
    <row r="6" spans="2:20" x14ac:dyDescent="0.25">
      <c r="B6" s="3" t="s">
        <v>39</v>
      </c>
      <c r="C6">
        <f>SUM(COUNTIFS('Ответы на форму (1)'!$V$2:$V$309, Лист2!B6, 'Ответы на форму (1)'!$B$2:$B$309, Лист2!$C$4), COUNTIFS('Ответы на форму (1)'!$AA$2:$AA$309, Лист2!B6, 'Ответы на форму (1)'!$B$2:$B$309, Лист2!$C$4), COUNTIFS('Ответы на форму (1)'!$AF$2:$AF$309, Лист2!B6, 'Ответы на форму (1)'!$B$2:$B$309, Лист2!$C$4))</f>
        <v>21</v>
      </c>
      <c r="D6">
        <f>SUM(COUNTIFS('Ответы на форму (1)'!$V$2:$V$309, Лист2!B6, 'Ответы на форму (1)'!$B$2:$B$309, Лист2!$D$4), COUNTIFS('Ответы на форму (1)'!$AA$2:$AA$309, Лист2!B6, 'Ответы на форму (1)'!$B$2:$B$309, Лист2!$D$4), COUNTIFS('Ответы на форму (1)'!$AF$2:$AF$309, Лист2!B6, 'Ответы на форму (1)'!$B$2:$B$309, Лист2!$D$4))</f>
        <v>17</v>
      </c>
      <c r="E6">
        <f>SUM(C6:D6)</f>
        <v>38</v>
      </c>
      <c r="G6" s="3" t="s">
        <v>39</v>
      </c>
      <c r="H6" s="5">
        <f>E6*$C$11/$E$11</f>
        <v>19.493506493506494</v>
      </c>
      <c r="I6" s="5">
        <f>E6*$D$11/$E$11</f>
        <v>18.506493506493506</v>
      </c>
      <c r="K6" s="4" t="s">
        <v>98</v>
      </c>
    </row>
    <row r="7" spans="2:20" x14ac:dyDescent="0.25">
      <c r="B7" s="3" t="s">
        <v>31</v>
      </c>
      <c r="C7">
        <f>SUM(COUNTIFS('Ответы на форму (1)'!$V$2:$V$309, Лист2!B7, 'Ответы на форму (1)'!$B$2:$B$309, Лист2!$C$4), COUNTIFS('Ответы на форму (1)'!$AA$2:$AA$309, Лист2!B7, 'Ответы на форму (1)'!$B$2:$B$309, Лист2!$C$4), COUNTIFS('Ответы на форму (1)'!$AF$2:$AF$309, Лист2!B7, 'Ответы на форму (1)'!$B$2:$B$309, Лист2!$C$4))</f>
        <v>50</v>
      </c>
      <c r="D7">
        <f>SUM(COUNTIFS('Ответы на форму (1)'!$V$2:$V$309, Лист2!B7, 'Ответы на форму (1)'!$B$2:$B$309, Лист2!$D$4), COUNTIFS('Ответы на форму (1)'!$AA$2:$AA$309, Лист2!B7, 'Ответы на форму (1)'!$B$2:$B$309, Лист2!$D$4), COUNTIFS('Ответы на форму (1)'!$AF$2:$AF$309, Лист2!B7, 'Ответы на форму (1)'!$B$2:$B$309, Лист2!$D$4))</f>
        <v>60</v>
      </c>
      <c r="E7">
        <f t="shared" ref="E7:E10" si="0">SUM(C7:D7)</f>
        <v>110</v>
      </c>
      <c r="G7" s="3" t="s">
        <v>31</v>
      </c>
      <c r="H7" s="5">
        <f t="shared" ref="H7:H10" si="1">E7*$C$11/$E$11</f>
        <v>56.428571428571431</v>
      </c>
      <c r="I7" s="5">
        <f t="shared" ref="I7:I10" si="2">E7*$D$11/$E$11</f>
        <v>53.571428571428569</v>
      </c>
      <c r="K7">
        <f>_xlfn.CHISQ.TEST(C6:D10,H6:I10)</f>
        <v>0.11596638450845513</v>
      </c>
    </row>
    <row r="8" spans="2:20" x14ac:dyDescent="0.25">
      <c r="B8" s="3" t="s">
        <v>34</v>
      </c>
      <c r="C8">
        <f>SUM(COUNTIFS('Ответы на форму (1)'!$V$2:$V$309, Лист2!B8, 'Ответы на форму (1)'!$B$2:$B$309, Лист2!$C$4), COUNTIFS('Ответы на форму (1)'!$AA$2:$AA$309, Лист2!B8, 'Ответы на форму (1)'!$B$2:$B$309, Лист2!$C$4), COUNTIFS('Ответы на форму (1)'!$AF$2:$AF$309, Лист2!B8, 'Ответы на форму (1)'!$B$2:$B$309, Лист2!$C$4))</f>
        <v>58</v>
      </c>
      <c r="D8">
        <f>SUM(COUNTIFS('Ответы на форму (1)'!$V$2:$V$309, Лист2!B8, 'Ответы на форму (1)'!$B$2:$B$309, Лист2!$D$4), COUNTIFS('Ответы на форму (1)'!$AA$2:$AA$309, Лист2!B8, 'Ответы на форму (1)'!$B$2:$B$309, Лист2!$D$4), COUNTIFS('Ответы на форму (1)'!$AF$2:$AF$309, Лист2!B8, 'Ответы на форму (1)'!$B$2:$B$309, Лист2!$D$4))</f>
        <v>58</v>
      </c>
      <c r="E8">
        <f t="shared" si="0"/>
        <v>116</v>
      </c>
      <c r="G8" s="3" t="s">
        <v>34</v>
      </c>
      <c r="H8" s="5">
        <f t="shared" si="1"/>
        <v>59.506493506493506</v>
      </c>
      <c r="I8" s="5">
        <f t="shared" si="2"/>
        <v>56.493506493506494</v>
      </c>
    </row>
    <row r="9" spans="2:20" x14ac:dyDescent="0.25">
      <c r="B9" s="3" t="s">
        <v>35</v>
      </c>
      <c r="C9">
        <f>SUM(COUNTIFS('Ответы на форму (1)'!$V$2:$V$309, Лист2!B9, 'Ответы на форму (1)'!$B$2:$B$309, Лист2!$C$4), COUNTIFS('Ответы на форму (1)'!$AA$2:$AA$309, Лист2!B9, 'Ответы на форму (1)'!$B$2:$B$309, Лист2!$C$4), COUNTIFS('Ответы на форму (1)'!$AF$2:$AF$309, Лист2!B9, 'Ответы на форму (1)'!$B$2:$B$309, Лист2!$C$4))</f>
        <v>22</v>
      </c>
      <c r="D9">
        <f>SUM(COUNTIFS('Ответы на форму (1)'!$V$2:$V$309, Лист2!B9, 'Ответы на форму (1)'!$B$2:$B$309, Лист2!$D$4), COUNTIFS('Ответы на форму (1)'!$AA$2:$AA$309, Лист2!B9, 'Ответы на форму (1)'!$B$2:$B$309, Лист2!$D$4), COUNTIFS('Ответы на форму (1)'!$AF$2:$AF$309, Лист2!B9, 'Ответы на форму (1)'!$B$2:$B$309, Лист2!$D$4))</f>
        <v>14</v>
      </c>
      <c r="E9">
        <f t="shared" si="0"/>
        <v>36</v>
      </c>
      <c r="G9" s="3" t="s">
        <v>48</v>
      </c>
      <c r="H9" s="5">
        <f t="shared" si="1"/>
        <v>18.467532467532468</v>
      </c>
      <c r="I9" s="5">
        <f t="shared" si="2"/>
        <v>17.532467532467532</v>
      </c>
    </row>
    <row r="10" spans="2:20" x14ac:dyDescent="0.25">
      <c r="B10" s="3" t="s">
        <v>43</v>
      </c>
      <c r="C10">
        <f>SUM(COUNTIFS('Ответы на форму (1)'!$V$2:$V$309, Лист2!B10, 'Ответы на форму (1)'!$B$2:$B$309, Лист2!$C$4), COUNTIFS('Ответы на форму (1)'!$AA$2:$AA$309, Лист2!B10, 'Ответы на форму (1)'!$B$2:$B$309, Лист2!$C$4), COUNTIFS('Ответы на форму (1)'!$AF$2:$AF$309, Лист2!B10, 'Ответы на форму (1)'!$B$2:$B$309, Лист2!$C$4))</f>
        <v>7</v>
      </c>
      <c r="D10">
        <f>SUM(COUNTIFS('Ответы на форму (1)'!$V$2:$V$309, Лист2!B10, 'Ответы на форму (1)'!$B$2:$B$309, Лист2!$D$4), COUNTIFS('Ответы на форму (1)'!$AA$2:$AA$309, Лист2!B10, 'Ответы на форму (1)'!$B$2:$B$309, Лист2!$D$4), COUNTIFS('Ответы на форму (1)'!$AF$2:$AF$309, Лист2!B10, 'Ответы на форму (1)'!$B$2:$B$309, Лист2!$D$4))</f>
        <v>1</v>
      </c>
      <c r="E10">
        <f t="shared" si="0"/>
        <v>8</v>
      </c>
      <c r="G10" s="3" t="s">
        <v>43</v>
      </c>
      <c r="H10" s="5">
        <f t="shared" si="1"/>
        <v>4.1038961038961039</v>
      </c>
      <c r="I10" s="5">
        <f t="shared" si="2"/>
        <v>3.8961038961038961</v>
      </c>
    </row>
    <row r="11" spans="2:20" x14ac:dyDescent="0.25">
      <c r="B11" s="3" t="s">
        <v>96</v>
      </c>
      <c r="C11">
        <f>SUM(C6:C10)</f>
        <v>158</v>
      </c>
      <c r="D11">
        <f>SUM(D6:D10)</f>
        <v>150</v>
      </c>
      <c r="E11">
        <f>SUM(C6:D10)</f>
        <v>308</v>
      </c>
    </row>
    <row r="14" spans="2:20" x14ac:dyDescent="0.25">
      <c r="B14" s="1"/>
      <c r="C14" s="6" t="s">
        <v>94</v>
      </c>
      <c r="D14" s="6" t="s">
        <v>103</v>
      </c>
      <c r="H14" s="4" t="s">
        <v>99</v>
      </c>
      <c r="I14" s="4"/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B15" s="1"/>
      <c r="C15" s="1" t="s">
        <v>24</v>
      </c>
      <c r="D15" s="1" t="s">
        <v>31</v>
      </c>
      <c r="G15">
        <f>_xlfn.IFS(C15=$C$4, 0, C15=$D$4, 1)</f>
        <v>1</v>
      </c>
      <c r="H15">
        <f>_xlfn.IFS(D15=$B$10, 0, D15=$B$9, 1, D15=$B$6, 2, D15=$B$8, 3, D15=$B$7, 4)</f>
        <v>4</v>
      </c>
      <c r="J15">
        <f>PEARSON(G15:G322, H15:H322)</f>
        <v>0.14190677150832526</v>
      </c>
      <c r="K15">
        <v>308</v>
      </c>
      <c r="L15">
        <v>0.11</v>
      </c>
      <c r="O15">
        <f>_xlfn.RANK.AVG(G15, $G$15:$G$322, 0)</f>
        <v>75.5</v>
      </c>
      <c r="P15">
        <f>_xlfn.RANK.AVG(H15, $H$15:$H$322, 0)</f>
        <v>55.5</v>
      </c>
      <c r="R15">
        <f>CORREL(O15:O322, P15:P322)</f>
        <v>0.12639207283951365</v>
      </c>
      <c r="S15">
        <v>308</v>
      </c>
      <c r="T15">
        <v>0.11</v>
      </c>
    </row>
    <row r="16" spans="2:20" x14ac:dyDescent="0.25">
      <c r="B16" s="1"/>
      <c r="C16" s="1" t="s">
        <v>24</v>
      </c>
      <c r="D16" s="1" t="s">
        <v>34</v>
      </c>
      <c r="G16">
        <f t="shared" ref="G16:G79" si="3">_xlfn.IFS(C16=$C$4, 0, C16=$D$4, 1)</f>
        <v>1</v>
      </c>
      <c r="H16">
        <f t="shared" ref="H16:H79" si="4">_xlfn.IFS(D16=$B$10, 0, D16=$B$9, 1, D16=$B$6, 2, D16=$B$8, 3, D16=$B$7, 4)</f>
        <v>3</v>
      </c>
      <c r="O16">
        <f t="shared" ref="O16:O79" si="5">_xlfn.RANK.AVG(G16, $G$15:$G$322, 0)</f>
        <v>75.5</v>
      </c>
      <c r="P16">
        <f t="shared" ref="P16:P79" si="6">_xlfn.RANK.AVG(H16, $H$15:$H$322, 0)</f>
        <v>168.5</v>
      </c>
    </row>
    <row r="17" spans="2:16" x14ac:dyDescent="0.25">
      <c r="B17" s="1"/>
      <c r="C17" s="1" t="s">
        <v>24</v>
      </c>
      <c r="D17" s="1" t="s">
        <v>31</v>
      </c>
      <c r="G17">
        <f t="shared" si="3"/>
        <v>1</v>
      </c>
      <c r="H17">
        <f t="shared" si="4"/>
        <v>4</v>
      </c>
      <c r="O17">
        <f t="shared" si="5"/>
        <v>75.5</v>
      </c>
      <c r="P17">
        <f t="shared" si="6"/>
        <v>55.5</v>
      </c>
    </row>
    <row r="18" spans="2:16" x14ac:dyDescent="0.25">
      <c r="C18" s="1" t="s">
        <v>24</v>
      </c>
      <c r="D18" s="1" t="s">
        <v>31</v>
      </c>
      <c r="G18">
        <f t="shared" si="3"/>
        <v>1</v>
      </c>
      <c r="H18">
        <f t="shared" si="4"/>
        <v>4</v>
      </c>
      <c r="O18">
        <f t="shared" si="5"/>
        <v>75.5</v>
      </c>
      <c r="P18">
        <f t="shared" si="6"/>
        <v>55.5</v>
      </c>
    </row>
    <row r="19" spans="2:16" x14ac:dyDescent="0.25">
      <c r="C19" s="1" t="s">
        <v>24</v>
      </c>
      <c r="D19" s="1" t="s">
        <v>34</v>
      </c>
      <c r="G19">
        <f t="shared" si="3"/>
        <v>1</v>
      </c>
      <c r="H19">
        <f t="shared" si="4"/>
        <v>3</v>
      </c>
      <c r="O19">
        <f t="shared" si="5"/>
        <v>75.5</v>
      </c>
      <c r="P19">
        <f t="shared" si="6"/>
        <v>168.5</v>
      </c>
    </row>
    <row r="20" spans="2:16" x14ac:dyDescent="0.25">
      <c r="C20" s="1" t="s">
        <v>40</v>
      </c>
      <c r="D20" s="1" t="s">
        <v>31</v>
      </c>
      <c r="G20">
        <f t="shared" si="3"/>
        <v>0</v>
      </c>
      <c r="H20">
        <f t="shared" si="4"/>
        <v>4</v>
      </c>
      <c r="O20">
        <f t="shared" si="5"/>
        <v>229.5</v>
      </c>
      <c r="P20">
        <f t="shared" si="6"/>
        <v>55.5</v>
      </c>
    </row>
    <row r="21" spans="2:16" x14ac:dyDescent="0.25">
      <c r="C21" s="1" t="s">
        <v>40</v>
      </c>
      <c r="D21" s="1" t="s">
        <v>34</v>
      </c>
      <c r="G21">
        <f t="shared" si="3"/>
        <v>0</v>
      </c>
      <c r="H21">
        <f t="shared" si="4"/>
        <v>3</v>
      </c>
      <c r="O21">
        <f t="shared" si="5"/>
        <v>229.5</v>
      </c>
      <c r="P21">
        <f t="shared" si="6"/>
        <v>168.5</v>
      </c>
    </row>
    <row r="22" spans="2:16" x14ac:dyDescent="0.25">
      <c r="C22" s="1" t="s">
        <v>40</v>
      </c>
      <c r="D22" s="1" t="s">
        <v>35</v>
      </c>
      <c r="G22">
        <f t="shared" si="3"/>
        <v>0</v>
      </c>
      <c r="H22">
        <f t="shared" si="4"/>
        <v>1</v>
      </c>
      <c r="O22">
        <f t="shared" si="5"/>
        <v>229.5</v>
      </c>
      <c r="P22">
        <f t="shared" si="6"/>
        <v>282.5</v>
      </c>
    </row>
    <row r="23" spans="2:16" x14ac:dyDescent="0.25">
      <c r="C23" s="1" t="s">
        <v>24</v>
      </c>
      <c r="D23" s="1" t="s">
        <v>31</v>
      </c>
      <c r="G23">
        <f t="shared" si="3"/>
        <v>1</v>
      </c>
      <c r="H23">
        <f t="shared" si="4"/>
        <v>4</v>
      </c>
      <c r="O23">
        <f t="shared" si="5"/>
        <v>75.5</v>
      </c>
      <c r="P23">
        <f t="shared" si="6"/>
        <v>55.5</v>
      </c>
    </row>
    <row r="24" spans="2:16" x14ac:dyDescent="0.25">
      <c r="C24" s="1" t="s">
        <v>40</v>
      </c>
      <c r="D24" s="1" t="s">
        <v>31</v>
      </c>
      <c r="G24">
        <f t="shared" si="3"/>
        <v>0</v>
      </c>
      <c r="H24">
        <f t="shared" si="4"/>
        <v>4</v>
      </c>
      <c r="O24">
        <f t="shared" si="5"/>
        <v>229.5</v>
      </c>
      <c r="P24">
        <f t="shared" si="6"/>
        <v>55.5</v>
      </c>
    </row>
    <row r="25" spans="2:16" x14ac:dyDescent="0.25">
      <c r="C25" s="1" t="s">
        <v>40</v>
      </c>
      <c r="D25" s="1" t="s">
        <v>31</v>
      </c>
      <c r="G25">
        <f t="shared" si="3"/>
        <v>0</v>
      </c>
      <c r="H25">
        <f t="shared" si="4"/>
        <v>4</v>
      </c>
      <c r="O25">
        <f t="shared" si="5"/>
        <v>229.5</v>
      </c>
      <c r="P25">
        <f t="shared" si="6"/>
        <v>55.5</v>
      </c>
    </row>
    <row r="26" spans="2:16" x14ac:dyDescent="0.25">
      <c r="C26" s="1" t="s">
        <v>40</v>
      </c>
      <c r="D26" s="1" t="s">
        <v>34</v>
      </c>
      <c r="G26">
        <f t="shared" si="3"/>
        <v>0</v>
      </c>
      <c r="H26">
        <f t="shared" si="4"/>
        <v>3</v>
      </c>
      <c r="O26">
        <f t="shared" si="5"/>
        <v>229.5</v>
      </c>
      <c r="P26">
        <f t="shared" si="6"/>
        <v>168.5</v>
      </c>
    </row>
    <row r="27" spans="2:16" x14ac:dyDescent="0.25">
      <c r="C27" s="1" t="s">
        <v>40</v>
      </c>
      <c r="D27" s="1" t="s">
        <v>35</v>
      </c>
      <c r="G27">
        <f t="shared" si="3"/>
        <v>0</v>
      </c>
      <c r="H27">
        <f t="shared" si="4"/>
        <v>1</v>
      </c>
      <c r="O27">
        <f t="shared" si="5"/>
        <v>229.5</v>
      </c>
      <c r="P27">
        <f t="shared" si="6"/>
        <v>282.5</v>
      </c>
    </row>
    <row r="28" spans="2:16" x14ac:dyDescent="0.25">
      <c r="C28" s="1" t="s">
        <v>40</v>
      </c>
      <c r="D28" s="1" t="s">
        <v>31</v>
      </c>
      <c r="G28">
        <f t="shared" si="3"/>
        <v>0</v>
      </c>
      <c r="H28">
        <f t="shared" si="4"/>
        <v>4</v>
      </c>
      <c r="O28">
        <f t="shared" si="5"/>
        <v>229.5</v>
      </c>
      <c r="P28">
        <f t="shared" si="6"/>
        <v>55.5</v>
      </c>
    </row>
    <row r="29" spans="2:16" x14ac:dyDescent="0.25">
      <c r="C29" s="1" t="s">
        <v>40</v>
      </c>
      <c r="D29" s="1" t="s">
        <v>34</v>
      </c>
      <c r="G29">
        <f t="shared" si="3"/>
        <v>0</v>
      </c>
      <c r="H29">
        <f t="shared" si="4"/>
        <v>3</v>
      </c>
      <c r="O29">
        <f t="shared" si="5"/>
        <v>229.5</v>
      </c>
      <c r="P29">
        <f t="shared" si="6"/>
        <v>168.5</v>
      </c>
    </row>
    <row r="30" spans="2:16" x14ac:dyDescent="0.25">
      <c r="C30" s="1" t="s">
        <v>24</v>
      </c>
      <c r="D30" s="1" t="s">
        <v>34</v>
      </c>
      <c r="G30">
        <f t="shared" si="3"/>
        <v>1</v>
      </c>
      <c r="H30">
        <f t="shared" si="4"/>
        <v>3</v>
      </c>
      <c r="O30">
        <f t="shared" si="5"/>
        <v>75.5</v>
      </c>
      <c r="P30">
        <f t="shared" si="6"/>
        <v>168.5</v>
      </c>
    </row>
    <row r="31" spans="2:16" x14ac:dyDescent="0.25">
      <c r="C31" s="1" t="s">
        <v>40</v>
      </c>
      <c r="D31" s="1" t="s">
        <v>35</v>
      </c>
      <c r="G31">
        <f t="shared" si="3"/>
        <v>0</v>
      </c>
      <c r="H31">
        <f t="shared" si="4"/>
        <v>1</v>
      </c>
      <c r="O31">
        <f t="shared" si="5"/>
        <v>229.5</v>
      </c>
      <c r="P31">
        <f t="shared" si="6"/>
        <v>282.5</v>
      </c>
    </row>
    <row r="32" spans="2:16" x14ac:dyDescent="0.25">
      <c r="C32" s="1" t="s">
        <v>40</v>
      </c>
      <c r="D32" s="1" t="s">
        <v>31</v>
      </c>
      <c r="G32">
        <f t="shared" si="3"/>
        <v>0</v>
      </c>
      <c r="H32">
        <f t="shared" si="4"/>
        <v>4</v>
      </c>
      <c r="O32">
        <f t="shared" si="5"/>
        <v>229.5</v>
      </c>
      <c r="P32">
        <f t="shared" si="6"/>
        <v>55.5</v>
      </c>
    </row>
    <row r="33" spans="3:16" x14ac:dyDescent="0.25">
      <c r="C33" s="1" t="s">
        <v>24</v>
      </c>
      <c r="D33" s="1" t="s">
        <v>31</v>
      </c>
      <c r="G33">
        <f t="shared" si="3"/>
        <v>1</v>
      </c>
      <c r="H33">
        <f t="shared" si="4"/>
        <v>4</v>
      </c>
      <c r="O33">
        <f t="shared" si="5"/>
        <v>75.5</v>
      </c>
      <c r="P33">
        <f t="shared" si="6"/>
        <v>55.5</v>
      </c>
    </row>
    <row r="34" spans="3:16" x14ac:dyDescent="0.25">
      <c r="C34" s="1" t="s">
        <v>24</v>
      </c>
      <c r="D34" s="1" t="s">
        <v>31</v>
      </c>
      <c r="G34">
        <f t="shared" si="3"/>
        <v>1</v>
      </c>
      <c r="H34">
        <f t="shared" si="4"/>
        <v>4</v>
      </c>
      <c r="O34">
        <f t="shared" si="5"/>
        <v>75.5</v>
      </c>
      <c r="P34">
        <f t="shared" si="6"/>
        <v>55.5</v>
      </c>
    </row>
    <row r="35" spans="3:16" x14ac:dyDescent="0.25">
      <c r="C35" s="1" t="s">
        <v>24</v>
      </c>
      <c r="D35" s="1" t="s">
        <v>34</v>
      </c>
      <c r="G35">
        <f t="shared" si="3"/>
        <v>1</v>
      </c>
      <c r="H35">
        <f t="shared" si="4"/>
        <v>3</v>
      </c>
      <c r="O35">
        <f t="shared" si="5"/>
        <v>75.5</v>
      </c>
      <c r="P35">
        <f t="shared" si="6"/>
        <v>168.5</v>
      </c>
    </row>
    <row r="36" spans="3:16" x14ac:dyDescent="0.25">
      <c r="C36" s="1" t="s">
        <v>40</v>
      </c>
      <c r="D36" s="1" t="s">
        <v>34</v>
      </c>
      <c r="G36">
        <f t="shared" si="3"/>
        <v>0</v>
      </c>
      <c r="H36">
        <f t="shared" si="4"/>
        <v>3</v>
      </c>
      <c r="O36">
        <f t="shared" si="5"/>
        <v>229.5</v>
      </c>
      <c r="P36">
        <f t="shared" si="6"/>
        <v>168.5</v>
      </c>
    </row>
    <row r="37" spans="3:16" x14ac:dyDescent="0.25">
      <c r="C37" s="1" t="s">
        <v>24</v>
      </c>
      <c r="D37" s="1" t="s">
        <v>34</v>
      </c>
      <c r="G37">
        <f t="shared" si="3"/>
        <v>1</v>
      </c>
      <c r="H37">
        <f t="shared" si="4"/>
        <v>3</v>
      </c>
      <c r="O37">
        <f t="shared" si="5"/>
        <v>75.5</v>
      </c>
      <c r="P37">
        <f t="shared" si="6"/>
        <v>168.5</v>
      </c>
    </row>
    <row r="38" spans="3:16" x14ac:dyDescent="0.25">
      <c r="C38" s="1" t="s">
        <v>24</v>
      </c>
      <c r="D38" s="1" t="s">
        <v>31</v>
      </c>
      <c r="G38">
        <f t="shared" si="3"/>
        <v>1</v>
      </c>
      <c r="H38">
        <f t="shared" si="4"/>
        <v>4</v>
      </c>
      <c r="O38">
        <f t="shared" si="5"/>
        <v>75.5</v>
      </c>
      <c r="P38">
        <f t="shared" si="6"/>
        <v>55.5</v>
      </c>
    </row>
    <row r="39" spans="3:16" x14ac:dyDescent="0.25">
      <c r="C39" s="1" t="s">
        <v>40</v>
      </c>
      <c r="D39" s="1" t="s">
        <v>31</v>
      </c>
      <c r="G39">
        <f t="shared" si="3"/>
        <v>0</v>
      </c>
      <c r="H39">
        <f t="shared" si="4"/>
        <v>4</v>
      </c>
      <c r="O39">
        <f t="shared" si="5"/>
        <v>229.5</v>
      </c>
      <c r="P39">
        <f t="shared" si="6"/>
        <v>55.5</v>
      </c>
    </row>
    <row r="40" spans="3:16" x14ac:dyDescent="0.25">
      <c r="C40" s="1" t="s">
        <v>40</v>
      </c>
      <c r="D40" s="1" t="s">
        <v>35</v>
      </c>
      <c r="G40">
        <f t="shared" si="3"/>
        <v>0</v>
      </c>
      <c r="H40">
        <f t="shared" si="4"/>
        <v>1</v>
      </c>
      <c r="O40">
        <f t="shared" si="5"/>
        <v>229.5</v>
      </c>
      <c r="P40">
        <f t="shared" si="6"/>
        <v>282.5</v>
      </c>
    </row>
    <row r="41" spans="3:16" x14ac:dyDescent="0.25">
      <c r="C41" s="1" t="s">
        <v>24</v>
      </c>
      <c r="D41" s="1" t="s">
        <v>31</v>
      </c>
      <c r="G41">
        <f t="shared" si="3"/>
        <v>1</v>
      </c>
      <c r="H41">
        <f t="shared" si="4"/>
        <v>4</v>
      </c>
      <c r="O41">
        <f t="shared" si="5"/>
        <v>75.5</v>
      </c>
      <c r="P41">
        <f t="shared" si="6"/>
        <v>55.5</v>
      </c>
    </row>
    <row r="42" spans="3:16" x14ac:dyDescent="0.25">
      <c r="C42" s="1" t="s">
        <v>40</v>
      </c>
      <c r="D42" s="1" t="s">
        <v>31</v>
      </c>
      <c r="G42">
        <f t="shared" si="3"/>
        <v>0</v>
      </c>
      <c r="H42">
        <f t="shared" si="4"/>
        <v>4</v>
      </c>
      <c r="O42">
        <f t="shared" si="5"/>
        <v>229.5</v>
      </c>
      <c r="P42">
        <f t="shared" si="6"/>
        <v>55.5</v>
      </c>
    </row>
    <row r="43" spans="3:16" x14ac:dyDescent="0.25">
      <c r="C43" s="1" t="s">
        <v>24</v>
      </c>
      <c r="D43" s="1" t="s">
        <v>34</v>
      </c>
      <c r="G43">
        <f t="shared" si="3"/>
        <v>1</v>
      </c>
      <c r="H43">
        <f t="shared" si="4"/>
        <v>3</v>
      </c>
      <c r="O43">
        <f t="shared" si="5"/>
        <v>75.5</v>
      </c>
      <c r="P43">
        <f t="shared" si="6"/>
        <v>168.5</v>
      </c>
    </row>
    <row r="44" spans="3:16" x14ac:dyDescent="0.25">
      <c r="C44" s="1" t="s">
        <v>24</v>
      </c>
      <c r="D44" s="1" t="s">
        <v>31</v>
      </c>
      <c r="G44">
        <f t="shared" si="3"/>
        <v>1</v>
      </c>
      <c r="H44">
        <f t="shared" si="4"/>
        <v>4</v>
      </c>
      <c r="O44">
        <f t="shared" si="5"/>
        <v>75.5</v>
      </c>
      <c r="P44">
        <f t="shared" si="6"/>
        <v>55.5</v>
      </c>
    </row>
    <row r="45" spans="3:16" x14ac:dyDescent="0.25">
      <c r="C45" s="1" t="s">
        <v>24</v>
      </c>
      <c r="D45" s="1" t="s">
        <v>34</v>
      </c>
      <c r="G45">
        <f t="shared" si="3"/>
        <v>1</v>
      </c>
      <c r="H45">
        <f t="shared" si="4"/>
        <v>3</v>
      </c>
      <c r="O45">
        <f t="shared" si="5"/>
        <v>75.5</v>
      </c>
      <c r="P45">
        <f t="shared" si="6"/>
        <v>168.5</v>
      </c>
    </row>
    <row r="46" spans="3:16" x14ac:dyDescent="0.25">
      <c r="C46" s="1" t="s">
        <v>24</v>
      </c>
      <c r="D46" s="1" t="s">
        <v>34</v>
      </c>
      <c r="G46">
        <f t="shared" si="3"/>
        <v>1</v>
      </c>
      <c r="H46">
        <f t="shared" si="4"/>
        <v>3</v>
      </c>
      <c r="O46">
        <f t="shared" si="5"/>
        <v>75.5</v>
      </c>
      <c r="P46">
        <f t="shared" si="6"/>
        <v>168.5</v>
      </c>
    </row>
    <row r="47" spans="3:16" x14ac:dyDescent="0.25">
      <c r="C47" s="1" t="s">
        <v>24</v>
      </c>
      <c r="D47" s="1" t="s">
        <v>34</v>
      </c>
      <c r="G47">
        <f t="shared" si="3"/>
        <v>1</v>
      </c>
      <c r="H47">
        <f t="shared" si="4"/>
        <v>3</v>
      </c>
      <c r="O47">
        <f t="shared" si="5"/>
        <v>75.5</v>
      </c>
      <c r="P47">
        <f t="shared" si="6"/>
        <v>168.5</v>
      </c>
    </row>
    <row r="48" spans="3:16" x14ac:dyDescent="0.25">
      <c r="C48" s="1" t="s">
        <v>24</v>
      </c>
      <c r="D48" s="1" t="s">
        <v>34</v>
      </c>
      <c r="G48">
        <f t="shared" si="3"/>
        <v>1</v>
      </c>
      <c r="H48">
        <f t="shared" si="4"/>
        <v>3</v>
      </c>
      <c r="O48">
        <f t="shared" si="5"/>
        <v>75.5</v>
      </c>
      <c r="P48">
        <f t="shared" si="6"/>
        <v>168.5</v>
      </c>
    </row>
    <row r="49" spans="3:16" x14ac:dyDescent="0.25">
      <c r="C49" s="1" t="s">
        <v>24</v>
      </c>
      <c r="D49" s="1" t="s">
        <v>39</v>
      </c>
      <c r="G49">
        <f t="shared" si="3"/>
        <v>1</v>
      </c>
      <c r="H49">
        <f t="shared" si="4"/>
        <v>2</v>
      </c>
      <c r="O49">
        <f t="shared" si="5"/>
        <v>75.5</v>
      </c>
      <c r="P49">
        <f t="shared" si="6"/>
        <v>245.5</v>
      </c>
    </row>
    <row r="50" spans="3:16" x14ac:dyDescent="0.25">
      <c r="C50" s="1" t="s">
        <v>24</v>
      </c>
      <c r="D50" s="1" t="s">
        <v>35</v>
      </c>
      <c r="G50">
        <f t="shared" si="3"/>
        <v>1</v>
      </c>
      <c r="H50">
        <f t="shared" si="4"/>
        <v>1</v>
      </c>
      <c r="O50">
        <f t="shared" si="5"/>
        <v>75.5</v>
      </c>
      <c r="P50">
        <f t="shared" si="6"/>
        <v>282.5</v>
      </c>
    </row>
    <row r="51" spans="3:16" x14ac:dyDescent="0.25">
      <c r="C51" s="1" t="s">
        <v>40</v>
      </c>
      <c r="D51" s="1" t="s">
        <v>34</v>
      </c>
      <c r="G51">
        <f t="shared" si="3"/>
        <v>0</v>
      </c>
      <c r="H51">
        <f t="shared" si="4"/>
        <v>3</v>
      </c>
      <c r="O51">
        <f t="shared" si="5"/>
        <v>229.5</v>
      </c>
      <c r="P51">
        <f t="shared" si="6"/>
        <v>168.5</v>
      </c>
    </row>
    <row r="52" spans="3:16" x14ac:dyDescent="0.25">
      <c r="C52" s="1" t="s">
        <v>40</v>
      </c>
      <c r="D52" s="1" t="s">
        <v>34</v>
      </c>
      <c r="G52">
        <f t="shared" si="3"/>
        <v>0</v>
      </c>
      <c r="H52">
        <f t="shared" si="4"/>
        <v>3</v>
      </c>
      <c r="O52">
        <f t="shared" si="5"/>
        <v>229.5</v>
      </c>
      <c r="P52">
        <f t="shared" si="6"/>
        <v>168.5</v>
      </c>
    </row>
    <row r="53" spans="3:16" x14ac:dyDescent="0.25">
      <c r="C53" s="1" t="s">
        <v>24</v>
      </c>
      <c r="D53" s="1" t="s">
        <v>34</v>
      </c>
      <c r="G53">
        <f t="shared" si="3"/>
        <v>1</v>
      </c>
      <c r="H53">
        <f t="shared" si="4"/>
        <v>3</v>
      </c>
      <c r="O53">
        <f t="shared" si="5"/>
        <v>75.5</v>
      </c>
      <c r="P53">
        <f t="shared" si="6"/>
        <v>168.5</v>
      </c>
    </row>
    <row r="54" spans="3:16" x14ac:dyDescent="0.25">
      <c r="C54" s="1" t="s">
        <v>24</v>
      </c>
      <c r="D54" s="1" t="s">
        <v>31</v>
      </c>
      <c r="G54">
        <f t="shared" si="3"/>
        <v>1</v>
      </c>
      <c r="H54">
        <f t="shared" si="4"/>
        <v>4</v>
      </c>
      <c r="O54">
        <f t="shared" si="5"/>
        <v>75.5</v>
      </c>
      <c r="P54">
        <f t="shared" si="6"/>
        <v>55.5</v>
      </c>
    </row>
    <row r="55" spans="3:16" x14ac:dyDescent="0.25">
      <c r="C55" s="1" t="s">
        <v>24</v>
      </c>
      <c r="D55" s="1" t="s">
        <v>35</v>
      </c>
      <c r="G55">
        <f t="shared" si="3"/>
        <v>1</v>
      </c>
      <c r="H55">
        <f t="shared" si="4"/>
        <v>1</v>
      </c>
      <c r="O55">
        <f t="shared" si="5"/>
        <v>75.5</v>
      </c>
      <c r="P55">
        <f t="shared" si="6"/>
        <v>282.5</v>
      </c>
    </row>
    <row r="56" spans="3:16" x14ac:dyDescent="0.25">
      <c r="C56" s="1" t="s">
        <v>24</v>
      </c>
      <c r="D56" s="1" t="s">
        <v>39</v>
      </c>
      <c r="G56">
        <f t="shared" si="3"/>
        <v>1</v>
      </c>
      <c r="H56">
        <f t="shared" si="4"/>
        <v>2</v>
      </c>
      <c r="O56">
        <f t="shared" si="5"/>
        <v>75.5</v>
      </c>
      <c r="P56">
        <f t="shared" si="6"/>
        <v>245.5</v>
      </c>
    </row>
    <row r="57" spans="3:16" x14ac:dyDescent="0.25">
      <c r="C57" s="1" t="s">
        <v>40</v>
      </c>
      <c r="D57" s="1" t="s">
        <v>43</v>
      </c>
      <c r="G57">
        <f t="shared" si="3"/>
        <v>0</v>
      </c>
      <c r="H57">
        <f t="shared" si="4"/>
        <v>0</v>
      </c>
      <c r="O57">
        <f t="shared" si="5"/>
        <v>229.5</v>
      </c>
      <c r="P57">
        <f t="shared" si="6"/>
        <v>304.5</v>
      </c>
    </row>
    <row r="58" spans="3:16" x14ac:dyDescent="0.25">
      <c r="C58" s="1" t="s">
        <v>24</v>
      </c>
      <c r="D58" s="1" t="s">
        <v>31</v>
      </c>
      <c r="G58">
        <f t="shared" si="3"/>
        <v>1</v>
      </c>
      <c r="H58">
        <f t="shared" si="4"/>
        <v>4</v>
      </c>
      <c r="O58">
        <f t="shared" si="5"/>
        <v>75.5</v>
      </c>
      <c r="P58">
        <f t="shared" si="6"/>
        <v>55.5</v>
      </c>
    </row>
    <row r="59" spans="3:16" x14ac:dyDescent="0.25">
      <c r="C59" s="1" t="s">
        <v>40</v>
      </c>
      <c r="D59" s="1" t="s">
        <v>35</v>
      </c>
      <c r="G59">
        <f t="shared" si="3"/>
        <v>0</v>
      </c>
      <c r="H59">
        <f t="shared" si="4"/>
        <v>1</v>
      </c>
      <c r="O59">
        <f t="shared" si="5"/>
        <v>229.5</v>
      </c>
      <c r="P59">
        <f t="shared" si="6"/>
        <v>282.5</v>
      </c>
    </row>
    <row r="60" spans="3:16" x14ac:dyDescent="0.25">
      <c r="C60" s="1" t="s">
        <v>40</v>
      </c>
      <c r="D60" s="1" t="s">
        <v>31</v>
      </c>
      <c r="G60">
        <f t="shared" si="3"/>
        <v>0</v>
      </c>
      <c r="H60">
        <f t="shared" si="4"/>
        <v>4</v>
      </c>
      <c r="O60">
        <f t="shared" si="5"/>
        <v>229.5</v>
      </c>
      <c r="P60">
        <f t="shared" si="6"/>
        <v>55.5</v>
      </c>
    </row>
    <row r="61" spans="3:16" x14ac:dyDescent="0.25">
      <c r="C61" s="1" t="s">
        <v>40</v>
      </c>
      <c r="D61" s="1" t="s">
        <v>31</v>
      </c>
      <c r="G61">
        <f t="shared" si="3"/>
        <v>0</v>
      </c>
      <c r="H61">
        <f t="shared" si="4"/>
        <v>4</v>
      </c>
      <c r="O61">
        <f t="shared" si="5"/>
        <v>229.5</v>
      </c>
      <c r="P61">
        <f t="shared" si="6"/>
        <v>55.5</v>
      </c>
    </row>
    <row r="62" spans="3:16" x14ac:dyDescent="0.25">
      <c r="C62" s="1" t="s">
        <v>24</v>
      </c>
      <c r="D62" s="1" t="s">
        <v>31</v>
      </c>
      <c r="G62">
        <f t="shared" si="3"/>
        <v>1</v>
      </c>
      <c r="H62">
        <f t="shared" si="4"/>
        <v>4</v>
      </c>
      <c r="O62">
        <f t="shared" si="5"/>
        <v>75.5</v>
      </c>
      <c r="P62">
        <f t="shared" si="6"/>
        <v>55.5</v>
      </c>
    </row>
    <row r="63" spans="3:16" x14ac:dyDescent="0.25">
      <c r="C63" s="1" t="s">
        <v>40</v>
      </c>
      <c r="D63" s="1" t="s">
        <v>34</v>
      </c>
      <c r="G63">
        <f t="shared" si="3"/>
        <v>0</v>
      </c>
      <c r="H63">
        <f t="shared" si="4"/>
        <v>3</v>
      </c>
      <c r="O63">
        <f t="shared" si="5"/>
        <v>229.5</v>
      </c>
      <c r="P63">
        <f t="shared" si="6"/>
        <v>168.5</v>
      </c>
    </row>
    <row r="64" spans="3:16" x14ac:dyDescent="0.25">
      <c r="C64" s="1" t="s">
        <v>24</v>
      </c>
      <c r="D64" s="1" t="s">
        <v>31</v>
      </c>
      <c r="G64">
        <f t="shared" si="3"/>
        <v>1</v>
      </c>
      <c r="H64">
        <f t="shared" si="4"/>
        <v>4</v>
      </c>
      <c r="O64">
        <f t="shared" si="5"/>
        <v>75.5</v>
      </c>
      <c r="P64">
        <f t="shared" si="6"/>
        <v>55.5</v>
      </c>
    </row>
    <row r="65" spans="3:16" x14ac:dyDescent="0.25">
      <c r="C65" s="1" t="s">
        <v>24</v>
      </c>
      <c r="D65" s="1" t="s">
        <v>34</v>
      </c>
      <c r="G65">
        <f t="shared" si="3"/>
        <v>1</v>
      </c>
      <c r="H65">
        <f t="shared" si="4"/>
        <v>3</v>
      </c>
      <c r="O65">
        <f t="shared" si="5"/>
        <v>75.5</v>
      </c>
      <c r="P65">
        <f t="shared" si="6"/>
        <v>168.5</v>
      </c>
    </row>
    <row r="66" spans="3:16" x14ac:dyDescent="0.25">
      <c r="C66" s="1" t="s">
        <v>24</v>
      </c>
      <c r="D66" s="1" t="s">
        <v>39</v>
      </c>
      <c r="G66">
        <f t="shared" si="3"/>
        <v>1</v>
      </c>
      <c r="H66">
        <f t="shared" si="4"/>
        <v>2</v>
      </c>
      <c r="O66">
        <f t="shared" si="5"/>
        <v>75.5</v>
      </c>
      <c r="P66">
        <f t="shared" si="6"/>
        <v>245.5</v>
      </c>
    </row>
    <row r="67" spans="3:16" x14ac:dyDescent="0.25">
      <c r="C67" s="1" t="s">
        <v>24</v>
      </c>
      <c r="D67" s="1" t="s">
        <v>34</v>
      </c>
      <c r="G67">
        <f t="shared" si="3"/>
        <v>1</v>
      </c>
      <c r="H67">
        <f t="shared" si="4"/>
        <v>3</v>
      </c>
      <c r="O67">
        <f t="shared" si="5"/>
        <v>75.5</v>
      </c>
      <c r="P67">
        <f t="shared" si="6"/>
        <v>168.5</v>
      </c>
    </row>
    <row r="68" spans="3:16" x14ac:dyDescent="0.25">
      <c r="C68" s="1" t="s">
        <v>24</v>
      </c>
      <c r="D68" s="1" t="s">
        <v>31</v>
      </c>
      <c r="G68">
        <f t="shared" si="3"/>
        <v>1</v>
      </c>
      <c r="H68">
        <f t="shared" si="4"/>
        <v>4</v>
      </c>
      <c r="O68">
        <f t="shared" si="5"/>
        <v>75.5</v>
      </c>
      <c r="P68">
        <f t="shared" si="6"/>
        <v>55.5</v>
      </c>
    </row>
    <row r="69" spans="3:16" x14ac:dyDescent="0.25">
      <c r="C69" s="1" t="s">
        <v>24</v>
      </c>
      <c r="D69" s="1" t="s">
        <v>34</v>
      </c>
      <c r="G69">
        <f t="shared" si="3"/>
        <v>1</v>
      </c>
      <c r="H69">
        <f t="shared" si="4"/>
        <v>3</v>
      </c>
      <c r="O69">
        <f t="shared" si="5"/>
        <v>75.5</v>
      </c>
      <c r="P69">
        <f t="shared" si="6"/>
        <v>168.5</v>
      </c>
    </row>
    <row r="70" spans="3:16" x14ac:dyDescent="0.25">
      <c r="C70" s="1" t="s">
        <v>24</v>
      </c>
      <c r="D70" s="1" t="s">
        <v>31</v>
      </c>
      <c r="G70">
        <f t="shared" si="3"/>
        <v>1</v>
      </c>
      <c r="H70">
        <f t="shared" si="4"/>
        <v>4</v>
      </c>
      <c r="O70">
        <f t="shared" si="5"/>
        <v>75.5</v>
      </c>
      <c r="P70">
        <f t="shared" si="6"/>
        <v>55.5</v>
      </c>
    </row>
    <row r="71" spans="3:16" x14ac:dyDescent="0.25">
      <c r="C71" s="1" t="s">
        <v>24</v>
      </c>
      <c r="D71" s="1" t="s">
        <v>35</v>
      </c>
      <c r="G71">
        <f t="shared" si="3"/>
        <v>1</v>
      </c>
      <c r="H71">
        <f t="shared" si="4"/>
        <v>1</v>
      </c>
      <c r="O71">
        <f t="shared" si="5"/>
        <v>75.5</v>
      </c>
      <c r="P71">
        <f t="shared" si="6"/>
        <v>282.5</v>
      </c>
    </row>
    <row r="72" spans="3:16" x14ac:dyDescent="0.25">
      <c r="C72" s="1" t="s">
        <v>24</v>
      </c>
      <c r="D72" s="1" t="s">
        <v>34</v>
      </c>
      <c r="G72">
        <f t="shared" si="3"/>
        <v>1</v>
      </c>
      <c r="H72">
        <f t="shared" si="4"/>
        <v>3</v>
      </c>
      <c r="O72">
        <f t="shared" si="5"/>
        <v>75.5</v>
      </c>
      <c r="P72">
        <f t="shared" si="6"/>
        <v>168.5</v>
      </c>
    </row>
    <row r="73" spans="3:16" x14ac:dyDescent="0.25">
      <c r="C73" s="1" t="s">
        <v>24</v>
      </c>
      <c r="D73" s="1" t="s">
        <v>35</v>
      </c>
      <c r="G73">
        <f t="shared" si="3"/>
        <v>1</v>
      </c>
      <c r="H73">
        <f t="shared" si="4"/>
        <v>1</v>
      </c>
      <c r="O73">
        <f t="shared" si="5"/>
        <v>75.5</v>
      </c>
      <c r="P73">
        <f t="shared" si="6"/>
        <v>282.5</v>
      </c>
    </row>
    <row r="74" spans="3:16" x14ac:dyDescent="0.25">
      <c r="C74" s="1" t="s">
        <v>24</v>
      </c>
      <c r="D74" s="1" t="s">
        <v>31</v>
      </c>
      <c r="G74">
        <f t="shared" si="3"/>
        <v>1</v>
      </c>
      <c r="H74">
        <f t="shared" si="4"/>
        <v>4</v>
      </c>
      <c r="O74">
        <f t="shared" si="5"/>
        <v>75.5</v>
      </c>
      <c r="P74">
        <f t="shared" si="6"/>
        <v>55.5</v>
      </c>
    </row>
    <row r="75" spans="3:16" x14ac:dyDescent="0.25">
      <c r="C75" s="1" t="s">
        <v>40</v>
      </c>
      <c r="D75" s="1" t="s">
        <v>31</v>
      </c>
      <c r="G75">
        <f t="shared" si="3"/>
        <v>0</v>
      </c>
      <c r="H75">
        <f t="shared" si="4"/>
        <v>4</v>
      </c>
      <c r="O75">
        <f t="shared" si="5"/>
        <v>229.5</v>
      </c>
      <c r="P75">
        <f t="shared" si="6"/>
        <v>55.5</v>
      </c>
    </row>
    <row r="76" spans="3:16" x14ac:dyDescent="0.25">
      <c r="C76" s="1" t="s">
        <v>40</v>
      </c>
      <c r="D76" s="1" t="s">
        <v>39</v>
      </c>
      <c r="G76">
        <f t="shared" si="3"/>
        <v>0</v>
      </c>
      <c r="H76">
        <f t="shared" si="4"/>
        <v>2</v>
      </c>
      <c r="O76">
        <f t="shared" si="5"/>
        <v>229.5</v>
      </c>
      <c r="P76">
        <f t="shared" si="6"/>
        <v>245.5</v>
      </c>
    </row>
    <row r="77" spans="3:16" x14ac:dyDescent="0.25">
      <c r="C77" s="1" t="s">
        <v>40</v>
      </c>
      <c r="D77" s="1" t="s">
        <v>34</v>
      </c>
      <c r="G77">
        <f t="shared" si="3"/>
        <v>0</v>
      </c>
      <c r="H77">
        <f t="shared" si="4"/>
        <v>3</v>
      </c>
      <c r="O77">
        <f t="shared" si="5"/>
        <v>229.5</v>
      </c>
      <c r="P77">
        <f t="shared" si="6"/>
        <v>168.5</v>
      </c>
    </row>
    <row r="78" spans="3:16" x14ac:dyDescent="0.25">
      <c r="C78" s="1" t="s">
        <v>40</v>
      </c>
      <c r="D78" s="1" t="s">
        <v>34</v>
      </c>
      <c r="G78">
        <f t="shared" si="3"/>
        <v>0</v>
      </c>
      <c r="H78">
        <f t="shared" si="4"/>
        <v>3</v>
      </c>
      <c r="O78">
        <f t="shared" si="5"/>
        <v>229.5</v>
      </c>
      <c r="P78">
        <f t="shared" si="6"/>
        <v>168.5</v>
      </c>
    </row>
    <row r="79" spans="3:16" x14ac:dyDescent="0.25">
      <c r="C79" s="1" t="s">
        <v>40</v>
      </c>
      <c r="D79" s="1" t="s">
        <v>39</v>
      </c>
      <c r="G79">
        <f t="shared" si="3"/>
        <v>0</v>
      </c>
      <c r="H79">
        <f t="shared" si="4"/>
        <v>2</v>
      </c>
      <c r="O79">
        <f t="shared" si="5"/>
        <v>229.5</v>
      </c>
      <c r="P79">
        <f t="shared" si="6"/>
        <v>245.5</v>
      </c>
    </row>
    <row r="80" spans="3:16" x14ac:dyDescent="0.25">
      <c r="C80" s="1" t="s">
        <v>40</v>
      </c>
      <c r="D80" s="1" t="s">
        <v>31</v>
      </c>
      <c r="G80">
        <f t="shared" ref="G80:G143" si="7">_xlfn.IFS(C80=$C$4, 0, C80=$D$4, 1)</f>
        <v>0</v>
      </c>
      <c r="H80">
        <f t="shared" ref="H80:H143" si="8">_xlfn.IFS(D80=$B$10, 0, D80=$B$9, 1, D80=$B$6, 2, D80=$B$8, 3, D80=$B$7, 4)</f>
        <v>4</v>
      </c>
      <c r="O80">
        <f t="shared" ref="O80:O143" si="9">_xlfn.RANK.AVG(G80, $G$15:$G$322, 0)</f>
        <v>229.5</v>
      </c>
      <c r="P80">
        <f t="shared" ref="P80:P143" si="10">_xlfn.RANK.AVG(H80, $H$15:$H$322, 0)</f>
        <v>55.5</v>
      </c>
    </row>
    <row r="81" spans="3:16" x14ac:dyDescent="0.25">
      <c r="C81" s="1" t="s">
        <v>40</v>
      </c>
      <c r="D81" s="1" t="s">
        <v>34</v>
      </c>
      <c r="G81">
        <f t="shared" si="7"/>
        <v>0</v>
      </c>
      <c r="H81">
        <f t="shared" si="8"/>
        <v>3</v>
      </c>
      <c r="O81">
        <f t="shared" si="9"/>
        <v>229.5</v>
      </c>
      <c r="P81">
        <f t="shared" si="10"/>
        <v>168.5</v>
      </c>
    </row>
    <row r="82" spans="3:16" x14ac:dyDescent="0.25">
      <c r="C82" s="1" t="s">
        <v>24</v>
      </c>
      <c r="D82" s="1" t="s">
        <v>31</v>
      </c>
      <c r="G82">
        <f t="shared" si="7"/>
        <v>1</v>
      </c>
      <c r="H82">
        <f t="shared" si="8"/>
        <v>4</v>
      </c>
      <c r="O82">
        <f t="shared" si="9"/>
        <v>75.5</v>
      </c>
      <c r="P82">
        <f t="shared" si="10"/>
        <v>55.5</v>
      </c>
    </row>
    <row r="83" spans="3:16" x14ac:dyDescent="0.25">
      <c r="C83" s="1" t="s">
        <v>40</v>
      </c>
      <c r="D83" s="1" t="s">
        <v>31</v>
      </c>
      <c r="G83">
        <f t="shared" si="7"/>
        <v>0</v>
      </c>
      <c r="H83">
        <f t="shared" si="8"/>
        <v>4</v>
      </c>
      <c r="O83">
        <f t="shared" si="9"/>
        <v>229.5</v>
      </c>
      <c r="P83">
        <f t="shared" si="10"/>
        <v>55.5</v>
      </c>
    </row>
    <row r="84" spans="3:16" x14ac:dyDescent="0.25">
      <c r="C84" s="1" t="s">
        <v>40</v>
      </c>
      <c r="D84" s="1" t="s">
        <v>34</v>
      </c>
      <c r="G84">
        <f t="shared" si="7"/>
        <v>0</v>
      </c>
      <c r="H84">
        <f t="shared" si="8"/>
        <v>3</v>
      </c>
      <c r="O84">
        <f t="shared" si="9"/>
        <v>229.5</v>
      </c>
      <c r="P84">
        <f t="shared" si="10"/>
        <v>168.5</v>
      </c>
    </row>
    <row r="85" spans="3:16" x14ac:dyDescent="0.25">
      <c r="C85" s="1" t="s">
        <v>40</v>
      </c>
      <c r="D85" s="1" t="s">
        <v>34</v>
      </c>
      <c r="G85">
        <f t="shared" si="7"/>
        <v>0</v>
      </c>
      <c r="H85">
        <f t="shared" si="8"/>
        <v>3</v>
      </c>
      <c r="O85">
        <f t="shared" si="9"/>
        <v>229.5</v>
      </c>
      <c r="P85">
        <f t="shared" si="10"/>
        <v>168.5</v>
      </c>
    </row>
    <row r="86" spans="3:16" x14ac:dyDescent="0.25">
      <c r="C86" s="1" t="s">
        <v>40</v>
      </c>
      <c r="D86" s="1" t="s">
        <v>34</v>
      </c>
      <c r="G86">
        <f t="shared" si="7"/>
        <v>0</v>
      </c>
      <c r="H86">
        <f t="shared" si="8"/>
        <v>3</v>
      </c>
      <c r="O86">
        <f t="shared" si="9"/>
        <v>229.5</v>
      </c>
      <c r="P86">
        <f t="shared" si="10"/>
        <v>168.5</v>
      </c>
    </row>
    <row r="87" spans="3:16" x14ac:dyDescent="0.25">
      <c r="C87" s="1" t="s">
        <v>40</v>
      </c>
      <c r="D87" s="1" t="s">
        <v>34</v>
      </c>
      <c r="G87">
        <f t="shared" si="7"/>
        <v>0</v>
      </c>
      <c r="H87">
        <f t="shared" si="8"/>
        <v>3</v>
      </c>
      <c r="O87">
        <f t="shared" si="9"/>
        <v>229.5</v>
      </c>
      <c r="P87">
        <f t="shared" si="10"/>
        <v>168.5</v>
      </c>
    </row>
    <row r="88" spans="3:16" x14ac:dyDescent="0.25">
      <c r="C88" s="1" t="s">
        <v>40</v>
      </c>
      <c r="D88" s="1" t="s">
        <v>39</v>
      </c>
      <c r="G88">
        <f t="shared" si="7"/>
        <v>0</v>
      </c>
      <c r="H88">
        <f t="shared" si="8"/>
        <v>2</v>
      </c>
      <c r="O88">
        <f t="shared" si="9"/>
        <v>229.5</v>
      </c>
      <c r="P88">
        <f t="shared" si="10"/>
        <v>245.5</v>
      </c>
    </row>
    <row r="89" spans="3:16" x14ac:dyDescent="0.25">
      <c r="C89" s="1" t="s">
        <v>40</v>
      </c>
      <c r="D89" s="1" t="s">
        <v>39</v>
      </c>
      <c r="G89">
        <f t="shared" si="7"/>
        <v>0</v>
      </c>
      <c r="H89">
        <f t="shared" si="8"/>
        <v>2</v>
      </c>
      <c r="O89">
        <f t="shared" si="9"/>
        <v>229.5</v>
      </c>
      <c r="P89">
        <f t="shared" si="10"/>
        <v>245.5</v>
      </c>
    </row>
    <row r="90" spans="3:16" x14ac:dyDescent="0.25">
      <c r="C90" s="1" t="s">
        <v>40</v>
      </c>
      <c r="D90" s="1" t="s">
        <v>39</v>
      </c>
      <c r="G90">
        <f t="shared" si="7"/>
        <v>0</v>
      </c>
      <c r="H90">
        <f t="shared" si="8"/>
        <v>2</v>
      </c>
      <c r="O90">
        <f t="shared" si="9"/>
        <v>229.5</v>
      </c>
      <c r="P90">
        <f t="shared" si="10"/>
        <v>245.5</v>
      </c>
    </row>
    <row r="91" spans="3:16" x14ac:dyDescent="0.25">
      <c r="C91" s="1" t="s">
        <v>24</v>
      </c>
      <c r="D91" s="1" t="s">
        <v>34</v>
      </c>
      <c r="G91">
        <f t="shared" si="7"/>
        <v>1</v>
      </c>
      <c r="H91">
        <f t="shared" si="8"/>
        <v>3</v>
      </c>
      <c r="O91">
        <f t="shared" si="9"/>
        <v>75.5</v>
      </c>
      <c r="P91">
        <f t="shared" si="10"/>
        <v>168.5</v>
      </c>
    </row>
    <row r="92" spans="3:16" x14ac:dyDescent="0.25">
      <c r="C92" s="1" t="s">
        <v>24</v>
      </c>
      <c r="D92" s="1" t="s">
        <v>35</v>
      </c>
      <c r="G92">
        <f t="shared" si="7"/>
        <v>1</v>
      </c>
      <c r="H92">
        <f t="shared" si="8"/>
        <v>1</v>
      </c>
      <c r="O92">
        <f t="shared" si="9"/>
        <v>75.5</v>
      </c>
      <c r="P92">
        <f t="shared" si="10"/>
        <v>282.5</v>
      </c>
    </row>
    <row r="93" spans="3:16" x14ac:dyDescent="0.25">
      <c r="C93" s="1" t="s">
        <v>40</v>
      </c>
      <c r="D93" s="1" t="s">
        <v>31</v>
      </c>
      <c r="G93">
        <f t="shared" si="7"/>
        <v>0</v>
      </c>
      <c r="H93">
        <f t="shared" si="8"/>
        <v>4</v>
      </c>
      <c r="O93">
        <f t="shared" si="9"/>
        <v>229.5</v>
      </c>
      <c r="P93">
        <f t="shared" si="10"/>
        <v>55.5</v>
      </c>
    </row>
    <row r="94" spans="3:16" x14ac:dyDescent="0.25">
      <c r="C94" s="1" t="s">
        <v>24</v>
      </c>
      <c r="D94" s="1" t="s">
        <v>31</v>
      </c>
      <c r="G94">
        <f t="shared" si="7"/>
        <v>1</v>
      </c>
      <c r="H94">
        <f t="shared" si="8"/>
        <v>4</v>
      </c>
      <c r="O94">
        <f t="shared" si="9"/>
        <v>75.5</v>
      </c>
      <c r="P94">
        <f t="shared" si="10"/>
        <v>55.5</v>
      </c>
    </row>
    <row r="95" spans="3:16" x14ac:dyDescent="0.25">
      <c r="C95" s="1" t="s">
        <v>24</v>
      </c>
      <c r="D95" s="1" t="s">
        <v>31</v>
      </c>
      <c r="G95">
        <f t="shared" si="7"/>
        <v>1</v>
      </c>
      <c r="H95">
        <f t="shared" si="8"/>
        <v>4</v>
      </c>
      <c r="O95">
        <f t="shared" si="9"/>
        <v>75.5</v>
      </c>
      <c r="P95">
        <f t="shared" si="10"/>
        <v>55.5</v>
      </c>
    </row>
    <row r="96" spans="3:16" x14ac:dyDescent="0.25">
      <c r="C96" s="1" t="s">
        <v>24</v>
      </c>
      <c r="D96" s="1" t="s">
        <v>31</v>
      </c>
      <c r="G96">
        <f t="shared" si="7"/>
        <v>1</v>
      </c>
      <c r="H96">
        <f t="shared" si="8"/>
        <v>4</v>
      </c>
      <c r="O96">
        <f t="shared" si="9"/>
        <v>75.5</v>
      </c>
      <c r="P96">
        <f t="shared" si="10"/>
        <v>55.5</v>
      </c>
    </row>
    <row r="97" spans="3:16" x14ac:dyDescent="0.25">
      <c r="C97" s="1" t="s">
        <v>24</v>
      </c>
      <c r="D97" s="1" t="s">
        <v>31</v>
      </c>
      <c r="G97">
        <f t="shared" si="7"/>
        <v>1</v>
      </c>
      <c r="H97">
        <f t="shared" si="8"/>
        <v>4</v>
      </c>
      <c r="O97">
        <f t="shared" si="9"/>
        <v>75.5</v>
      </c>
      <c r="P97">
        <f t="shared" si="10"/>
        <v>55.5</v>
      </c>
    </row>
    <row r="98" spans="3:16" x14ac:dyDescent="0.25">
      <c r="C98" s="1" t="s">
        <v>40</v>
      </c>
      <c r="D98" s="1" t="s">
        <v>35</v>
      </c>
      <c r="G98">
        <f t="shared" si="7"/>
        <v>0</v>
      </c>
      <c r="H98">
        <f t="shared" si="8"/>
        <v>1</v>
      </c>
      <c r="O98">
        <f t="shared" si="9"/>
        <v>229.5</v>
      </c>
      <c r="P98">
        <f t="shared" si="10"/>
        <v>282.5</v>
      </c>
    </row>
    <row r="99" spans="3:16" x14ac:dyDescent="0.25">
      <c r="C99" s="1" t="s">
        <v>40</v>
      </c>
      <c r="D99" s="1" t="s">
        <v>31</v>
      </c>
      <c r="G99">
        <f t="shared" si="7"/>
        <v>0</v>
      </c>
      <c r="H99">
        <f t="shared" si="8"/>
        <v>4</v>
      </c>
      <c r="O99">
        <f t="shared" si="9"/>
        <v>229.5</v>
      </c>
      <c r="P99">
        <f t="shared" si="10"/>
        <v>55.5</v>
      </c>
    </row>
    <row r="100" spans="3:16" x14ac:dyDescent="0.25">
      <c r="C100" s="1" t="s">
        <v>40</v>
      </c>
      <c r="D100" s="1" t="s">
        <v>39</v>
      </c>
      <c r="G100">
        <f t="shared" si="7"/>
        <v>0</v>
      </c>
      <c r="H100">
        <f t="shared" si="8"/>
        <v>2</v>
      </c>
      <c r="O100">
        <f t="shared" si="9"/>
        <v>229.5</v>
      </c>
      <c r="P100">
        <f t="shared" si="10"/>
        <v>245.5</v>
      </c>
    </row>
    <row r="101" spans="3:16" x14ac:dyDescent="0.25">
      <c r="C101" s="1" t="s">
        <v>24</v>
      </c>
      <c r="D101" s="1" t="s">
        <v>39</v>
      </c>
      <c r="G101">
        <f t="shared" si="7"/>
        <v>1</v>
      </c>
      <c r="H101">
        <f t="shared" si="8"/>
        <v>2</v>
      </c>
      <c r="O101">
        <f t="shared" si="9"/>
        <v>75.5</v>
      </c>
      <c r="P101">
        <f t="shared" si="10"/>
        <v>245.5</v>
      </c>
    </row>
    <row r="102" spans="3:16" x14ac:dyDescent="0.25">
      <c r="C102" s="1" t="s">
        <v>24</v>
      </c>
      <c r="D102" s="1" t="s">
        <v>31</v>
      </c>
      <c r="G102">
        <f t="shared" si="7"/>
        <v>1</v>
      </c>
      <c r="H102">
        <f t="shared" si="8"/>
        <v>4</v>
      </c>
      <c r="O102">
        <f t="shared" si="9"/>
        <v>75.5</v>
      </c>
      <c r="P102">
        <f t="shared" si="10"/>
        <v>55.5</v>
      </c>
    </row>
    <row r="103" spans="3:16" x14ac:dyDescent="0.25">
      <c r="C103" s="1" t="s">
        <v>40</v>
      </c>
      <c r="D103" s="1" t="s">
        <v>31</v>
      </c>
      <c r="G103">
        <f t="shared" si="7"/>
        <v>0</v>
      </c>
      <c r="H103">
        <f t="shared" si="8"/>
        <v>4</v>
      </c>
      <c r="O103">
        <f t="shared" si="9"/>
        <v>229.5</v>
      </c>
      <c r="P103">
        <f t="shared" si="10"/>
        <v>55.5</v>
      </c>
    </row>
    <row r="104" spans="3:16" x14ac:dyDescent="0.25">
      <c r="C104" s="1" t="s">
        <v>24</v>
      </c>
      <c r="D104" s="1" t="s">
        <v>35</v>
      </c>
      <c r="G104">
        <f t="shared" si="7"/>
        <v>1</v>
      </c>
      <c r="H104">
        <f t="shared" si="8"/>
        <v>1</v>
      </c>
      <c r="O104">
        <f t="shared" si="9"/>
        <v>75.5</v>
      </c>
      <c r="P104">
        <f t="shared" si="10"/>
        <v>282.5</v>
      </c>
    </row>
    <row r="105" spans="3:16" x14ac:dyDescent="0.25">
      <c r="C105" s="1" t="s">
        <v>40</v>
      </c>
      <c r="D105" s="1" t="s">
        <v>31</v>
      </c>
      <c r="G105">
        <f t="shared" si="7"/>
        <v>0</v>
      </c>
      <c r="H105">
        <f t="shared" si="8"/>
        <v>4</v>
      </c>
      <c r="O105">
        <f t="shared" si="9"/>
        <v>229.5</v>
      </c>
      <c r="P105">
        <f t="shared" si="10"/>
        <v>55.5</v>
      </c>
    </row>
    <row r="106" spans="3:16" x14ac:dyDescent="0.25">
      <c r="C106" s="1" t="s">
        <v>40</v>
      </c>
      <c r="D106" s="1" t="s">
        <v>34</v>
      </c>
      <c r="G106">
        <f t="shared" si="7"/>
        <v>0</v>
      </c>
      <c r="H106">
        <f t="shared" si="8"/>
        <v>3</v>
      </c>
      <c r="O106">
        <f t="shared" si="9"/>
        <v>229.5</v>
      </c>
      <c r="P106">
        <f t="shared" si="10"/>
        <v>168.5</v>
      </c>
    </row>
    <row r="107" spans="3:16" x14ac:dyDescent="0.25">
      <c r="C107" s="1" t="s">
        <v>40</v>
      </c>
      <c r="D107" s="1" t="s">
        <v>34</v>
      </c>
      <c r="G107">
        <f t="shared" si="7"/>
        <v>0</v>
      </c>
      <c r="H107">
        <f t="shared" si="8"/>
        <v>3</v>
      </c>
      <c r="O107">
        <f t="shared" si="9"/>
        <v>229.5</v>
      </c>
      <c r="P107">
        <f t="shared" si="10"/>
        <v>168.5</v>
      </c>
    </row>
    <row r="108" spans="3:16" x14ac:dyDescent="0.25">
      <c r="C108" s="1" t="s">
        <v>24</v>
      </c>
      <c r="D108" s="1" t="s">
        <v>34</v>
      </c>
      <c r="G108">
        <f t="shared" si="7"/>
        <v>1</v>
      </c>
      <c r="H108">
        <f t="shared" si="8"/>
        <v>3</v>
      </c>
      <c r="O108">
        <f t="shared" si="9"/>
        <v>75.5</v>
      </c>
      <c r="P108">
        <f t="shared" si="10"/>
        <v>168.5</v>
      </c>
    </row>
    <row r="109" spans="3:16" x14ac:dyDescent="0.25">
      <c r="C109" s="1" t="s">
        <v>40</v>
      </c>
      <c r="D109" s="1" t="s">
        <v>34</v>
      </c>
      <c r="G109">
        <f t="shared" si="7"/>
        <v>0</v>
      </c>
      <c r="H109">
        <f t="shared" si="8"/>
        <v>3</v>
      </c>
      <c r="O109">
        <f t="shared" si="9"/>
        <v>229.5</v>
      </c>
      <c r="P109">
        <f t="shared" si="10"/>
        <v>168.5</v>
      </c>
    </row>
    <row r="110" spans="3:16" x14ac:dyDescent="0.25">
      <c r="C110" s="1" t="s">
        <v>24</v>
      </c>
      <c r="D110" s="1" t="s">
        <v>39</v>
      </c>
      <c r="G110">
        <f t="shared" si="7"/>
        <v>1</v>
      </c>
      <c r="H110">
        <f t="shared" si="8"/>
        <v>2</v>
      </c>
      <c r="O110">
        <f t="shared" si="9"/>
        <v>75.5</v>
      </c>
      <c r="P110">
        <f t="shared" si="10"/>
        <v>245.5</v>
      </c>
    </row>
    <row r="111" spans="3:16" x14ac:dyDescent="0.25">
      <c r="C111" s="1" t="s">
        <v>40</v>
      </c>
      <c r="D111" s="1" t="s">
        <v>34</v>
      </c>
      <c r="G111">
        <f t="shared" si="7"/>
        <v>0</v>
      </c>
      <c r="H111">
        <f t="shared" si="8"/>
        <v>3</v>
      </c>
      <c r="O111">
        <f t="shared" si="9"/>
        <v>229.5</v>
      </c>
      <c r="P111">
        <f t="shared" si="10"/>
        <v>168.5</v>
      </c>
    </row>
    <row r="112" spans="3:16" x14ac:dyDescent="0.25">
      <c r="C112" s="1" t="s">
        <v>40</v>
      </c>
      <c r="D112" s="1" t="s">
        <v>35</v>
      </c>
      <c r="G112">
        <f t="shared" si="7"/>
        <v>0</v>
      </c>
      <c r="H112">
        <f t="shared" si="8"/>
        <v>1</v>
      </c>
      <c r="O112">
        <f t="shared" si="9"/>
        <v>229.5</v>
      </c>
      <c r="P112">
        <f t="shared" si="10"/>
        <v>282.5</v>
      </c>
    </row>
    <row r="113" spans="3:16" x14ac:dyDescent="0.25">
      <c r="C113" s="1" t="s">
        <v>24</v>
      </c>
      <c r="D113" s="1" t="s">
        <v>34</v>
      </c>
      <c r="G113">
        <f t="shared" si="7"/>
        <v>1</v>
      </c>
      <c r="H113">
        <f t="shared" si="8"/>
        <v>3</v>
      </c>
      <c r="O113">
        <f t="shared" si="9"/>
        <v>75.5</v>
      </c>
      <c r="P113">
        <f t="shared" si="10"/>
        <v>168.5</v>
      </c>
    </row>
    <row r="114" spans="3:16" x14ac:dyDescent="0.25">
      <c r="C114" s="1" t="s">
        <v>24</v>
      </c>
      <c r="D114" s="1" t="s">
        <v>39</v>
      </c>
      <c r="G114">
        <f t="shared" si="7"/>
        <v>1</v>
      </c>
      <c r="H114">
        <f t="shared" si="8"/>
        <v>2</v>
      </c>
      <c r="O114">
        <f t="shared" si="9"/>
        <v>75.5</v>
      </c>
      <c r="P114">
        <f t="shared" si="10"/>
        <v>245.5</v>
      </c>
    </row>
    <row r="115" spans="3:16" x14ac:dyDescent="0.25">
      <c r="C115" s="1" t="s">
        <v>24</v>
      </c>
      <c r="D115" s="1" t="s">
        <v>43</v>
      </c>
      <c r="G115">
        <f t="shared" si="7"/>
        <v>1</v>
      </c>
      <c r="H115">
        <f t="shared" si="8"/>
        <v>0</v>
      </c>
      <c r="O115">
        <f t="shared" si="9"/>
        <v>75.5</v>
      </c>
      <c r="P115">
        <f t="shared" si="10"/>
        <v>304.5</v>
      </c>
    </row>
    <row r="116" spans="3:16" x14ac:dyDescent="0.25">
      <c r="C116" s="1" t="s">
        <v>40</v>
      </c>
      <c r="D116" s="1" t="s">
        <v>31</v>
      </c>
      <c r="G116">
        <f t="shared" si="7"/>
        <v>0</v>
      </c>
      <c r="H116">
        <f t="shared" si="8"/>
        <v>4</v>
      </c>
      <c r="O116">
        <f t="shared" si="9"/>
        <v>229.5</v>
      </c>
      <c r="P116">
        <f t="shared" si="10"/>
        <v>55.5</v>
      </c>
    </row>
    <row r="117" spans="3:16" x14ac:dyDescent="0.25">
      <c r="C117" s="1" t="s">
        <v>24</v>
      </c>
      <c r="D117" s="1" t="s">
        <v>35</v>
      </c>
      <c r="G117">
        <f t="shared" si="7"/>
        <v>1</v>
      </c>
      <c r="H117">
        <f t="shared" si="8"/>
        <v>1</v>
      </c>
      <c r="O117">
        <f t="shared" si="9"/>
        <v>75.5</v>
      </c>
      <c r="P117">
        <f t="shared" si="10"/>
        <v>282.5</v>
      </c>
    </row>
    <row r="118" spans="3:16" x14ac:dyDescent="0.25">
      <c r="C118" s="1" t="s">
        <v>24</v>
      </c>
      <c r="D118" s="1" t="s">
        <v>34</v>
      </c>
      <c r="G118">
        <f t="shared" si="7"/>
        <v>1</v>
      </c>
      <c r="H118">
        <f t="shared" si="8"/>
        <v>3</v>
      </c>
      <c r="O118">
        <f t="shared" si="9"/>
        <v>75.5</v>
      </c>
      <c r="P118">
        <f t="shared" si="10"/>
        <v>168.5</v>
      </c>
    </row>
    <row r="119" spans="3:16" x14ac:dyDescent="0.25">
      <c r="C119" s="1" t="s">
        <v>40</v>
      </c>
      <c r="D119" s="1" t="s">
        <v>31</v>
      </c>
      <c r="G119">
        <f t="shared" si="7"/>
        <v>0</v>
      </c>
      <c r="H119">
        <f t="shared" si="8"/>
        <v>4</v>
      </c>
      <c r="O119">
        <f t="shared" si="9"/>
        <v>229.5</v>
      </c>
      <c r="P119">
        <f t="shared" si="10"/>
        <v>55.5</v>
      </c>
    </row>
    <row r="120" spans="3:16" x14ac:dyDescent="0.25">
      <c r="C120" s="1" t="s">
        <v>24</v>
      </c>
      <c r="D120" s="1" t="s">
        <v>39</v>
      </c>
      <c r="G120">
        <f t="shared" si="7"/>
        <v>1</v>
      </c>
      <c r="H120">
        <f t="shared" si="8"/>
        <v>2</v>
      </c>
      <c r="O120">
        <f t="shared" si="9"/>
        <v>75.5</v>
      </c>
      <c r="P120">
        <f t="shared" si="10"/>
        <v>245.5</v>
      </c>
    </row>
    <row r="121" spans="3:16" x14ac:dyDescent="0.25">
      <c r="C121" s="1" t="s">
        <v>40</v>
      </c>
      <c r="D121" s="1" t="s">
        <v>31</v>
      </c>
      <c r="G121">
        <f t="shared" si="7"/>
        <v>0</v>
      </c>
      <c r="H121">
        <f t="shared" si="8"/>
        <v>4</v>
      </c>
      <c r="O121">
        <f t="shared" si="9"/>
        <v>229.5</v>
      </c>
      <c r="P121">
        <f t="shared" si="10"/>
        <v>55.5</v>
      </c>
    </row>
    <row r="122" spans="3:16" x14ac:dyDescent="0.25">
      <c r="C122" s="1" t="s">
        <v>40</v>
      </c>
      <c r="D122" s="1" t="s">
        <v>39</v>
      </c>
      <c r="G122">
        <f t="shared" si="7"/>
        <v>0</v>
      </c>
      <c r="H122">
        <f t="shared" si="8"/>
        <v>2</v>
      </c>
      <c r="O122">
        <f t="shared" si="9"/>
        <v>229.5</v>
      </c>
      <c r="P122">
        <f t="shared" si="10"/>
        <v>245.5</v>
      </c>
    </row>
    <row r="123" spans="3:16" x14ac:dyDescent="0.25">
      <c r="C123" s="1" t="s">
        <v>24</v>
      </c>
      <c r="D123" s="1" t="s">
        <v>34</v>
      </c>
      <c r="G123">
        <f t="shared" si="7"/>
        <v>1</v>
      </c>
      <c r="H123">
        <f t="shared" si="8"/>
        <v>3</v>
      </c>
      <c r="O123">
        <f t="shared" si="9"/>
        <v>75.5</v>
      </c>
      <c r="P123">
        <f t="shared" si="10"/>
        <v>168.5</v>
      </c>
    </row>
    <row r="124" spans="3:16" x14ac:dyDescent="0.25">
      <c r="C124" s="1" t="s">
        <v>24</v>
      </c>
      <c r="D124" s="1" t="s">
        <v>31</v>
      </c>
      <c r="G124">
        <f t="shared" si="7"/>
        <v>1</v>
      </c>
      <c r="H124">
        <f t="shared" si="8"/>
        <v>4</v>
      </c>
      <c r="O124">
        <f t="shared" si="9"/>
        <v>75.5</v>
      </c>
      <c r="P124">
        <f t="shared" si="10"/>
        <v>55.5</v>
      </c>
    </row>
    <row r="125" spans="3:16" x14ac:dyDescent="0.25">
      <c r="C125" s="1" t="s">
        <v>24</v>
      </c>
      <c r="D125" s="1" t="s">
        <v>34</v>
      </c>
      <c r="G125">
        <f t="shared" si="7"/>
        <v>1</v>
      </c>
      <c r="H125">
        <f t="shared" si="8"/>
        <v>3</v>
      </c>
      <c r="O125">
        <f t="shared" si="9"/>
        <v>75.5</v>
      </c>
      <c r="P125">
        <f t="shared" si="10"/>
        <v>168.5</v>
      </c>
    </row>
    <row r="126" spans="3:16" x14ac:dyDescent="0.25">
      <c r="C126" s="1" t="s">
        <v>24</v>
      </c>
      <c r="D126" s="1" t="s">
        <v>31</v>
      </c>
      <c r="G126">
        <f t="shared" si="7"/>
        <v>1</v>
      </c>
      <c r="H126">
        <f t="shared" si="8"/>
        <v>4</v>
      </c>
      <c r="O126">
        <f t="shared" si="9"/>
        <v>75.5</v>
      </c>
      <c r="P126">
        <f t="shared" si="10"/>
        <v>55.5</v>
      </c>
    </row>
    <row r="127" spans="3:16" x14ac:dyDescent="0.25">
      <c r="C127" s="1" t="s">
        <v>40</v>
      </c>
      <c r="D127" s="1" t="s">
        <v>34</v>
      </c>
      <c r="G127">
        <f t="shared" si="7"/>
        <v>0</v>
      </c>
      <c r="H127">
        <f t="shared" si="8"/>
        <v>3</v>
      </c>
      <c r="O127">
        <f t="shared" si="9"/>
        <v>229.5</v>
      </c>
      <c r="P127">
        <f t="shared" si="10"/>
        <v>168.5</v>
      </c>
    </row>
    <row r="128" spans="3:16" x14ac:dyDescent="0.25">
      <c r="C128" s="1" t="s">
        <v>24</v>
      </c>
      <c r="D128" s="1" t="s">
        <v>31</v>
      </c>
      <c r="G128">
        <f t="shared" si="7"/>
        <v>1</v>
      </c>
      <c r="H128">
        <f t="shared" si="8"/>
        <v>4</v>
      </c>
      <c r="O128">
        <f t="shared" si="9"/>
        <v>75.5</v>
      </c>
      <c r="P128">
        <f t="shared" si="10"/>
        <v>55.5</v>
      </c>
    </row>
    <row r="129" spans="3:16" x14ac:dyDescent="0.25">
      <c r="C129" s="1" t="s">
        <v>24</v>
      </c>
      <c r="D129" s="1" t="s">
        <v>34</v>
      </c>
      <c r="G129">
        <f t="shared" si="7"/>
        <v>1</v>
      </c>
      <c r="H129">
        <f t="shared" si="8"/>
        <v>3</v>
      </c>
      <c r="O129">
        <f t="shared" si="9"/>
        <v>75.5</v>
      </c>
      <c r="P129">
        <f t="shared" si="10"/>
        <v>168.5</v>
      </c>
    </row>
    <row r="130" spans="3:16" x14ac:dyDescent="0.25">
      <c r="C130" s="1" t="s">
        <v>24</v>
      </c>
      <c r="D130" s="1" t="s">
        <v>31</v>
      </c>
      <c r="G130">
        <f t="shared" si="7"/>
        <v>1</v>
      </c>
      <c r="H130">
        <f t="shared" si="8"/>
        <v>4</v>
      </c>
      <c r="O130">
        <f t="shared" si="9"/>
        <v>75.5</v>
      </c>
      <c r="P130">
        <f t="shared" si="10"/>
        <v>55.5</v>
      </c>
    </row>
    <row r="131" spans="3:16" x14ac:dyDescent="0.25">
      <c r="C131" s="1" t="s">
        <v>24</v>
      </c>
      <c r="D131" s="1" t="s">
        <v>34</v>
      </c>
      <c r="G131">
        <f t="shared" si="7"/>
        <v>1</v>
      </c>
      <c r="H131">
        <f t="shared" si="8"/>
        <v>3</v>
      </c>
      <c r="O131">
        <f t="shared" si="9"/>
        <v>75.5</v>
      </c>
      <c r="P131">
        <f t="shared" si="10"/>
        <v>168.5</v>
      </c>
    </row>
    <row r="132" spans="3:16" x14ac:dyDescent="0.25">
      <c r="C132" s="1" t="s">
        <v>24</v>
      </c>
      <c r="D132" s="1" t="s">
        <v>34</v>
      </c>
      <c r="G132">
        <f t="shared" si="7"/>
        <v>1</v>
      </c>
      <c r="H132">
        <f t="shared" si="8"/>
        <v>3</v>
      </c>
      <c r="O132">
        <f t="shared" si="9"/>
        <v>75.5</v>
      </c>
      <c r="P132">
        <f t="shared" si="10"/>
        <v>168.5</v>
      </c>
    </row>
    <row r="133" spans="3:16" x14ac:dyDescent="0.25">
      <c r="C133" s="1" t="s">
        <v>24</v>
      </c>
      <c r="D133" s="1" t="s">
        <v>31</v>
      </c>
      <c r="G133">
        <f t="shared" si="7"/>
        <v>1</v>
      </c>
      <c r="H133">
        <f t="shared" si="8"/>
        <v>4</v>
      </c>
      <c r="O133">
        <f t="shared" si="9"/>
        <v>75.5</v>
      </c>
      <c r="P133">
        <f t="shared" si="10"/>
        <v>55.5</v>
      </c>
    </row>
    <row r="134" spans="3:16" x14ac:dyDescent="0.25">
      <c r="C134" s="1" t="s">
        <v>40</v>
      </c>
      <c r="D134" s="1" t="s">
        <v>34</v>
      </c>
      <c r="G134">
        <f t="shared" si="7"/>
        <v>0</v>
      </c>
      <c r="H134">
        <f t="shared" si="8"/>
        <v>3</v>
      </c>
      <c r="O134">
        <f t="shared" si="9"/>
        <v>229.5</v>
      </c>
      <c r="P134">
        <f t="shared" si="10"/>
        <v>168.5</v>
      </c>
    </row>
    <row r="135" spans="3:16" x14ac:dyDescent="0.25">
      <c r="C135" s="1" t="s">
        <v>24</v>
      </c>
      <c r="D135" s="1" t="s">
        <v>31</v>
      </c>
      <c r="G135">
        <f t="shared" si="7"/>
        <v>1</v>
      </c>
      <c r="H135">
        <f t="shared" si="8"/>
        <v>4</v>
      </c>
      <c r="O135">
        <f t="shared" si="9"/>
        <v>75.5</v>
      </c>
      <c r="P135">
        <f t="shared" si="10"/>
        <v>55.5</v>
      </c>
    </row>
    <row r="136" spans="3:16" x14ac:dyDescent="0.25">
      <c r="C136" s="1" t="s">
        <v>24</v>
      </c>
      <c r="D136" s="1" t="s">
        <v>31</v>
      </c>
      <c r="G136">
        <f t="shared" si="7"/>
        <v>1</v>
      </c>
      <c r="H136">
        <f t="shared" si="8"/>
        <v>4</v>
      </c>
      <c r="O136">
        <f t="shared" si="9"/>
        <v>75.5</v>
      </c>
      <c r="P136">
        <f t="shared" si="10"/>
        <v>55.5</v>
      </c>
    </row>
    <row r="137" spans="3:16" x14ac:dyDescent="0.25">
      <c r="C137" s="1" t="s">
        <v>40</v>
      </c>
      <c r="D137" s="1" t="s">
        <v>31</v>
      </c>
      <c r="G137">
        <f t="shared" si="7"/>
        <v>0</v>
      </c>
      <c r="H137">
        <f t="shared" si="8"/>
        <v>4</v>
      </c>
      <c r="O137">
        <f t="shared" si="9"/>
        <v>229.5</v>
      </c>
      <c r="P137">
        <f t="shared" si="10"/>
        <v>55.5</v>
      </c>
    </row>
    <row r="138" spans="3:16" x14ac:dyDescent="0.25">
      <c r="C138" s="1" t="s">
        <v>40</v>
      </c>
      <c r="D138" s="1" t="s">
        <v>31</v>
      </c>
      <c r="G138">
        <f t="shared" si="7"/>
        <v>0</v>
      </c>
      <c r="H138">
        <f t="shared" si="8"/>
        <v>4</v>
      </c>
      <c r="O138">
        <f t="shared" si="9"/>
        <v>229.5</v>
      </c>
      <c r="P138">
        <f t="shared" si="10"/>
        <v>55.5</v>
      </c>
    </row>
    <row r="139" spans="3:16" x14ac:dyDescent="0.25">
      <c r="C139" s="1" t="s">
        <v>24</v>
      </c>
      <c r="D139" s="1" t="s">
        <v>31</v>
      </c>
      <c r="G139">
        <f t="shared" si="7"/>
        <v>1</v>
      </c>
      <c r="H139">
        <f t="shared" si="8"/>
        <v>4</v>
      </c>
      <c r="O139">
        <f t="shared" si="9"/>
        <v>75.5</v>
      </c>
      <c r="P139">
        <f t="shared" si="10"/>
        <v>55.5</v>
      </c>
    </row>
    <row r="140" spans="3:16" x14ac:dyDescent="0.25">
      <c r="C140" s="1" t="s">
        <v>24</v>
      </c>
      <c r="D140" s="1" t="s">
        <v>35</v>
      </c>
      <c r="G140">
        <f t="shared" si="7"/>
        <v>1</v>
      </c>
      <c r="H140">
        <f t="shared" si="8"/>
        <v>1</v>
      </c>
      <c r="O140">
        <f t="shared" si="9"/>
        <v>75.5</v>
      </c>
      <c r="P140">
        <f t="shared" si="10"/>
        <v>282.5</v>
      </c>
    </row>
    <row r="141" spans="3:16" x14ac:dyDescent="0.25">
      <c r="C141" s="1" t="s">
        <v>24</v>
      </c>
      <c r="D141" s="1" t="s">
        <v>39</v>
      </c>
      <c r="G141">
        <f t="shared" si="7"/>
        <v>1</v>
      </c>
      <c r="H141">
        <f t="shared" si="8"/>
        <v>2</v>
      </c>
      <c r="O141">
        <f t="shared" si="9"/>
        <v>75.5</v>
      </c>
      <c r="P141">
        <f t="shared" si="10"/>
        <v>245.5</v>
      </c>
    </row>
    <row r="142" spans="3:16" x14ac:dyDescent="0.25">
      <c r="C142" s="1" t="s">
        <v>24</v>
      </c>
      <c r="D142" s="1" t="s">
        <v>34</v>
      </c>
      <c r="G142">
        <f t="shared" si="7"/>
        <v>1</v>
      </c>
      <c r="H142">
        <f t="shared" si="8"/>
        <v>3</v>
      </c>
      <c r="O142">
        <f t="shared" si="9"/>
        <v>75.5</v>
      </c>
      <c r="P142">
        <f t="shared" si="10"/>
        <v>168.5</v>
      </c>
    </row>
    <row r="143" spans="3:16" x14ac:dyDescent="0.25">
      <c r="C143" s="1" t="s">
        <v>24</v>
      </c>
      <c r="D143" s="1" t="s">
        <v>31</v>
      </c>
      <c r="G143">
        <f t="shared" si="7"/>
        <v>1</v>
      </c>
      <c r="H143">
        <f t="shared" si="8"/>
        <v>4</v>
      </c>
      <c r="O143">
        <f t="shared" si="9"/>
        <v>75.5</v>
      </c>
      <c r="P143">
        <f t="shared" si="10"/>
        <v>55.5</v>
      </c>
    </row>
    <row r="144" spans="3:16" x14ac:dyDescent="0.25">
      <c r="C144" s="1" t="s">
        <v>40</v>
      </c>
      <c r="D144" s="1" t="s">
        <v>31</v>
      </c>
      <c r="G144">
        <f t="shared" ref="G144:G207" si="11">_xlfn.IFS(C144=$C$4, 0, C144=$D$4, 1)</f>
        <v>0</v>
      </c>
      <c r="H144">
        <f t="shared" ref="H144:H207" si="12">_xlfn.IFS(D144=$B$10, 0, D144=$B$9, 1, D144=$B$6, 2, D144=$B$8, 3, D144=$B$7, 4)</f>
        <v>4</v>
      </c>
      <c r="O144">
        <f t="shared" ref="O144:O207" si="13">_xlfn.RANK.AVG(G144, $G$15:$G$322, 0)</f>
        <v>229.5</v>
      </c>
      <c r="P144">
        <f t="shared" ref="P144:P207" si="14">_xlfn.RANK.AVG(H144, $H$15:$H$322, 0)</f>
        <v>55.5</v>
      </c>
    </row>
    <row r="145" spans="3:16" x14ac:dyDescent="0.25">
      <c r="C145" s="1" t="s">
        <v>24</v>
      </c>
      <c r="D145" s="1" t="s">
        <v>39</v>
      </c>
      <c r="G145">
        <f t="shared" si="11"/>
        <v>1</v>
      </c>
      <c r="H145">
        <f t="shared" si="12"/>
        <v>2</v>
      </c>
      <c r="O145">
        <f t="shared" si="13"/>
        <v>75.5</v>
      </c>
      <c r="P145">
        <f t="shared" si="14"/>
        <v>245.5</v>
      </c>
    </row>
    <row r="146" spans="3:16" x14ac:dyDescent="0.25">
      <c r="C146" s="1" t="s">
        <v>40</v>
      </c>
      <c r="D146" s="1" t="s">
        <v>34</v>
      </c>
      <c r="G146">
        <f t="shared" si="11"/>
        <v>0</v>
      </c>
      <c r="H146">
        <f t="shared" si="12"/>
        <v>3</v>
      </c>
      <c r="O146">
        <f t="shared" si="13"/>
        <v>229.5</v>
      </c>
      <c r="P146">
        <f t="shared" si="14"/>
        <v>168.5</v>
      </c>
    </row>
    <row r="147" spans="3:16" x14ac:dyDescent="0.25">
      <c r="C147" s="1" t="s">
        <v>24</v>
      </c>
      <c r="D147" s="1" t="s">
        <v>35</v>
      </c>
      <c r="G147">
        <f t="shared" si="11"/>
        <v>1</v>
      </c>
      <c r="H147">
        <f t="shared" si="12"/>
        <v>1</v>
      </c>
      <c r="O147">
        <f t="shared" si="13"/>
        <v>75.5</v>
      </c>
      <c r="P147">
        <f t="shared" si="14"/>
        <v>282.5</v>
      </c>
    </row>
    <row r="148" spans="3:16" x14ac:dyDescent="0.25">
      <c r="C148" s="1" t="s">
        <v>40</v>
      </c>
      <c r="D148" s="1" t="s">
        <v>31</v>
      </c>
      <c r="G148">
        <f t="shared" si="11"/>
        <v>0</v>
      </c>
      <c r="H148">
        <f t="shared" si="12"/>
        <v>4</v>
      </c>
      <c r="O148">
        <f t="shared" si="13"/>
        <v>229.5</v>
      </c>
      <c r="P148">
        <f t="shared" si="14"/>
        <v>55.5</v>
      </c>
    </row>
    <row r="149" spans="3:16" x14ac:dyDescent="0.25">
      <c r="C149" s="1" t="s">
        <v>24</v>
      </c>
      <c r="D149" s="1" t="s">
        <v>39</v>
      </c>
      <c r="G149">
        <f t="shared" si="11"/>
        <v>1</v>
      </c>
      <c r="H149">
        <f t="shared" si="12"/>
        <v>2</v>
      </c>
      <c r="O149">
        <f t="shared" si="13"/>
        <v>75.5</v>
      </c>
      <c r="P149">
        <f t="shared" si="14"/>
        <v>245.5</v>
      </c>
    </row>
    <row r="150" spans="3:16" x14ac:dyDescent="0.25">
      <c r="C150" s="1" t="s">
        <v>40</v>
      </c>
      <c r="D150" s="1" t="s">
        <v>34</v>
      </c>
      <c r="G150">
        <f t="shared" si="11"/>
        <v>0</v>
      </c>
      <c r="H150">
        <f t="shared" si="12"/>
        <v>3</v>
      </c>
      <c r="O150">
        <f t="shared" si="13"/>
        <v>229.5</v>
      </c>
      <c r="P150">
        <f t="shared" si="14"/>
        <v>168.5</v>
      </c>
    </row>
    <row r="151" spans="3:16" x14ac:dyDescent="0.25">
      <c r="C151" s="1" t="s">
        <v>24</v>
      </c>
      <c r="D151" s="1" t="s">
        <v>31</v>
      </c>
      <c r="G151">
        <f t="shared" si="11"/>
        <v>1</v>
      </c>
      <c r="H151">
        <f t="shared" si="12"/>
        <v>4</v>
      </c>
      <c r="O151">
        <f t="shared" si="13"/>
        <v>75.5</v>
      </c>
      <c r="P151">
        <f t="shared" si="14"/>
        <v>55.5</v>
      </c>
    </row>
    <row r="152" spans="3:16" x14ac:dyDescent="0.25">
      <c r="C152" s="1" t="s">
        <v>24</v>
      </c>
      <c r="D152" s="1" t="s">
        <v>31</v>
      </c>
      <c r="G152">
        <f t="shared" si="11"/>
        <v>1</v>
      </c>
      <c r="H152">
        <f t="shared" si="12"/>
        <v>4</v>
      </c>
      <c r="O152">
        <f t="shared" si="13"/>
        <v>75.5</v>
      </c>
      <c r="P152">
        <f t="shared" si="14"/>
        <v>55.5</v>
      </c>
    </row>
    <row r="153" spans="3:16" x14ac:dyDescent="0.25">
      <c r="C153" s="1" t="s">
        <v>24</v>
      </c>
      <c r="D153" s="1" t="s">
        <v>31</v>
      </c>
      <c r="G153">
        <f t="shared" si="11"/>
        <v>1</v>
      </c>
      <c r="H153">
        <f t="shared" si="12"/>
        <v>4</v>
      </c>
      <c r="O153">
        <f t="shared" si="13"/>
        <v>75.5</v>
      </c>
      <c r="P153">
        <f t="shared" si="14"/>
        <v>55.5</v>
      </c>
    </row>
    <row r="154" spans="3:16" x14ac:dyDescent="0.25">
      <c r="C154" s="1" t="s">
        <v>24</v>
      </c>
      <c r="D154" s="1" t="s">
        <v>39</v>
      </c>
      <c r="G154">
        <f t="shared" si="11"/>
        <v>1</v>
      </c>
      <c r="H154">
        <f t="shared" si="12"/>
        <v>2</v>
      </c>
      <c r="O154">
        <f t="shared" si="13"/>
        <v>75.5</v>
      </c>
      <c r="P154">
        <f t="shared" si="14"/>
        <v>245.5</v>
      </c>
    </row>
    <row r="155" spans="3:16" x14ac:dyDescent="0.25">
      <c r="C155" s="1" t="s">
        <v>40</v>
      </c>
      <c r="D155" s="1" t="s">
        <v>31</v>
      </c>
      <c r="G155">
        <f t="shared" si="11"/>
        <v>0</v>
      </c>
      <c r="H155">
        <f t="shared" si="12"/>
        <v>4</v>
      </c>
      <c r="O155">
        <f t="shared" si="13"/>
        <v>229.5</v>
      </c>
      <c r="P155">
        <f t="shared" si="14"/>
        <v>55.5</v>
      </c>
    </row>
    <row r="156" spans="3:16" x14ac:dyDescent="0.25">
      <c r="C156" s="1" t="s">
        <v>40</v>
      </c>
      <c r="D156" s="1" t="s">
        <v>31</v>
      </c>
      <c r="G156">
        <f t="shared" si="11"/>
        <v>0</v>
      </c>
      <c r="H156">
        <f t="shared" si="12"/>
        <v>4</v>
      </c>
      <c r="O156">
        <f t="shared" si="13"/>
        <v>229.5</v>
      </c>
      <c r="P156">
        <f t="shared" si="14"/>
        <v>55.5</v>
      </c>
    </row>
    <row r="157" spans="3:16" x14ac:dyDescent="0.25">
      <c r="C157" s="1" t="s">
        <v>40</v>
      </c>
      <c r="D157" s="1" t="s">
        <v>34</v>
      </c>
      <c r="G157">
        <f t="shared" si="11"/>
        <v>0</v>
      </c>
      <c r="H157">
        <f t="shared" si="12"/>
        <v>3</v>
      </c>
      <c r="O157">
        <f t="shared" si="13"/>
        <v>229.5</v>
      </c>
      <c r="P157">
        <f t="shared" si="14"/>
        <v>168.5</v>
      </c>
    </row>
    <row r="158" spans="3:16" x14ac:dyDescent="0.25">
      <c r="C158" s="1" t="s">
        <v>24</v>
      </c>
      <c r="D158" s="1" t="s">
        <v>34</v>
      </c>
      <c r="G158">
        <f t="shared" si="11"/>
        <v>1</v>
      </c>
      <c r="H158">
        <f t="shared" si="12"/>
        <v>3</v>
      </c>
      <c r="O158">
        <f t="shared" si="13"/>
        <v>75.5</v>
      </c>
      <c r="P158">
        <f t="shared" si="14"/>
        <v>168.5</v>
      </c>
    </row>
    <row r="159" spans="3:16" x14ac:dyDescent="0.25">
      <c r="C159" s="1" t="s">
        <v>40</v>
      </c>
      <c r="D159" s="1" t="s">
        <v>39</v>
      </c>
      <c r="G159">
        <f t="shared" si="11"/>
        <v>0</v>
      </c>
      <c r="H159">
        <f t="shared" si="12"/>
        <v>2</v>
      </c>
      <c r="O159">
        <f t="shared" si="13"/>
        <v>229.5</v>
      </c>
      <c r="P159">
        <f t="shared" si="14"/>
        <v>245.5</v>
      </c>
    </row>
    <row r="160" spans="3:16" x14ac:dyDescent="0.25">
      <c r="C160" s="1" t="s">
        <v>24</v>
      </c>
      <c r="D160" s="1" t="s">
        <v>34</v>
      </c>
      <c r="G160">
        <f t="shared" si="11"/>
        <v>1</v>
      </c>
      <c r="H160">
        <f t="shared" si="12"/>
        <v>3</v>
      </c>
      <c r="O160">
        <f t="shared" si="13"/>
        <v>75.5</v>
      </c>
      <c r="P160">
        <f t="shared" si="14"/>
        <v>168.5</v>
      </c>
    </row>
    <row r="161" spans="3:16" x14ac:dyDescent="0.25">
      <c r="C161" s="1" t="s">
        <v>40</v>
      </c>
      <c r="D161" s="1" t="s">
        <v>34</v>
      </c>
      <c r="G161">
        <f t="shared" si="11"/>
        <v>0</v>
      </c>
      <c r="H161">
        <f t="shared" si="12"/>
        <v>3</v>
      </c>
      <c r="O161">
        <f t="shared" si="13"/>
        <v>229.5</v>
      </c>
      <c r="P161">
        <f t="shared" si="14"/>
        <v>168.5</v>
      </c>
    </row>
    <row r="162" spans="3:16" x14ac:dyDescent="0.25">
      <c r="C162" s="1" t="s">
        <v>40</v>
      </c>
      <c r="D162" s="1" t="s">
        <v>31</v>
      </c>
      <c r="G162">
        <f t="shared" si="11"/>
        <v>0</v>
      </c>
      <c r="H162">
        <f t="shared" si="12"/>
        <v>4</v>
      </c>
      <c r="O162">
        <f t="shared" si="13"/>
        <v>229.5</v>
      </c>
      <c r="P162">
        <f t="shared" si="14"/>
        <v>55.5</v>
      </c>
    </row>
    <row r="163" spans="3:16" x14ac:dyDescent="0.25">
      <c r="C163" s="1" t="s">
        <v>40</v>
      </c>
      <c r="D163" s="1" t="s">
        <v>31</v>
      </c>
      <c r="G163">
        <f t="shared" si="11"/>
        <v>0</v>
      </c>
      <c r="H163">
        <f t="shared" si="12"/>
        <v>4</v>
      </c>
      <c r="O163">
        <f t="shared" si="13"/>
        <v>229.5</v>
      </c>
      <c r="P163">
        <f t="shared" si="14"/>
        <v>55.5</v>
      </c>
    </row>
    <row r="164" spans="3:16" x14ac:dyDescent="0.25">
      <c r="C164" s="1" t="s">
        <v>40</v>
      </c>
      <c r="D164" s="1" t="s">
        <v>31</v>
      </c>
      <c r="G164">
        <f t="shared" si="11"/>
        <v>0</v>
      </c>
      <c r="H164">
        <f t="shared" si="12"/>
        <v>4</v>
      </c>
      <c r="O164">
        <f t="shared" si="13"/>
        <v>229.5</v>
      </c>
      <c r="P164">
        <f t="shared" si="14"/>
        <v>55.5</v>
      </c>
    </row>
    <row r="165" spans="3:16" x14ac:dyDescent="0.25">
      <c r="C165" s="1" t="s">
        <v>24</v>
      </c>
      <c r="D165" s="1" t="s">
        <v>34</v>
      </c>
      <c r="G165">
        <f t="shared" si="11"/>
        <v>1</v>
      </c>
      <c r="H165">
        <f t="shared" si="12"/>
        <v>3</v>
      </c>
      <c r="O165">
        <f t="shared" si="13"/>
        <v>75.5</v>
      </c>
      <c r="P165">
        <f t="shared" si="14"/>
        <v>168.5</v>
      </c>
    </row>
    <row r="166" spans="3:16" x14ac:dyDescent="0.25">
      <c r="C166" s="1" t="s">
        <v>24</v>
      </c>
      <c r="D166" s="1" t="s">
        <v>34</v>
      </c>
      <c r="G166">
        <f t="shared" si="11"/>
        <v>1</v>
      </c>
      <c r="H166">
        <f t="shared" si="12"/>
        <v>3</v>
      </c>
      <c r="O166">
        <f t="shared" si="13"/>
        <v>75.5</v>
      </c>
      <c r="P166">
        <f t="shared" si="14"/>
        <v>168.5</v>
      </c>
    </row>
    <row r="167" spans="3:16" x14ac:dyDescent="0.25">
      <c r="C167" s="1" t="s">
        <v>24</v>
      </c>
      <c r="D167" s="1" t="s">
        <v>39</v>
      </c>
      <c r="G167">
        <f t="shared" si="11"/>
        <v>1</v>
      </c>
      <c r="H167">
        <f t="shared" si="12"/>
        <v>2</v>
      </c>
      <c r="O167">
        <f t="shared" si="13"/>
        <v>75.5</v>
      </c>
      <c r="P167">
        <f t="shared" si="14"/>
        <v>245.5</v>
      </c>
    </row>
    <row r="168" spans="3:16" x14ac:dyDescent="0.25">
      <c r="C168" s="1" t="s">
        <v>24</v>
      </c>
      <c r="D168" s="1" t="s">
        <v>35</v>
      </c>
      <c r="G168">
        <f t="shared" si="11"/>
        <v>1</v>
      </c>
      <c r="H168">
        <f t="shared" si="12"/>
        <v>1</v>
      </c>
      <c r="O168">
        <f t="shared" si="13"/>
        <v>75.5</v>
      </c>
      <c r="P168">
        <f t="shared" si="14"/>
        <v>282.5</v>
      </c>
    </row>
    <row r="169" spans="3:16" x14ac:dyDescent="0.25">
      <c r="C169" s="1" t="s">
        <v>24</v>
      </c>
      <c r="D169" s="1" t="s">
        <v>34</v>
      </c>
      <c r="G169">
        <f t="shared" si="11"/>
        <v>1</v>
      </c>
      <c r="H169">
        <f t="shared" si="12"/>
        <v>3</v>
      </c>
      <c r="O169">
        <f t="shared" si="13"/>
        <v>75.5</v>
      </c>
      <c r="P169">
        <f t="shared" si="14"/>
        <v>168.5</v>
      </c>
    </row>
    <row r="170" spans="3:16" x14ac:dyDescent="0.25">
      <c r="C170" s="1" t="s">
        <v>24</v>
      </c>
      <c r="D170" s="1" t="s">
        <v>34</v>
      </c>
      <c r="G170">
        <f t="shared" si="11"/>
        <v>1</v>
      </c>
      <c r="H170">
        <f t="shared" si="12"/>
        <v>3</v>
      </c>
      <c r="O170">
        <f t="shared" si="13"/>
        <v>75.5</v>
      </c>
      <c r="P170">
        <f t="shared" si="14"/>
        <v>168.5</v>
      </c>
    </row>
    <row r="171" spans="3:16" x14ac:dyDescent="0.25">
      <c r="C171" s="1" t="s">
        <v>40</v>
      </c>
      <c r="D171" s="1" t="s">
        <v>31</v>
      </c>
      <c r="G171">
        <f t="shared" si="11"/>
        <v>0</v>
      </c>
      <c r="H171">
        <f t="shared" si="12"/>
        <v>4</v>
      </c>
      <c r="O171">
        <f t="shared" si="13"/>
        <v>229.5</v>
      </c>
      <c r="P171">
        <f t="shared" si="14"/>
        <v>55.5</v>
      </c>
    </row>
    <row r="172" spans="3:16" x14ac:dyDescent="0.25">
      <c r="C172" s="1" t="s">
        <v>24</v>
      </c>
      <c r="D172" s="1" t="s">
        <v>31</v>
      </c>
      <c r="G172">
        <f t="shared" si="11"/>
        <v>1</v>
      </c>
      <c r="H172">
        <f t="shared" si="12"/>
        <v>4</v>
      </c>
      <c r="O172">
        <f t="shared" si="13"/>
        <v>75.5</v>
      </c>
      <c r="P172">
        <f t="shared" si="14"/>
        <v>55.5</v>
      </c>
    </row>
    <row r="173" spans="3:16" x14ac:dyDescent="0.25">
      <c r="C173" s="1" t="s">
        <v>24</v>
      </c>
      <c r="D173" s="1" t="s">
        <v>31</v>
      </c>
      <c r="G173">
        <f t="shared" si="11"/>
        <v>1</v>
      </c>
      <c r="H173">
        <f t="shared" si="12"/>
        <v>4</v>
      </c>
      <c r="O173">
        <f t="shared" si="13"/>
        <v>75.5</v>
      </c>
      <c r="P173">
        <f t="shared" si="14"/>
        <v>55.5</v>
      </c>
    </row>
    <row r="174" spans="3:16" x14ac:dyDescent="0.25">
      <c r="C174" s="1" t="s">
        <v>24</v>
      </c>
      <c r="D174" s="1" t="s">
        <v>34</v>
      </c>
      <c r="G174">
        <f t="shared" si="11"/>
        <v>1</v>
      </c>
      <c r="H174">
        <f t="shared" si="12"/>
        <v>3</v>
      </c>
      <c r="O174">
        <f t="shared" si="13"/>
        <v>75.5</v>
      </c>
      <c r="P174">
        <f t="shared" si="14"/>
        <v>168.5</v>
      </c>
    </row>
    <row r="175" spans="3:16" x14ac:dyDescent="0.25">
      <c r="C175" s="1" t="s">
        <v>24</v>
      </c>
      <c r="D175" s="1" t="s">
        <v>34</v>
      </c>
      <c r="G175">
        <f t="shared" si="11"/>
        <v>1</v>
      </c>
      <c r="H175">
        <f t="shared" si="12"/>
        <v>3</v>
      </c>
      <c r="O175">
        <f t="shared" si="13"/>
        <v>75.5</v>
      </c>
      <c r="P175">
        <f t="shared" si="14"/>
        <v>168.5</v>
      </c>
    </row>
    <row r="176" spans="3:16" x14ac:dyDescent="0.25">
      <c r="C176" s="1" t="s">
        <v>40</v>
      </c>
      <c r="D176" s="1" t="s">
        <v>34</v>
      </c>
      <c r="G176">
        <f t="shared" si="11"/>
        <v>0</v>
      </c>
      <c r="H176">
        <f t="shared" si="12"/>
        <v>3</v>
      </c>
      <c r="O176">
        <f t="shared" si="13"/>
        <v>229.5</v>
      </c>
      <c r="P176">
        <f t="shared" si="14"/>
        <v>168.5</v>
      </c>
    </row>
    <row r="177" spans="3:16" x14ac:dyDescent="0.25">
      <c r="C177" s="1" t="s">
        <v>40</v>
      </c>
      <c r="D177" s="1" t="s">
        <v>34</v>
      </c>
      <c r="G177">
        <f t="shared" si="11"/>
        <v>0</v>
      </c>
      <c r="H177">
        <f t="shared" si="12"/>
        <v>3</v>
      </c>
      <c r="O177">
        <f t="shared" si="13"/>
        <v>229.5</v>
      </c>
      <c r="P177">
        <f t="shared" si="14"/>
        <v>168.5</v>
      </c>
    </row>
    <row r="178" spans="3:16" x14ac:dyDescent="0.25">
      <c r="C178" s="1" t="s">
        <v>40</v>
      </c>
      <c r="D178" s="1" t="s">
        <v>31</v>
      </c>
      <c r="G178">
        <f t="shared" si="11"/>
        <v>0</v>
      </c>
      <c r="H178">
        <f t="shared" si="12"/>
        <v>4</v>
      </c>
      <c r="O178">
        <f t="shared" si="13"/>
        <v>229.5</v>
      </c>
      <c r="P178">
        <f t="shared" si="14"/>
        <v>55.5</v>
      </c>
    </row>
    <row r="179" spans="3:16" x14ac:dyDescent="0.25">
      <c r="C179" s="1" t="s">
        <v>24</v>
      </c>
      <c r="D179" s="1" t="s">
        <v>39</v>
      </c>
      <c r="G179">
        <f t="shared" si="11"/>
        <v>1</v>
      </c>
      <c r="H179">
        <f t="shared" si="12"/>
        <v>2</v>
      </c>
      <c r="O179">
        <f t="shared" si="13"/>
        <v>75.5</v>
      </c>
      <c r="P179">
        <f t="shared" si="14"/>
        <v>245.5</v>
      </c>
    </row>
    <row r="180" spans="3:16" x14ac:dyDescent="0.25">
      <c r="C180" s="1" t="s">
        <v>24</v>
      </c>
      <c r="D180" s="1" t="s">
        <v>31</v>
      </c>
      <c r="G180">
        <f t="shared" si="11"/>
        <v>1</v>
      </c>
      <c r="H180">
        <f t="shared" si="12"/>
        <v>4</v>
      </c>
      <c r="O180">
        <f t="shared" si="13"/>
        <v>75.5</v>
      </c>
      <c r="P180">
        <f t="shared" si="14"/>
        <v>55.5</v>
      </c>
    </row>
    <row r="181" spans="3:16" x14ac:dyDescent="0.25">
      <c r="C181" s="1" t="s">
        <v>24</v>
      </c>
      <c r="D181" s="1" t="s">
        <v>31</v>
      </c>
      <c r="G181">
        <f t="shared" si="11"/>
        <v>1</v>
      </c>
      <c r="H181">
        <f t="shared" si="12"/>
        <v>4</v>
      </c>
      <c r="O181">
        <f t="shared" si="13"/>
        <v>75.5</v>
      </c>
      <c r="P181">
        <f t="shared" si="14"/>
        <v>55.5</v>
      </c>
    </row>
    <row r="182" spans="3:16" x14ac:dyDescent="0.25">
      <c r="C182" s="1" t="s">
        <v>40</v>
      </c>
      <c r="D182" s="1" t="s">
        <v>39</v>
      </c>
      <c r="G182">
        <f t="shared" si="11"/>
        <v>0</v>
      </c>
      <c r="H182">
        <f t="shared" si="12"/>
        <v>2</v>
      </c>
      <c r="O182">
        <f t="shared" si="13"/>
        <v>229.5</v>
      </c>
      <c r="P182">
        <f t="shared" si="14"/>
        <v>245.5</v>
      </c>
    </row>
    <row r="183" spans="3:16" x14ac:dyDescent="0.25">
      <c r="C183" s="1" t="s">
        <v>24</v>
      </c>
      <c r="D183" s="1" t="s">
        <v>31</v>
      </c>
      <c r="G183">
        <f t="shared" si="11"/>
        <v>1</v>
      </c>
      <c r="H183">
        <f t="shared" si="12"/>
        <v>4</v>
      </c>
      <c r="O183">
        <f t="shared" si="13"/>
        <v>75.5</v>
      </c>
      <c r="P183">
        <f t="shared" si="14"/>
        <v>55.5</v>
      </c>
    </row>
    <row r="184" spans="3:16" x14ac:dyDescent="0.25">
      <c r="C184" s="1" t="s">
        <v>40</v>
      </c>
      <c r="D184" s="1" t="s">
        <v>31</v>
      </c>
      <c r="G184">
        <f t="shared" si="11"/>
        <v>0</v>
      </c>
      <c r="H184">
        <f t="shared" si="12"/>
        <v>4</v>
      </c>
      <c r="O184">
        <f t="shared" si="13"/>
        <v>229.5</v>
      </c>
      <c r="P184">
        <f t="shared" si="14"/>
        <v>55.5</v>
      </c>
    </row>
    <row r="185" spans="3:16" x14ac:dyDescent="0.25">
      <c r="C185" s="1" t="s">
        <v>40</v>
      </c>
      <c r="D185" s="1" t="s">
        <v>43</v>
      </c>
      <c r="G185">
        <f t="shared" si="11"/>
        <v>0</v>
      </c>
      <c r="H185">
        <f t="shared" si="12"/>
        <v>0</v>
      </c>
      <c r="O185">
        <f t="shared" si="13"/>
        <v>229.5</v>
      </c>
      <c r="P185">
        <f t="shared" si="14"/>
        <v>304.5</v>
      </c>
    </row>
    <row r="186" spans="3:16" x14ac:dyDescent="0.25">
      <c r="C186" s="1" t="s">
        <v>24</v>
      </c>
      <c r="D186" s="1" t="s">
        <v>31</v>
      </c>
      <c r="G186">
        <f t="shared" si="11"/>
        <v>1</v>
      </c>
      <c r="H186">
        <f t="shared" si="12"/>
        <v>4</v>
      </c>
      <c r="O186">
        <f t="shared" si="13"/>
        <v>75.5</v>
      </c>
      <c r="P186">
        <f t="shared" si="14"/>
        <v>55.5</v>
      </c>
    </row>
    <row r="187" spans="3:16" x14ac:dyDescent="0.25">
      <c r="C187" s="1" t="s">
        <v>24</v>
      </c>
      <c r="D187" s="1" t="s">
        <v>34</v>
      </c>
      <c r="G187">
        <f t="shared" si="11"/>
        <v>1</v>
      </c>
      <c r="H187">
        <f t="shared" si="12"/>
        <v>3</v>
      </c>
      <c r="O187">
        <f t="shared" si="13"/>
        <v>75.5</v>
      </c>
      <c r="P187">
        <f t="shared" si="14"/>
        <v>168.5</v>
      </c>
    </row>
    <row r="188" spans="3:16" x14ac:dyDescent="0.25">
      <c r="C188" s="1" t="s">
        <v>40</v>
      </c>
      <c r="D188" s="1" t="s">
        <v>34</v>
      </c>
      <c r="G188">
        <f t="shared" si="11"/>
        <v>0</v>
      </c>
      <c r="H188">
        <f t="shared" si="12"/>
        <v>3</v>
      </c>
      <c r="O188">
        <f t="shared" si="13"/>
        <v>229.5</v>
      </c>
      <c r="P188">
        <f t="shared" si="14"/>
        <v>168.5</v>
      </c>
    </row>
    <row r="189" spans="3:16" x14ac:dyDescent="0.25">
      <c r="C189" s="1" t="s">
        <v>40</v>
      </c>
      <c r="D189" s="1" t="s">
        <v>35</v>
      </c>
      <c r="G189">
        <f t="shared" si="11"/>
        <v>0</v>
      </c>
      <c r="H189">
        <f t="shared" si="12"/>
        <v>1</v>
      </c>
      <c r="O189">
        <f t="shared" si="13"/>
        <v>229.5</v>
      </c>
      <c r="P189">
        <f t="shared" si="14"/>
        <v>282.5</v>
      </c>
    </row>
    <row r="190" spans="3:16" x14ac:dyDescent="0.25">
      <c r="C190" s="1" t="s">
        <v>40</v>
      </c>
      <c r="D190" s="1" t="s">
        <v>34</v>
      </c>
      <c r="G190">
        <f t="shared" si="11"/>
        <v>0</v>
      </c>
      <c r="H190">
        <f t="shared" si="12"/>
        <v>3</v>
      </c>
      <c r="O190">
        <f t="shared" si="13"/>
        <v>229.5</v>
      </c>
      <c r="P190">
        <f t="shared" si="14"/>
        <v>168.5</v>
      </c>
    </row>
    <row r="191" spans="3:16" x14ac:dyDescent="0.25">
      <c r="C191" s="1" t="s">
        <v>40</v>
      </c>
      <c r="D191" s="1" t="s">
        <v>34</v>
      </c>
      <c r="G191">
        <f t="shared" si="11"/>
        <v>0</v>
      </c>
      <c r="H191">
        <f t="shared" si="12"/>
        <v>3</v>
      </c>
      <c r="O191">
        <f t="shared" si="13"/>
        <v>229.5</v>
      </c>
      <c r="P191">
        <f t="shared" si="14"/>
        <v>168.5</v>
      </c>
    </row>
    <row r="192" spans="3:16" x14ac:dyDescent="0.25">
      <c r="C192" s="1" t="s">
        <v>40</v>
      </c>
      <c r="D192" s="1" t="s">
        <v>34</v>
      </c>
      <c r="G192">
        <f t="shared" si="11"/>
        <v>0</v>
      </c>
      <c r="H192">
        <f t="shared" si="12"/>
        <v>3</v>
      </c>
      <c r="O192">
        <f t="shared" si="13"/>
        <v>229.5</v>
      </c>
      <c r="P192">
        <f t="shared" si="14"/>
        <v>168.5</v>
      </c>
    </row>
    <row r="193" spans="3:16" x14ac:dyDescent="0.25">
      <c r="C193" s="1" t="s">
        <v>40</v>
      </c>
      <c r="D193" s="1" t="s">
        <v>34</v>
      </c>
      <c r="G193">
        <f t="shared" si="11"/>
        <v>0</v>
      </c>
      <c r="H193">
        <f t="shared" si="12"/>
        <v>3</v>
      </c>
      <c r="O193">
        <f t="shared" si="13"/>
        <v>229.5</v>
      </c>
      <c r="P193">
        <f t="shared" si="14"/>
        <v>168.5</v>
      </c>
    </row>
    <row r="194" spans="3:16" x14ac:dyDescent="0.25">
      <c r="C194" s="1" t="s">
        <v>40</v>
      </c>
      <c r="D194" s="1" t="s">
        <v>35</v>
      </c>
      <c r="G194">
        <f t="shared" si="11"/>
        <v>0</v>
      </c>
      <c r="H194">
        <f t="shared" si="12"/>
        <v>1</v>
      </c>
      <c r="O194">
        <f t="shared" si="13"/>
        <v>229.5</v>
      </c>
      <c r="P194">
        <f t="shared" si="14"/>
        <v>282.5</v>
      </c>
    </row>
    <row r="195" spans="3:16" x14ac:dyDescent="0.25">
      <c r="C195" s="1" t="s">
        <v>24</v>
      </c>
      <c r="D195" s="1" t="s">
        <v>34</v>
      </c>
      <c r="G195">
        <f t="shared" si="11"/>
        <v>1</v>
      </c>
      <c r="H195">
        <f t="shared" si="12"/>
        <v>3</v>
      </c>
      <c r="O195">
        <f t="shared" si="13"/>
        <v>75.5</v>
      </c>
      <c r="P195">
        <f t="shared" si="14"/>
        <v>168.5</v>
      </c>
    </row>
    <row r="196" spans="3:16" x14ac:dyDescent="0.25">
      <c r="C196" s="1" t="s">
        <v>24</v>
      </c>
      <c r="D196" s="1" t="s">
        <v>34</v>
      </c>
      <c r="G196">
        <f t="shared" si="11"/>
        <v>1</v>
      </c>
      <c r="H196">
        <f t="shared" si="12"/>
        <v>3</v>
      </c>
      <c r="O196">
        <f t="shared" si="13"/>
        <v>75.5</v>
      </c>
      <c r="P196">
        <f t="shared" si="14"/>
        <v>168.5</v>
      </c>
    </row>
    <row r="197" spans="3:16" x14ac:dyDescent="0.25">
      <c r="C197" s="1" t="s">
        <v>24</v>
      </c>
      <c r="D197" s="1" t="s">
        <v>31</v>
      </c>
      <c r="G197">
        <f t="shared" si="11"/>
        <v>1</v>
      </c>
      <c r="H197">
        <f t="shared" si="12"/>
        <v>4</v>
      </c>
      <c r="O197">
        <f t="shared" si="13"/>
        <v>75.5</v>
      </c>
      <c r="P197">
        <f t="shared" si="14"/>
        <v>55.5</v>
      </c>
    </row>
    <row r="198" spans="3:16" x14ac:dyDescent="0.25">
      <c r="C198" s="1" t="s">
        <v>24</v>
      </c>
      <c r="D198" s="1" t="s">
        <v>31</v>
      </c>
      <c r="G198">
        <f t="shared" si="11"/>
        <v>1</v>
      </c>
      <c r="H198">
        <f t="shared" si="12"/>
        <v>4</v>
      </c>
      <c r="O198">
        <f t="shared" si="13"/>
        <v>75.5</v>
      </c>
      <c r="P198">
        <f t="shared" si="14"/>
        <v>55.5</v>
      </c>
    </row>
    <row r="199" spans="3:16" x14ac:dyDescent="0.25">
      <c r="C199" s="1" t="s">
        <v>24</v>
      </c>
      <c r="D199" s="1" t="s">
        <v>34</v>
      </c>
      <c r="G199">
        <f t="shared" si="11"/>
        <v>1</v>
      </c>
      <c r="H199">
        <f t="shared" si="12"/>
        <v>3</v>
      </c>
      <c r="O199">
        <f t="shared" si="13"/>
        <v>75.5</v>
      </c>
      <c r="P199">
        <f t="shared" si="14"/>
        <v>168.5</v>
      </c>
    </row>
    <row r="200" spans="3:16" x14ac:dyDescent="0.25">
      <c r="C200" s="1" t="s">
        <v>24</v>
      </c>
      <c r="D200" s="1" t="s">
        <v>34</v>
      </c>
      <c r="G200">
        <f t="shared" si="11"/>
        <v>1</v>
      </c>
      <c r="H200">
        <f t="shared" si="12"/>
        <v>3</v>
      </c>
      <c r="O200">
        <f t="shared" si="13"/>
        <v>75.5</v>
      </c>
      <c r="P200">
        <f t="shared" si="14"/>
        <v>168.5</v>
      </c>
    </row>
    <row r="201" spans="3:16" x14ac:dyDescent="0.25">
      <c r="C201" s="1" t="s">
        <v>24</v>
      </c>
      <c r="D201" s="1" t="s">
        <v>34</v>
      </c>
      <c r="G201">
        <f t="shared" si="11"/>
        <v>1</v>
      </c>
      <c r="H201">
        <f t="shared" si="12"/>
        <v>3</v>
      </c>
      <c r="O201">
        <f t="shared" si="13"/>
        <v>75.5</v>
      </c>
      <c r="P201">
        <f t="shared" si="14"/>
        <v>168.5</v>
      </c>
    </row>
    <row r="202" spans="3:16" x14ac:dyDescent="0.25">
      <c r="C202" s="1" t="s">
        <v>24</v>
      </c>
      <c r="D202" s="1" t="s">
        <v>35</v>
      </c>
      <c r="G202">
        <f t="shared" si="11"/>
        <v>1</v>
      </c>
      <c r="H202">
        <f t="shared" si="12"/>
        <v>1</v>
      </c>
      <c r="O202">
        <f t="shared" si="13"/>
        <v>75.5</v>
      </c>
      <c r="P202">
        <f t="shared" si="14"/>
        <v>282.5</v>
      </c>
    </row>
    <row r="203" spans="3:16" x14ac:dyDescent="0.25">
      <c r="C203" s="1" t="s">
        <v>24</v>
      </c>
      <c r="D203" s="1" t="s">
        <v>31</v>
      </c>
      <c r="G203">
        <f t="shared" si="11"/>
        <v>1</v>
      </c>
      <c r="H203">
        <f t="shared" si="12"/>
        <v>4</v>
      </c>
      <c r="O203">
        <f t="shared" si="13"/>
        <v>75.5</v>
      </c>
      <c r="P203">
        <f t="shared" si="14"/>
        <v>55.5</v>
      </c>
    </row>
    <row r="204" spans="3:16" x14ac:dyDescent="0.25">
      <c r="C204" s="1" t="s">
        <v>40</v>
      </c>
      <c r="D204" s="1" t="s">
        <v>35</v>
      </c>
      <c r="G204">
        <f t="shared" si="11"/>
        <v>0</v>
      </c>
      <c r="H204">
        <f t="shared" si="12"/>
        <v>1</v>
      </c>
      <c r="O204">
        <f t="shared" si="13"/>
        <v>229.5</v>
      </c>
      <c r="P204">
        <f t="shared" si="14"/>
        <v>282.5</v>
      </c>
    </row>
    <row r="205" spans="3:16" x14ac:dyDescent="0.25">
      <c r="C205" s="1" t="s">
        <v>40</v>
      </c>
      <c r="D205" s="1" t="s">
        <v>39</v>
      </c>
      <c r="G205">
        <f t="shared" si="11"/>
        <v>0</v>
      </c>
      <c r="H205">
        <f t="shared" si="12"/>
        <v>2</v>
      </c>
      <c r="O205">
        <f t="shared" si="13"/>
        <v>229.5</v>
      </c>
      <c r="P205">
        <f t="shared" si="14"/>
        <v>245.5</v>
      </c>
    </row>
    <row r="206" spans="3:16" x14ac:dyDescent="0.25">
      <c r="C206" s="1" t="s">
        <v>40</v>
      </c>
      <c r="D206" s="1" t="s">
        <v>31</v>
      </c>
      <c r="G206">
        <f t="shared" si="11"/>
        <v>0</v>
      </c>
      <c r="H206">
        <f t="shared" si="12"/>
        <v>4</v>
      </c>
      <c r="O206">
        <f t="shared" si="13"/>
        <v>229.5</v>
      </c>
      <c r="P206">
        <f t="shared" si="14"/>
        <v>55.5</v>
      </c>
    </row>
    <row r="207" spans="3:16" x14ac:dyDescent="0.25">
      <c r="C207" s="1" t="s">
        <v>40</v>
      </c>
      <c r="D207" s="1" t="s">
        <v>31</v>
      </c>
      <c r="G207">
        <f t="shared" si="11"/>
        <v>0</v>
      </c>
      <c r="H207">
        <f t="shared" si="12"/>
        <v>4</v>
      </c>
      <c r="O207">
        <f t="shared" si="13"/>
        <v>229.5</v>
      </c>
      <c r="P207">
        <f t="shared" si="14"/>
        <v>55.5</v>
      </c>
    </row>
    <row r="208" spans="3:16" x14ac:dyDescent="0.25">
      <c r="C208" s="1" t="s">
        <v>40</v>
      </c>
      <c r="D208" s="1" t="s">
        <v>31</v>
      </c>
      <c r="G208">
        <f t="shared" ref="G208:G271" si="15">_xlfn.IFS(C208=$C$4, 0, C208=$D$4, 1)</f>
        <v>0</v>
      </c>
      <c r="H208">
        <f t="shared" ref="H208:H271" si="16">_xlfn.IFS(D208=$B$10, 0, D208=$B$9, 1, D208=$B$6, 2, D208=$B$8, 3, D208=$B$7, 4)</f>
        <v>4</v>
      </c>
      <c r="O208">
        <f t="shared" ref="O208:O271" si="17">_xlfn.RANK.AVG(G208, $G$15:$G$322, 0)</f>
        <v>229.5</v>
      </c>
      <c r="P208">
        <f t="shared" ref="P208:P271" si="18">_xlfn.RANK.AVG(H208, $H$15:$H$322, 0)</f>
        <v>55.5</v>
      </c>
    </row>
    <row r="209" spans="3:16" x14ac:dyDescent="0.25">
      <c r="C209" s="1" t="s">
        <v>40</v>
      </c>
      <c r="D209" s="1" t="s">
        <v>31</v>
      </c>
      <c r="G209">
        <f t="shared" si="15"/>
        <v>0</v>
      </c>
      <c r="H209">
        <f t="shared" si="16"/>
        <v>4</v>
      </c>
      <c r="O209">
        <f t="shared" si="17"/>
        <v>229.5</v>
      </c>
      <c r="P209">
        <f t="shared" si="18"/>
        <v>55.5</v>
      </c>
    </row>
    <row r="210" spans="3:16" x14ac:dyDescent="0.25">
      <c r="C210" s="1" t="s">
        <v>40</v>
      </c>
      <c r="D210" s="1" t="s">
        <v>31</v>
      </c>
      <c r="G210">
        <f t="shared" si="15"/>
        <v>0</v>
      </c>
      <c r="H210">
        <f t="shared" si="16"/>
        <v>4</v>
      </c>
      <c r="O210">
        <f t="shared" si="17"/>
        <v>229.5</v>
      </c>
      <c r="P210">
        <f t="shared" si="18"/>
        <v>55.5</v>
      </c>
    </row>
    <row r="211" spans="3:16" x14ac:dyDescent="0.25">
      <c r="C211" s="1" t="s">
        <v>24</v>
      </c>
      <c r="D211" s="1" t="s">
        <v>31</v>
      </c>
      <c r="G211">
        <f t="shared" si="15"/>
        <v>1</v>
      </c>
      <c r="H211">
        <f t="shared" si="16"/>
        <v>4</v>
      </c>
      <c r="O211">
        <f t="shared" si="17"/>
        <v>75.5</v>
      </c>
      <c r="P211">
        <f t="shared" si="18"/>
        <v>55.5</v>
      </c>
    </row>
    <row r="212" spans="3:16" x14ac:dyDescent="0.25">
      <c r="C212" s="1" t="s">
        <v>40</v>
      </c>
      <c r="D212" s="1" t="s">
        <v>35</v>
      </c>
      <c r="G212">
        <f t="shared" si="15"/>
        <v>0</v>
      </c>
      <c r="H212">
        <f t="shared" si="16"/>
        <v>1</v>
      </c>
      <c r="O212">
        <f t="shared" si="17"/>
        <v>229.5</v>
      </c>
      <c r="P212">
        <f t="shared" si="18"/>
        <v>282.5</v>
      </c>
    </row>
    <row r="213" spans="3:16" x14ac:dyDescent="0.25">
      <c r="C213" s="1" t="s">
        <v>40</v>
      </c>
      <c r="D213" s="1" t="s">
        <v>31</v>
      </c>
      <c r="G213">
        <f t="shared" si="15"/>
        <v>0</v>
      </c>
      <c r="H213">
        <f t="shared" si="16"/>
        <v>4</v>
      </c>
      <c r="O213">
        <f t="shared" si="17"/>
        <v>229.5</v>
      </c>
      <c r="P213">
        <f t="shared" si="18"/>
        <v>55.5</v>
      </c>
    </row>
    <row r="214" spans="3:16" x14ac:dyDescent="0.25">
      <c r="C214" s="1" t="s">
        <v>40</v>
      </c>
      <c r="D214" s="1" t="s">
        <v>31</v>
      </c>
      <c r="G214">
        <f t="shared" si="15"/>
        <v>0</v>
      </c>
      <c r="H214">
        <f t="shared" si="16"/>
        <v>4</v>
      </c>
      <c r="O214">
        <f t="shared" si="17"/>
        <v>229.5</v>
      </c>
      <c r="P214">
        <f t="shared" si="18"/>
        <v>55.5</v>
      </c>
    </row>
    <row r="215" spans="3:16" x14ac:dyDescent="0.25">
      <c r="C215" s="1" t="s">
        <v>40</v>
      </c>
      <c r="D215" s="1" t="s">
        <v>31</v>
      </c>
      <c r="G215">
        <f t="shared" si="15"/>
        <v>0</v>
      </c>
      <c r="H215">
        <f t="shared" si="16"/>
        <v>4</v>
      </c>
      <c r="O215">
        <f t="shared" si="17"/>
        <v>229.5</v>
      </c>
      <c r="P215">
        <f t="shared" si="18"/>
        <v>55.5</v>
      </c>
    </row>
    <row r="216" spans="3:16" x14ac:dyDescent="0.25">
      <c r="C216" s="1" t="s">
        <v>40</v>
      </c>
      <c r="D216" s="1" t="s">
        <v>34</v>
      </c>
      <c r="G216">
        <f t="shared" si="15"/>
        <v>0</v>
      </c>
      <c r="H216">
        <f t="shared" si="16"/>
        <v>3</v>
      </c>
      <c r="O216">
        <f t="shared" si="17"/>
        <v>229.5</v>
      </c>
      <c r="P216">
        <f t="shared" si="18"/>
        <v>168.5</v>
      </c>
    </row>
    <row r="217" spans="3:16" x14ac:dyDescent="0.25">
      <c r="C217" s="1" t="s">
        <v>40</v>
      </c>
      <c r="D217" s="1" t="s">
        <v>31</v>
      </c>
      <c r="G217">
        <f t="shared" si="15"/>
        <v>0</v>
      </c>
      <c r="H217">
        <f t="shared" si="16"/>
        <v>4</v>
      </c>
      <c r="O217">
        <f t="shared" si="17"/>
        <v>229.5</v>
      </c>
      <c r="P217">
        <f t="shared" si="18"/>
        <v>55.5</v>
      </c>
    </row>
    <row r="218" spans="3:16" x14ac:dyDescent="0.25">
      <c r="C218" s="1" t="s">
        <v>40</v>
      </c>
      <c r="D218" s="1" t="s">
        <v>34</v>
      </c>
      <c r="G218">
        <f t="shared" si="15"/>
        <v>0</v>
      </c>
      <c r="H218">
        <f t="shared" si="16"/>
        <v>3</v>
      </c>
      <c r="O218">
        <f t="shared" si="17"/>
        <v>229.5</v>
      </c>
      <c r="P218">
        <f t="shared" si="18"/>
        <v>168.5</v>
      </c>
    </row>
    <row r="219" spans="3:16" x14ac:dyDescent="0.25">
      <c r="C219" s="1" t="s">
        <v>40</v>
      </c>
      <c r="D219" s="1" t="s">
        <v>34</v>
      </c>
      <c r="G219">
        <f t="shared" si="15"/>
        <v>0</v>
      </c>
      <c r="H219">
        <f t="shared" si="16"/>
        <v>3</v>
      </c>
      <c r="O219">
        <f t="shared" si="17"/>
        <v>229.5</v>
      </c>
      <c r="P219">
        <f t="shared" si="18"/>
        <v>168.5</v>
      </c>
    </row>
    <row r="220" spans="3:16" x14ac:dyDescent="0.25">
      <c r="C220" s="1" t="s">
        <v>40</v>
      </c>
      <c r="D220" s="1" t="s">
        <v>39</v>
      </c>
      <c r="G220">
        <f t="shared" si="15"/>
        <v>0</v>
      </c>
      <c r="H220">
        <f t="shared" si="16"/>
        <v>2</v>
      </c>
      <c r="O220">
        <f t="shared" si="17"/>
        <v>229.5</v>
      </c>
      <c r="P220">
        <f t="shared" si="18"/>
        <v>245.5</v>
      </c>
    </row>
    <row r="221" spans="3:16" x14ac:dyDescent="0.25">
      <c r="C221" s="1" t="s">
        <v>40</v>
      </c>
      <c r="D221" s="1" t="s">
        <v>39</v>
      </c>
      <c r="G221">
        <f t="shared" si="15"/>
        <v>0</v>
      </c>
      <c r="H221">
        <f t="shared" si="16"/>
        <v>2</v>
      </c>
      <c r="O221">
        <f t="shared" si="17"/>
        <v>229.5</v>
      </c>
      <c r="P221">
        <f t="shared" si="18"/>
        <v>245.5</v>
      </c>
    </row>
    <row r="222" spans="3:16" x14ac:dyDescent="0.25">
      <c r="C222" s="1" t="s">
        <v>40</v>
      </c>
      <c r="D222" s="1" t="s">
        <v>34</v>
      </c>
      <c r="G222">
        <f t="shared" si="15"/>
        <v>0</v>
      </c>
      <c r="H222">
        <f t="shared" si="16"/>
        <v>3</v>
      </c>
      <c r="O222">
        <f t="shared" si="17"/>
        <v>229.5</v>
      </c>
      <c r="P222">
        <f t="shared" si="18"/>
        <v>168.5</v>
      </c>
    </row>
    <row r="223" spans="3:16" x14ac:dyDescent="0.25">
      <c r="C223" s="1" t="s">
        <v>40</v>
      </c>
      <c r="D223" s="1" t="s">
        <v>34</v>
      </c>
      <c r="G223">
        <f t="shared" si="15"/>
        <v>0</v>
      </c>
      <c r="H223">
        <f t="shared" si="16"/>
        <v>3</v>
      </c>
      <c r="O223">
        <f t="shared" si="17"/>
        <v>229.5</v>
      </c>
      <c r="P223">
        <f t="shared" si="18"/>
        <v>168.5</v>
      </c>
    </row>
    <row r="224" spans="3:16" x14ac:dyDescent="0.25">
      <c r="C224" s="1" t="s">
        <v>40</v>
      </c>
      <c r="D224" s="1" t="s">
        <v>31</v>
      </c>
      <c r="G224">
        <f t="shared" si="15"/>
        <v>0</v>
      </c>
      <c r="H224">
        <f t="shared" si="16"/>
        <v>4</v>
      </c>
      <c r="O224">
        <f t="shared" si="17"/>
        <v>229.5</v>
      </c>
      <c r="P224">
        <f t="shared" si="18"/>
        <v>55.5</v>
      </c>
    </row>
    <row r="225" spans="3:16" x14ac:dyDescent="0.25">
      <c r="C225" s="1" t="s">
        <v>40</v>
      </c>
      <c r="D225" s="1" t="s">
        <v>34</v>
      </c>
      <c r="G225">
        <f t="shared" si="15"/>
        <v>0</v>
      </c>
      <c r="H225">
        <f t="shared" si="16"/>
        <v>3</v>
      </c>
      <c r="O225">
        <f t="shared" si="17"/>
        <v>229.5</v>
      </c>
      <c r="P225">
        <f t="shared" si="18"/>
        <v>168.5</v>
      </c>
    </row>
    <row r="226" spans="3:16" x14ac:dyDescent="0.25">
      <c r="C226" s="1" t="s">
        <v>24</v>
      </c>
      <c r="D226" s="1" t="s">
        <v>34</v>
      </c>
      <c r="G226">
        <f t="shared" si="15"/>
        <v>1</v>
      </c>
      <c r="H226">
        <f t="shared" si="16"/>
        <v>3</v>
      </c>
      <c r="O226">
        <f t="shared" si="17"/>
        <v>75.5</v>
      </c>
      <c r="P226">
        <f t="shared" si="18"/>
        <v>168.5</v>
      </c>
    </row>
    <row r="227" spans="3:16" x14ac:dyDescent="0.25">
      <c r="C227" s="1" t="s">
        <v>24</v>
      </c>
      <c r="D227" s="1" t="s">
        <v>34</v>
      </c>
      <c r="G227">
        <f t="shared" si="15"/>
        <v>1</v>
      </c>
      <c r="H227">
        <f t="shared" si="16"/>
        <v>3</v>
      </c>
      <c r="O227">
        <f t="shared" si="17"/>
        <v>75.5</v>
      </c>
      <c r="P227">
        <f t="shared" si="18"/>
        <v>168.5</v>
      </c>
    </row>
    <row r="228" spans="3:16" x14ac:dyDescent="0.25">
      <c r="C228" s="1" t="s">
        <v>40</v>
      </c>
      <c r="D228" s="1" t="s">
        <v>35</v>
      </c>
      <c r="G228">
        <f t="shared" si="15"/>
        <v>0</v>
      </c>
      <c r="H228">
        <f t="shared" si="16"/>
        <v>1</v>
      </c>
      <c r="O228">
        <f t="shared" si="17"/>
        <v>229.5</v>
      </c>
      <c r="P228">
        <f t="shared" si="18"/>
        <v>282.5</v>
      </c>
    </row>
    <row r="229" spans="3:16" x14ac:dyDescent="0.25">
      <c r="C229" s="1" t="s">
        <v>40</v>
      </c>
      <c r="D229" s="1" t="s">
        <v>31</v>
      </c>
      <c r="G229">
        <f t="shared" si="15"/>
        <v>0</v>
      </c>
      <c r="H229">
        <f t="shared" si="16"/>
        <v>4</v>
      </c>
      <c r="O229">
        <f t="shared" si="17"/>
        <v>229.5</v>
      </c>
      <c r="P229">
        <f t="shared" si="18"/>
        <v>55.5</v>
      </c>
    </row>
    <row r="230" spans="3:16" x14ac:dyDescent="0.25">
      <c r="C230" s="1" t="s">
        <v>40</v>
      </c>
      <c r="D230" s="1" t="s">
        <v>35</v>
      </c>
      <c r="G230">
        <f t="shared" si="15"/>
        <v>0</v>
      </c>
      <c r="H230">
        <f t="shared" si="16"/>
        <v>1</v>
      </c>
      <c r="O230">
        <f t="shared" si="17"/>
        <v>229.5</v>
      </c>
      <c r="P230">
        <f t="shared" si="18"/>
        <v>282.5</v>
      </c>
    </row>
    <row r="231" spans="3:16" x14ac:dyDescent="0.25">
      <c r="C231" s="1" t="s">
        <v>24</v>
      </c>
      <c r="D231" s="1" t="s">
        <v>31</v>
      </c>
      <c r="G231">
        <f t="shared" si="15"/>
        <v>1</v>
      </c>
      <c r="H231">
        <f t="shared" si="16"/>
        <v>4</v>
      </c>
      <c r="O231">
        <f t="shared" si="17"/>
        <v>75.5</v>
      </c>
      <c r="P231">
        <f t="shared" si="18"/>
        <v>55.5</v>
      </c>
    </row>
    <row r="232" spans="3:16" x14ac:dyDescent="0.25">
      <c r="C232" s="1" t="s">
        <v>40</v>
      </c>
      <c r="D232" s="1" t="s">
        <v>34</v>
      </c>
      <c r="G232">
        <f t="shared" si="15"/>
        <v>0</v>
      </c>
      <c r="H232">
        <f t="shared" si="16"/>
        <v>3</v>
      </c>
      <c r="O232">
        <f t="shared" si="17"/>
        <v>229.5</v>
      </c>
      <c r="P232">
        <f t="shared" si="18"/>
        <v>168.5</v>
      </c>
    </row>
    <row r="233" spans="3:16" x14ac:dyDescent="0.25">
      <c r="C233" s="1" t="s">
        <v>24</v>
      </c>
      <c r="D233" s="1" t="s">
        <v>34</v>
      </c>
      <c r="G233">
        <f t="shared" si="15"/>
        <v>1</v>
      </c>
      <c r="H233">
        <f t="shared" si="16"/>
        <v>3</v>
      </c>
      <c r="O233">
        <f t="shared" si="17"/>
        <v>75.5</v>
      </c>
      <c r="P233">
        <f t="shared" si="18"/>
        <v>168.5</v>
      </c>
    </row>
    <row r="234" spans="3:16" x14ac:dyDescent="0.25">
      <c r="C234" s="1" t="s">
        <v>40</v>
      </c>
      <c r="D234" s="1" t="s">
        <v>34</v>
      </c>
      <c r="G234">
        <f t="shared" si="15"/>
        <v>0</v>
      </c>
      <c r="H234">
        <f t="shared" si="16"/>
        <v>3</v>
      </c>
      <c r="O234">
        <f t="shared" si="17"/>
        <v>229.5</v>
      </c>
      <c r="P234">
        <f t="shared" si="18"/>
        <v>168.5</v>
      </c>
    </row>
    <row r="235" spans="3:16" x14ac:dyDescent="0.25">
      <c r="C235" s="1" t="s">
        <v>24</v>
      </c>
      <c r="D235" s="1" t="s">
        <v>34</v>
      </c>
      <c r="G235">
        <f t="shared" si="15"/>
        <v>1</v>
      </c>
      <c r="H235">
        <f t="shared" si="16"/>
        <v>3</v>
      </c>
      <c r="O235">
        <f t="shared" si="17"/>
        <v>75.5</v>
      </c>
      <c r="P235">
        <f t="shared" si="18"/>
        <v>168.5</v>
      </c>
    </row>
    <row r="236" spans="3:16" x14ac:dyDescent="0.25">
      <c r="C236" s="1" t="s">
        <v>40</v>
      </c>
      <c r="D236" s="1" t="s">
        <v>34</v>
      </c>
      <c r="G236">
        <f t="shared" si="15"/>
        <v>0</v>
      </c>
      <c r="H236">
        <f t="shared" si="16"/>
        <v>3</v>
      </c>
      <c r="O236">
        <f t="shared" si="17"/>
        <v>229.5</v>
      </c>
      <c r="P236">
        <f t="shared" si="18"/>
        <v>168.5</v>
      </c>
    </row>
    <row r="237" spans="3:16" x14ac:dyDescent="0.25">
      <c r="C237" s="1" t="s">
        <v>24</v>
      </c>
      <c r="D237" s="1" t="s">
        <v>34</v>
      </c>
      <c r="G237">
        <f t="shared" si="15"/>
        <v>1</v>
      </c>
      <c r="H237">
        <f t="shared" si="16"/>
        <v>3</v>
      </c>
      <c r="O237">
        <f t="shared" si="17"/>
        <v>75.5</v>
      </c>
      <c r="P237">
        <f t="shared" si="18"/>
        <v>168.5</v>
      </c>
    </row>
    <row r="238" spans="3:16" x14ac:dyDescent="0.25">
      <c r="C238" s="1" t="s">
        <v>40</v>
      </c>
      <c r="D238" s="1" t="s">
        <v>39</v>
      </c>
      <c r="G238">
        <f t="shared" si="15"/>
        <v>0</v>
      </c>
      <c r="H238">
        <f t="shared" si="16"/>
        <v>2</v>
      </c>
      <c r="O238">
        <f t="shared" si="17"/>
        <v>229.5</v>
      </c>
      <c r="P238">
        <f t="shared" si="18"/>
        <v>245.5</v>
      </c>
    </row>
    <row r="239" spans="3:16" x14ac:dyDescent="0.25">
      <c r="C239" s="1" t="s">
        <v>24</v>
      </c>
      <c r="D239" s="1" t="s">
        <v>34</v>
      </c>
      <c r="G239">
        <f t="shared" si="15"/>
        <v>1</v>
      </c>
      <c r="H239">
        <f t="shared" si="16"/>
        <v>3</v>
      </c>
      <c r="O239">
        <f t="shared" si="17"/>
        <v>75.5</v>
      </c>
      <c r="P239">
        <f t="shared" si="18"/>
        <v>168.5</v>
      </c>
    </row>
    <row r="240" spans="3:16" x14ac:dyDescent="0.25">
      <c r="C240" s="1" t="s">
        <v>40</v>
      </c>
      <c r="D240" s="1" t="s">
        <v>35</v>
      </c>
      <c r="G240">
        <f t="shared" si="15"/>
        <v>0</v>
      </c>
      <c r="H240">
        <f t="shared" si="16"/>
        <v>1</v>
      </c>
      <c r="O240">
        <f t="shared" si="17"/>
        <v>229.5</v>
      </c>
      <c r="P240">
        <f t="shared" si="18"/>
        <v>282.5</v>
      </c>
    </row>
    <row r="241" spans="3:16" x14ac:dyDescent="0.25">
      <c r="C241" s="1" t="s">
        <v>40</v>
      </c>
      <c r="D241" s="1" t="s">
        <v>35</v>
      </c>
      <c r="G241">
        <f t="shared" si="15"/>
        <v>0</v>
      </c>
      <c r="H241">
        <f t="shared" si="16"/>
        <v>1</v>
      </c>
      <c r="O241">
        <f t="shared" si="17"/>
        <v>229.5</v>
      </c>
      <c r="P241">
        <f t="shared" si="18"/>
        <v>282.5</v>
      </c>
    </row>
    <row r="242" spans="3:16" x14ac:dyDescent="0.25">
      <c r="C242" s="1" t="s">
        <v>40</v>
      </c>
      <c r="D242" s="1" t="s">
        <v>34</v>
      </c>
      <c r="G242">
        <f t="shared" si="15"/>
        <v>0</v>
      </c>
      <c r="H242">
        <f t="shared" si="16"/>
        <v>3</v>
      </c>
      <c r="O242">
        <f t="shared" si="17"/>
        <v>229.5</v>
      </c>
      <c r="P242">
        <f t="shared" si="18"/>
        <v>168.5</v>
      </c>
    </row>
    <row r="243" spans="3:16" x14ac:dyDescent="0.25">
      <c r="C243" s="1" t="s">
        <v>40</v>
      </c>
      <c r="D243" s="1" t="s">
        <v>31</v>
      </c>
      <c r="G243">
        <f t="shared" si="15"/>
        <v>0</v>
      </c>
      <c r="H243">
        <f t="shared" si="16"/>
        <v>4</v>
      </c>
      <c r="O243">
        <f t="shared" si="17"/>
        <v>229.5</v>
      </c>
      <c r="P243">
        <f t="shared" si="18"/>
        <v>55.5</v>
      </c>
    </row>
    <row r="244" spans="3:16" x14ac:dyDescent="0.25">
      <c r="C244" s="1" t="s">
        <v>40</v>
      </c>
      <c r="D244" s="1" t="s">
        <v>39</v>
      </c>
      <c r="G244">
        <f t="shared" si="15"/>
        <v>0</v>
      </c>
      <c r="H244">
        <f t="shared" si="16"/>
        <v>2</v>
      </c>
      <c r="O244">
        <f t="shared" si="17"/>
        <v>229.5</v>
      </c>
      <c r="P244">
        <f t="shared" si="18"/>
        <v>245.5</v>
      </c>
    </row>
    <row r="245" spans="3:16" x14ac:dyDescent="0.25">
      <c r="C245" s="1" t="s">
        <v>40</v>
      </c>
      <c r="D245" s="1" t="s">
        <v>35</v>
      </c>
      <c r="G245">
        <f t="shared" si="15"/>
        <v>0</v>
      </c>
      <c r="H245">
        <f t="shared" si="16"/>
        <v>1</v>
      </c>
      <c r="O245">
        <f t="shared" si="17"/>
        <v>229.5</v>
      </c>
      <c r="P245">
        <f t="shared" si="18"/>
        <v>282.5</v>
      </c>
    </row>
    <row r="246" spans="3:16" x14ac:dyDescent="0.25">
      <c r="C246" s="1" t="s">
        <v>24</v>
      </c>
      <c r="D246" s="1" t="s">
        <v>34</v>
      </c>
      <c r="G246">
        <f t="shared" si="15"/>
        <v>1</v>
      </c>
      <c r="H246">
        <f t="shared" si="16"/>
        <v>3</v>
      </c>
      <c r="O246">
        <f t="shared" si="17"/>
        <v>75.5</v>
      </c>
      <c r="P246">
        <f t="shared" si="18"/>
        <v>168.5</v>
      </c>
    </row>
    <row r="247" spans="3:16" x14ac:dyDescent="0.25">
      <c r="C247" s="1" t="s">
        <v>24</v>
      </c>
      <c r="D247" s="1" t="s">
        <v>31</v>
      </c>
      <c r="G247">
        <f t="shared" si="15"/>
        <v>1</v>
      </c>
      <c r="H247">
        <f t="shared" si="16"/>
        <v>4</v>
      </c>
      <c r="O247">
        <f t="shared" si="17"/>
        <v>75.5</v>
      </c>
      <c r="P247">
        <f t="shared" si="18"/>
        <v>55.5</v>
      </c>
    </row>
    <row r="248" spans="3:16" x14ac:dyDescent="0.25">
      <c r="C248" s="1" t="s">
        <v>40</v>
      </c>
      <c r="D248" s="1" t="s">
        <v>34</v>
      </c>
      <c r="G248">
        <f t="shared" si="15"/>
        <v>0</v>
      </c>
      <c r="H248">
        <f t="shared" si="16"/>
        <v>3</v>
      </c>
      <c r="O248">
        <f t="shared" si="17"/>
        <v>229.5</v>
      </c>
      <c r="P248">
        <f t="shared" si="18"/>
        <v>168.5</v>
      </c>
    </row>
    <row r="249" spans="3:16" x14ac:dyDescent="0.25">
      <c r="C249" s="1" t="s">
        <v>40</v>
      </c>
      <c r="D249" s="1" t="s">
        <v>31</v>
      </c>
      <c r="G249">
        <f t="shared" si="15"/>
        <v>0</v>
      </c>
      <c r="H249">
        <f t="shared" si="16"/>
        <v>4</v>
      </c>
      <c r="O249">
        <f t="shared" si="17"/>
        <v>229.5</v>
      </c>
      <c r="P249">
        <f t="shared" si="18"/>
        <v>55.5</v>
      </c>
    </row>
    <row r="250" spans="3:16" x14ac:dyDescent="0.25">
      <c r="C250" s="1" t="s">
        <v>24</v>
      </c>
      <c r="D250" s="1" t="s">
        <v>39</v>
      </c>
      <c r="G250">
        <f t="shared" si="15"/>
        <v>1</v>
      </c>
      <c r="H250">
        <f t="shared" si="16"/>
        <v>2</v>
      </c>
      <c r="O250">
        <f t="shared" si="17"/>
        <v>75.5</v>
      </c>
      <c r="P250">
        <f t="shared" si="18"/>
        <v>245.5</v>
      </c>
    </row>
    <row r="251" spans="3:16" x14ac:dyDescent="0.25">
      <c r="C251" s="1" t="s">
        <v>24</v>
      </c>
      <c r="D251" s="1" t="s">
        <v>31</v>
      </c>
      <c r="G251">
        <f t="shared" si="15"/>
        <v>1</v>
      </c>
      <c r="H251">
        <f t="shared" si="16"/>
        <v>4</v>
      </c>
      <c r="O251">
        <f t="shared" si="17"/>
        <v>75.5</v>
      </c>
      <c r="P251">
        <f t="shared" si="18"/>
        <v>55.5</v>
      </c>
    </row>
    <row r="252" spans="3:16" x14ac:dyDescent="0.25">
      <c r="C252" s="1" t="s">
        <v>24</v>
      </c>
      <c r="D252" s="1" t="s">
        <v>35</v>
      </c>
      <c r="G252">
        <f t="shared" si="15"/>
        <v>1</v>
      </c>
      <c r="H252">
        <f t="shared" si="16"/>
        <v>1</v>
      </c>
      <c r="O252">
        <f t="shared" si="17"/>
        <v>75.5</v>
      </c>
      <c r="P252">
        <f t="shared" si="18"/>
        <v>282.5</v>
      </c>
    </row>
    <row r="253" spans="3:16" x14ac:dyDescent="0.25">
      <c r="C253" s="1" t="s">
        <v>24</v>
      </c>
      <c r="D253" s="1" t="s">
        <v>31</v>
      </c>
      <c r="G253">
        <f t="shared" si="15"/>
        <v>1</v>
      </c>
      <c r="H253">
        <f t="shared" si="16"/>
        <v>4</v>
      </c>
      <c r="O253">
        <f t="shared" si="17"/>
        <v>75.5</v>
      </c>
      <c r="P253">
        <f t="shared" si="18"/>
        <v>55.5</v>
      </c>
    </row>
    <row r="254" spans="3:16" x14ac:dyDescent="0.25">
      <c r="C254" s="1" t="s">
        <v>40</v>
      </c>
      <c r="D254" s="1" t="s">
        <v>34</v>
      </c>
      <c r="G254">
        <f t="shared" si="15"/>
        <v>0</v>
      </c>
      <c r="H254">
        <f t="shared" si="16"/>
        <v>3</v>
      </c>
      <c r="O254">
        <f t="shared" si="17"/>
        <v>229.5</v>
      </c>
      <c r="P254">
        <f t="shared" si="18"/>
        <v>168.5</v>
      </c>
    </row>
    <row r="255" spans="3:16" x14ac:dyDescent="0.25">
      <c r="C255" s="1" t="s">
        <v>24</v>
      </c>
      <c r="D255" s="1" t="s">
        <v>35</v>
      </c>
      <c r="G255">
        <f t="shared" si="15"/>
        <v>1</v>
      </c>
      <c r="H255">
        <f t="shared" si="16"/>
        <v>1</v>
      </c>
      <c r="O255">
        <f t="shared" si="17"/>
        <v>75.5</v>
      </c>
      <c r="P255">
        <f t="shared" si="18"/>
        <v>282.5</v>
      </c>
    </row>
    <row r="256" spans="3:16" x14ac:dyDescent="0.25">
      <c r="C256" s="1" t="s">
        <v>40</v>
      </c>
      <c r="D256" s="1" t="s">
        <v>43</v>
      </c>
      <c r="G256">
        <f t="shared" si="15"/>
        <v>0</v>
      </c>
      <c r="H256">
        <f t="shared" si="16"/>
        <v>0</v>
      </c>
      <c r="O256">
        <f t="shared" si="17"/>
        <v>229.5</v>
      </c>
      <c r="P256">
        <f t="shared" si="18"/>
        <v>304.5</v>
      </c>
    </row>
    <row r="257" spans="3:16" x14ac:dyDescent="0.25">
      <c r="C257" s="1" t="s">
        <v>40</v>
      </c>
      <c r="D257" s="1" t="s">
        <v>34</v>
      </c>
      <c r="G257">
        <f t="shared" si="15"/>
        <v>0</v>
      </c>
      <c r="H257">
        <f t="shared" si="16"/>
        <v>3</v>
      </c>
      <c r="O257">
        <f t="shared" si="17"/>
        <v>229.5</v>
      </c>
      <c r="P257">
        <f t="shared" si="18"/>
        <v>168.5</v>
      </c>
    </row>
    <row r="258" spans="3:16" x14ac:dyDescent="0.25">
      <c r="C258" s="1" t="s">
        <v>24</v>
      </c>
      <c r="D258" s="1" t="s">
        <v>34</v>
      </c>
      <c r="G258">
        <f t="shared" si="15"/>
        <v>1</v>
      </c>
      <c r="H258">
        <f t="shared" si="16"/>
        <v>3</v>
      </c>
      <c r="O258">
        <f t="shared" si="17"/>
        <v>75.5</v>
      </c>
      <c r="P258">
        <f t="shared" si="18"/>
        <v>168.5</v>
      </c>
    </row>
    <row r="259" spans="3:16" x14ac:dyDescent="0.25">
      <c r="C259" s="1" t="s">
        <v>40</v>
      </c>
      <c r="D259" s="1" t="s">
        <v>31</v>
      </c>
      <c r="G259">
        <f t="shared" si="15"/>
        <v>0</v>
      </c>
      <c r="H259">
        <f t="shared" si="16"/>
        <v>4</v>
      </c>
      <c r="O259">
        <f t="shared" si="17"/>
        <v>229.5</v>
      </c>
      <c r="P259">
        <f t="shared" si="18"/>
        <v>55.5</v>
      </c>
    </row>
    <row r="260" spans="3:16" x14ac:dyDescent="0.25">
      <c r="C260" s="1" t="s">
        <v>40</v>
      </c>
      <c r="D260" s="1" t="s">
        <v>34</v>
      </c>
      <c r="G260">
        <f t="shared" si="15"/>
        <v>0</v>
      </c>
      <c r="H260">
        <f t="shared" si="16"/>
        <v>3</v>
      </c>
      <c r="O260">
        <f t="shared" si="17"/>
        <v>229.5</v>
      </c>
      <c r="P260">
        <f t="shared" si="18"/>
        <v>168.5</v>
      </c>
    </row>
    <row r="261" spans="3:16" x14ac:dyDescent="0.25">
      <c r="C261" s="1" t="s">
        <v>40</v>
      </c>
      <c r="D261" s="1" t="s">
        <v>39</v>
      </c>
      <c r="G261">
        <f t="shared" si="15"/>
        <v>0</v>
      </c>
      <c r="H261">
        <f t="shared" si="16"/>
        <v>2</v>
      </c>
      <c r="O261">
        <f t="shared" si="17"/>
        <v>229.5</v>
      </c>
      <c r="P261">
        <f t="shared" si="18"/>
        <v>245.5</v>
      </c>
    </row>
    <row r="262" spans="3:16" x14ac:dyDescent="0.25">
      <c r="C262" s="1" t="s">
        <v>40</v>
      </c>
      <c r="D262" s="1" t="s">
        <v>35</v>
      </c>
      <c r="G262">
        <f t="shared" si="15"/>
        <v>0</v>
      </c>
      <c r="H262">
        <f t="shared" si="16"/>
        <v>1</v>
      </c>
      <c r="O262">
        <f t="shared" si="17"/>
        <v>229.5</v>
      </c>
      <c r="P262">
        <f t="shared" si="18"/>
        <v>282.5</v>
      </c>
    </row>
    <row r="263" spans="3:16" x14ac:dyDescent="0.25">
      <c r="C263" s="1" t="s">
        <v>40</v>
      </c>
      <c r="D263" s="1" t="s">
        <v>43</v>
      </c>
      <c r="G263">
        <f t="shared" si="15"/>
        <v>0</v>
      </c>
      <c r="H263">
        <f t="shared" si="16"/>
        <v>0</v>
      </c>
      <c r="O263">
        <f t="shared" si="17"/>
        <v>229.5</v>
      </c>
      <c r="P263">
        <f t="shared" si="18"/>
        <v>304.5</v>
      </c>
    </row>
    <row r="264" spans="3:16" x14ac:dyDescent="0.25">
      <c r="C264" s="1" t="s">
        <v>40</v>
      </c>
      <c r="D264" s="1" t="s">
        <v>43</v>
      </c>
      <c r="G264">
        <f t="shared" si="15"/>
        <v>0</v>
      </c>
      <c r="H264">
        <f t="shared" si="16"/>
        <v>0</v>
      </c>
      <c r="O264">
        <f t="shared" si="17"/>
        <v>229.5</v>
      </c>
      <c r="P264">
        <f t="shared" si="18"/>
        <v>304.5</v>
      </c>
    </row>
    <row r="265" spans="3:16" x14ac:dyDescent="0.25">
      <c r="C265" s="1" t="s">
        <v>40</v>
      </c>
      <c r="D265" s="1" t="s">
        <v>34</v>
      </c>
      <c r="G265">
        <f t="shared" si="15"/>
        <v>0</v>
      </c>
      <c r="H265">
        <f t="shared" si="16"/>
        <v>3</v>
      </c>
      <c r="O265">
        <f t="shared" si="17"/>
        <v>229.5</v>
      </c>
      <c r="P265">
        <f t="shared" si="18"/>
        <v>168.5</v>
      </c>
    </row>
    <row r="266" spans="3:16" x14ac:dyDescent="0.25">
      <c r="C266" s="1" t="s">
        <v>40</v>
      </c>
      <c r="D266" s="1" t="s">
        <v>34</v>
      </c>
      <c r="G266">
        <f t="shared" si="15"/>
        <v>0</v>
      </c>
      <c r="H266">
        <f t="shared" si="16"/>
        <v>3</v>
      </c>
      <c r="O266">
        <f t="shared" si="17"/>
        <v>229.5</v>
      </c>
      <c r="P266">
        <f t="shared" si="18"/>
        <v>168.5</v>
      </c>
    </row>
    <row r="267" spans="3:16" x14ac:dyDescent="0.25">
      <c r="C267" s="1" t="s">
        <v>24</v>
      </c>
      <c r="D267" s="1" t="s">
        <v>31</v>
      </c>
      <c r="G267">
        <f t="shared" si="15"/>
        <v>1</v>
      </c>
      <c r="H267">
        <f t="shared" si="16"/>
        <v>4</v>
      </c>
      <c r="O267">
        <f t="shared" si="17"/>
        <v>75.5</v>
      </c>
      <c r="P267">
        <f t="shared" si="18"/>
        <v>55.5</v>
      </c>
    </row>
    <row r="268" spans="3:16" x14ac:dyDescent="0.25">
      <c r="C268" s="1" t="s">
        <v>40</v>
      </c>
      <c r="D268" s="1" t="s">
        <v>34</v>
      </c>
      <c r="G268">
        <f t="shared" si="15"/>
        <v>0</v>
      </c>
      <c r="H268">
        <f t="shared" si="16"/>
        <v>3</v>
      </c>
      <c r="O268">
        <f t="shared" si="17"/>
        <v>229.5</v>
      </c>
      <c r="P268">
        <f t="shared" si="18"/>
        <v>168.5</v>
      </c>
    </row>
    <row r="269" spans="3:16" x14ac:dyDescent="0.25">
      <c r="C269" s="1" t="s">
        <v>24</v>
      </c>
      <c r="D269" s="1" t="s">
        <v>31</v>
      </c>
      <c r="G269">
        <f t="shared" si="15"/>
        <v>1</v>
      </c>
      <c r="H269">
        <f t="shared" si="16"/>
        <v>4</v>
      </c>
      <c r="O269">
        <f t="shared" si="17"/>
        <v>75.5</v>
      </c>
      <c r="P269">
        <f t="shared" si="18"/>
        <v>55.5</v>
      </c>
    </row>
    <row r="270" spans="3:16" x14ac:dyDescent="0.25">
      <c r="C270" s="1" t="s">
        <v>40</v>
      </c>
      <c r="D270" s="1" t="s">
        <v>34</v>
      </c>
      <c r="G270">
        <f t="shared" si="15"/>
        <v>0</v>
      </c>
      <c r="H270">
        <f t="shared" si="16"/>
        <v>3</v>
      </c>
      <c r="O270">
        <f t="shared" si="17"/>
        <v>229.5</v>
      </c>
      <c r="P270">
        <f t="shared" si="18"/>
        <v>168.5</v>
      </c>
    </row>
    <row r="271" spans="3:16" x14ac:dyDescent="0.25">
      <c r="C271" s="1" t="s">
        <v>24</v>
      </c>
      <c r="D271" s="1" t="s">
        <v>34</v>
      </c>
      <c r="G271">
        <f t="shared" si="15"/>
        <v>1</v>
      </c>
      <c r="H271">
        <f t="shared" si="16"/>
        <v>3</v>
      </c>
      <c r="O271">
        <f t="shared" si="17"/>
        <v>75.5</v>
      </c>
      <c r="P271">
        <f t="shared" si="18"/>
        <v>168.5</v>
      </c>
    </row>
    <row r="272" spans="3:16" x14ac:dyDescent="0.25">
      <c r="C272" s="1" t="s">
        <v>40</v>
      </c>
      <c r="D272" s="1" t="s">
        <v>39</v>
      </c>
      <c r="G272">
        <f t="shared" ref="G272:G322" si="19">_xlfn.IFS(C272=$C$4, 0, C272=$D$4, 1)</f>
        <v>0</v>
      </c>
      <c r="H272">
        <f t="shared" ref="H272:H322" si="20">_xlfn.IFS(D272=$B$10, 0, D272=$B$9, 1, D272=$B$6, 2, D272=$B$8, 3, D272=$B$7, 4)</f>
        <v>2</v>
      </c>
      <c r="O272">
        <f t="shared" ref="O272:O322" si="21">_xlfn.RANK.AVG(G272, $G$15:$G$322, 0)</f>
        <v>229.5</v>
      </c>
      <c r="P272">
        <f t="shared" ref="P272:P322" si="22">_xlfn.RANK.AVG(H272, $H$15:$H$322, 0)</f>
        <v>245.5</v>
      </c>
    </row>
    <row r="273" spans="3:16" x14ac:dyDescent="0.25">
      <c r="C273" s="1" t="s">
        <v>40</v>
      </c>
      <c r="D273" s="1" t="s">
        <v>39</v>
      </c>
      <c r="G273">
        <f t="shared" si="19"/>
        <v>0</v>
      </c>
      <c r="H273">
        <f t="shared" si="20"/>
        <v>2</v>
      </c>
      <c r="O273">
        <f t="shared" si="21"/>
        <v>229.5</v>
      </c>
      <c r="P273">
        <f t="shared" si="22"/>
        <v>245.5</v>
      </c>
    </row>
    <row r="274" spans="3:16" x14ac:dyDescent="0.25">
      <c r="C274" s="1" t="s">
        <v>40</v>
      </c>
      <c r="D274" s="1" t="s">
        <v>35</v>
      </c>
      <c r="G274">
        <f t="shared" si="19"/>
        <v>0</v>
      </c>
      <c r="H274">
        <f t="shared" si="20"/>
        <v>1</v>
      </c>
      <c r="O274">
        <f t="shared" si="21"/>
        <v>229.5</v>
      </c>
      <c r="P274">
        <f t="shared" si="22"/>
        <v>282.5</v>
      </c>
    </row>
    <row r="275" spans="3:16" x14ac:dyDescent="0.25">
      <c r="C275" s="1" t="s">
        <v>24</v>
      </c>
      <c r="D275" s="1" t="s">
        <v>31</v>
      </c>
      <c r="G275">
        <f t="shared" si="19"/>
        <v>1</v>
      </c>
      <c r="H275">
        <f t="shared" si="20"/>
        <v>4</v>
      </c>
      <c r="O275">
        <f t="shared" si="21"/>
        <v>75.5</v>
      </c>
      <c r="P275">
        <f t="shared" si="22"/>
        <v>55.5</v>
      </c>
    </row>
    <row r="276" spans="3:16" x14ac:dyDescent="0.25">
      <c r="C276" s="1" t="s">
        <v>24</v>
      </c>
      <c r="D276" s="1" t="s">
        <v>34</v>
      </c>
      <c r="G276">
        <f t="shared" si="19"/>
        <v>1</v>
      </c>
      <c r="H276">
        <f t="shared" si="20"/>
        <v>3</v>
      </c>
      <c r="O276">
        <f t="shared" si="21"/>
        <v>75.5</v>
      </c>
      <c r="P276">
        <f t="shared" si="22"/>
        <v>168.5</v>
      </c>
    </row>
    <row r="277" spans="3:16" x14ac:dyDescent="0.25">
      <c r="C277" s="1" t="s">
        <v>40</v>
      </c>
      <c r="D277" s="1" t="s">
        <v>35</v>
      </c>
      <c r="G277">
        <f t="shared" si="19"/>
        <v>0</v>
      </c>
      <c r="H277">
        <f t="shared" si="20"/>
        <v>1</v>
      </c>
      <c r="O277">
        <f t="shared" si="21"/>
        <v>229.5</v>
      </c>
      <c r="P277">
        <f t="shared" si="22"/>
        <v>282.5</v>
      </c>
    </row>
    <row r="278" spans="3:16" x14ac:dyDescent="0.25">
      <c r="C278" s="1" t="s">
        <v>40</v>
      </c>
      <c r="D278" s="1" t="s">
        <v>35</v>
      </c>
      <c r="G278">
        <f t="shared" si="19"/>
        <v>0</v>
      </c>
      <c r="H278">
        <f t="shared" si="20"/>
        <v>1</v>
      </c>
      <c r="O278">
        <f t="shared" si="21"/>
        <v>229.5</v>
      </c>
      <c r="P278">
        <f t="shared" si="22"/>
        <v>282.5</v>
      </c>
    </row>
    <row r="279" spans="3:16" x14ac:dyDescent="0.25">
      <c r="C279" s="1" t="s">
        <v>24</v>
      </c>
      <c r="D279" s="1" t="s">
        <v>31</v>
      </c>
      <c r="G279">
        <f t="shared" si="19"/>
        <v>1</v>
      </c>
      <c r="H279">
        <f t="shared" si="20"/>
        <v>4</v>
      </c>
      <c r="O279">
        <f t="shared" si="21"/>
        <v>75.5</v>
      </c>
      <c r="P279">
        <f t="shared" si="22"/>
        <v>55.5</v>
      </c>
    </row>
    <row r="280" spans="3:16" x14ac:dyDescent="0.25">
      <c r="C280" s="1" t="s">
        <v>40</v>
      </c>
      <c r="D280" s="1" t="s">
        <v>39</v>
      </c>
      <c r="G280">
        <f t="shared" si="19"/>
        <v>0</v>
      </c>
      <c r="H280">
        <f t="shared" si="20"/>
        <v>2</v>
      </c>
      <c r="O280">
        <f t="shared" si="21"/>
        <v>229.5</v>
      </c>
      <c r="P280">
        <f t="shared" si="22"/>
        <v>245.5</v>
      </c>
    </row>
    <row r="281" spans="3:16" x14ac:dyDescent="0.25">
      <c r="C281" s="1" t="s">
        <v>24</v>
      </c>
      <c r="D281" s="1" t="s">
        <v>34</v>
      </c>
      <c r="G281">
        <f t="shared" si="19"/>
        <v>1</v>
      </c>
      <c r="H281">
        <f t="shared" si="20"/>
        <v>3</v>
      </c>
      <c r="O281">
        <f t="shared" si="21"/>
        <v>75.5</v>
      </c>
      <c r="P281">
        <f t="shared" si="22"/>
        <v>168.5</v>
      </c>
    </row>
    <row r="282" spans="3:16" x14ac:dyDescent="0.25">
      <c r="C282" s="1" t="s">
        <v>40</v>
      </c>
      <c r="D282" s="1" t="s">
        <v>31</v>
      </c>
      <c r="G282">
        <f t="shared" si="19"/>
        <v>0</v>
      </c>
      <c r="H282">
        <f t="shared" si="20"/>
        <v>4</v>
      </c>
      <c r="O282">
        <f t="shared" si="21"/>
        <v>229.5</v>
      </c>
      <c r="P282">
        <f t="shared" si="22"/>
        <v>55.5</v>
      </c>
    </row>
    <row r="283" spans="3:16" x14ac:dyDescent="0.25">
      <c r="C283" s="1" t="s">
        <v>40</v>
      </c>
      <c r="D283" s="1" t="s">
        <v>31</v>
      </c>
      <c r="G283">
        <f t="shared" si="19"/>
        <v>0</v>
      </c>
      <c r="H283">
        <f t="shared" si="20"/>
        <v>4</v>
      </c>
      <c r="O283">
        <f t="shared" si="21"/>
        <v>229.5</v>
      </c>
      <c r="P283">
        <f t="shared" si="22"/>
        <v>55.5</v>
      </c>
    </row>
    <row r="284" spans="3:16" x14ac:dyDescent="0.25">
      <c r="C284" s="1" t="s">
        <v>40</v>
      </c>
      <c r="D284" s="1" t="s">
        <v>34</v>
      </c>
      <c r="G284">
        <f t="shared" si="19"/>
        <v>0</v>
      </c>
      <c r="H284">
        <f t="shared" si="20"/>
        <v>3</v>
      </c>
      <c r="O284">
        <f t="shared" si="21"/>
        <v>229.5</v>
      </c>
      <c r="P284">
        <f t="shared" si="22"/>
        <v>168.5</v>
      </c>
    </row>
    <row r="285" spans="3:16" x14ac:dyDescent="0.25">
      <c r="C285" s="1" t="s">
        <v>24</v>
      </c>
      <c r="D285" s="1" t="s">
        <v>34</v>
      </c>
      <c r="G285">
        <f t="shared" si="19"/>
        <v>1</v>
      </c>
      <c r="H285">
        <f t="shared" si="20"/>
        <v>3</v>
      </c>
      <c r="O285">
        <f t="shared" si="21"/>
        <v>75.5</v>
      </c>
      <c r="P285">
        <f t="shared" si="22"/>
        <v>168.5</v>
      </c>
    </row>
    <row r="286" spans="3:16" x14ac:dyDescent="0.25">
      <c r="C286" s="1" t="s">
        <v>40</v>
      </c>
      <c r="D286" s="1" t="s">
        <v>34</v>
      </c>
      <c r="G286">
        <f t="shared" si="19"/>
        <v>0</v>
      </c>
      <c r="H286">
        <f t="shared" si="20"/>
        <v>3</v>
      </c>
      <c r="O286">
        <f t="shared" si="21"/>
        <v>229.5</v>
      </c>
      <c r="P286">
        <f t="shared" si="22"/>
        <v>168.5</v>
      </c>
    </row>
    <row r="287" spans="3:16" x14ac:dyDescent="0.25">
      <c r="C287" s="1" t="s">
        <v>24</v>
      </c>
      <c r="D287" s="1" t="s">
        <v>31</v>
      </c>
      <c r="G287">
        <f t="shared" si="19"/>
        <v>1</v>
      </c>
      <c r="H287">
        <f t="shared" si="20"/>
        <v>4</v>
      </c>
      <c r="O287">
        <f t="shared" si="21"/>
        <v>75.5</v>
      </c>
      <c r="P287">
        <f t="shared" si="22"/>
        <v>55.5</v>
      </c>
    </row>
    <row r="288" spans="3:16" x14ac:dyDescent="0.25">
      <c r="C288" s="1" t="s">
        <v>24</v>
      </c>
      <c r="D288" s="1" t="s">
        <v>31</v>
      </c>
      <c r="G288">
        <f t="shared" si="19"/>
        <v>1</v>
      </c>
      <c r="H288">
        <f t="shared" si="20"/>
        <v>4</v>
      </c>
      <c r="O288">
        <f t="shared" si="21"/>
        <v>75.5</v>
      </c>
      <c r="P288">
        <f t="shared" si="22"/>
        <v>55.5</v>
      </c>
    </row>
    <row r="289" spans="3:16" x14ac:dyDescent="0.25">
      <c r="C289" s="1" t="s">
        <v>24</v>
      </c>
      <c r="D289" s="1" t="s">
        <v>31</v>
      </c>
      <c r="G289">
        <f t="shared" si="19"/>
        <v>1</v>
      </c>
      <c r="H289">
        <f t="shared" si="20"/>
        <v>4</v>
      </c>
      <c r="O289">
        <f t="shared" si="21"/>
        <v>75.5</v>
      </c>
      <c r="P289">
        <f t="shared" si="22"/>
        <v>55.5</v>
      </c>
    </row>
    <row r="290" spans="3:16" x14ac:dyDescent="0.25">
      <c r="C290" s="1" t="s">
        <v>40</v>
      </c>
      <c r="D290" s="1" t="s">
        <v>34</v>
      </c>
      <c r="G290">
        <f t="shared" si="19"/>
        <v>0</v>
      </c>
      <c r="H290">
        <f t="shared" si="20"/>
        <v>3</v>
      </c>
      <c r="O290">
        <f t="shared" si="21"/>
        <v>229.5</v>
      </c>
      <c r="P290">
        <f t="shared" si="22"/>
        <v>168.5</v>
      </c>
    </row>
    <row r="291" spans="3:16" x14ac:dyDescent="0.25">
      <c r="C291" s="1" t="s">
        <v>40</v>
      </c>
      <c r="D291" s="1" t="s">
        <v>31</v>
      </c>
      <c r="G291">
        <f t="shared" si="19"/>
        <v>0</v>
      </c>
      <c r="H291">
        <f t="shared" si="20"/>
        <v>4</v>
      </c>
      <c r="O291">
        <f t="shared" si="21"/>
        <v>229.5</v>
      </c>
      <c r="P291">
        <f t="shared" si="22"/>
        <v>55.5</v>
      </c>
    </row>
    <row r="292" spans="3:16" x14ac:dyDescent="0.25">
      <c r="C292" s="1" t="s">
        <v>24</v>
      </c>
      <c r="D292" s="1" t="s">
        <v>31</v>
      </c>
      <c r="G292">
        <f t="shared" si="19"/>
        <v>1</v>
      </c>
      <c r="H292">
        <f t="shared" si="20"/>
        <v>4</v>
      </c>
      <c r="O292">
        <f t="shared" si="21"/>
        <v>75.5</v>
      </c>
      <c r="P292">
        <f t="shared" si="22"/>
        <v>55.5</v>
      </c>
    </row>
    <row r="293" spans="3:16" x14ac:dyDescent="0.25">
      <c r="C293" s="1" t="s">
        <v>40</v>
      </c>
      <c r="D293" s="1" t="s">
        <v>31</v>
      </c>
      <c r="G293">
        <f t="shared" si="19"/>
        <v>0</v>
      </c>
      <c r="H293">
        <f t="shared" si="20"/>
        <v>4</v>
      </c>
      <c r="O293">
        <f t="shared" si="21"/>
        <v>229.5</v>
      </c>
      <c r="P293">
        <f t="shared" si="22"/>
        <v>55.5</v>
      </c>
    </row>
    <row r="294" spans="3:16" x14ac:dyDescent="0.25">
      <c r="C294" s="1" t="s">
        <v>24</v>
      </c>
      <c r="D294" s="1" t="s">
        <v>34</v>
      </c>
      <c r="G294">
        <f t="shared" si="19"/>
        <v>1</v>
      </c>
      <c r="H294">
        <f t="shared" si="20"/>
        <v>3</v>
      </c>
      <c r="O294">
        <f t="shared" si="21"/>
        <v>75.5</v>
      </c>
      <c r="P294">
        <f t="shared" si="22"/>
        <v>168.5</v>
      </c>
    </row>
    <row r="295" spans="3:16" x14ac:dyDescent="0.25">
      <c r="C295" s="1" t="s">
        <v>40</v>
      </c>
      <c r="D295" s="1" t="s">
        <v>34</v>
      </c>
      <c r="G295">
        <f t="shared" si="19"/>
        <v>0</v>
      </c>
      <c r="H295">
        <f t="shared" si="20"/>
        <v>3</v>
      </c>
      <c r="O295">
        <f t="shared" si="21"/>
        <v>229.5</v>
      </c>
      <c r="P295">
        <f t="shared" si="22"/>
        <v>168.5</v>
      </c>
    </row>
    <row r="296" spans="3:16" x14ac:dyDescent="0.25">
      <c r="C296" s="1" t="s">
        <v>24</v>
      </c>
      <c r="D296" s="1" t="s">
        <v>39</v>
      </c>
      <c r="G296">
        <f t="shared" si="19"/>
        <v>1</v>
      </c>
      <c r="H296">
        <f t="shared" si="20"/>
        <v>2</v>
      </c>
      <c r="O296">
        <f t="shared" si="21"/>
        <v>75.5</v>
      </c>
      <c r="P296">
        <f t="shared" si="22"/>
        <v>245.5</v>
      </c>
    </row>
    <row r="297" spans="3:16" x14ac:dyDescent="0.25">
      <c r="C297" s="1" t="s">
        <v>40</v>
      </c>
      <c r="D297" s="1" t="s">
        <v>43</v>
      </c>
      <c r="G297">
        <f t="shared" si="19"/>
        <v>0</v>
      </c>
      <c r="H297">
        <f t="shared" si="20"/>
        <v>0</v>
      </c>
      <c r="O297">
        <f t="shared" si="21"/>
        <v>229.5</v>
      </c>
      <c r="P297">
        <f t="shared" si="22"/>
        <v>304.5</v>
      </c>
    </row>
    <row r="298" spans="3:16" x14ac:dyDescent="0.25">
      <c r="C298" s="1" t="s">
        <v>40</v>
      </c>
      <c r="D298" s="1" t="s">
        <v>43</v>
      </c>
      <c r="G298">
        <f t="shared" si="19"/>
        <v>0</v>
      </c>
      <c r="H298">
        <f t="shared" si="20"/>
        <v>0</v>
      </c>
      <c r="O298">
        <f t="shared" si="21"/>
        <v>229.5</v>
      </c>
      <c r="P298">
        <f t="shared" si="22"/>
        <v>304.5</v>
      </c>
    </row>
    <row r="299" spans="3:16" x14ac:dyDescent="0.25">
      <c r="C299" s="1" t="s">
        <v>40</v>
      </c>
      <c r="D299" s="1" t="s">
        <v>31</v>
      </c>
      <c r="G299">
        <f t="shared" si="19"/>
        <v>0</v>
      </c>
      <c r="H299">
        <f t="shared" si="20"/>
        <v>4</v>
      </c>
      <c r="O299">
        <f t="shared" si="21"/>
        <v>229.5</v>
      </c>
      <c r="P299">
        <f t="shared" si="22"/>
        <v>55.5</v>
      </c>
    </row>
    <row r="300" spans="3:16" x14ac:dyDescent="0.25">
      <c r="C300" s="1" t="s">
        <v>40</v>
      </c>
      <c r="D300" s="1" t="s">
        <v>39</v>
      </c>
      <c r="G300">
        <f t="shared" si="19"/>
        <v>0</v>
      </c>
      <c r="H300">
        <f t="shared" si="20"/>
        <v>2</v>
      </c>
      <c r="O300">
        <f t="shared" si="21"/>
        <v>229.5</v>
      </c>
      <c r="P300">
        <f t="shared" si="22"/>
        <v>245.5</v>
      </c>
    </row>
    <row r="301" spans="3:16" x14ac:dyDescent="0.25">
      <c r="C301" s="1" t="s">
        <v>40</v>
      </c>
      <c r="D301" s="1" t="s">
        <v>39</v>
      </c>
      <c r="G301">
        <f t="shared" si="19"/>
        <v>0</v>
      </c>
      <c r="H301">
        <f t="shared" si="20"/>
        <v>2</v>
      </c>
      <c r="O301">
        <f t="shared" si="21"/>
        <v>229.5</v>
      </c>
      <c r="P301">
        <f t="shared" si="22"/>
        <v>245.5</v>
      </c>
    </row>
    <row r="302" spans="3:16" x14ac:dyDescent="0.25">
      <c r="C302" s="1" t="s">
        <v>40</v>
      </c>
      <c r="D302" s="1" t="s">
        <v>35</v>
      </c>
      <c r="G302">
        <f t="shared" si="19"/>
        <v>0</v>
      </c>
      <c r="H302">
        <f t="shared" si="20"/>
        <v>1</v>
      </c>
      <c r="O302">
        <f t="shared" si="21"/>
        <v>229.5</v>
      </c>
      <c r="P302">
        <f t="shared" si="22"/>
        <v>282.5</v>
      </c>
    </row>
    <row r="303" spans="3:16" x14ac:dyDescent="0.25">
      <c r="C303" s="1" t="s">
        <v>24</v>
      </c>
      <c r="D303" s="1" t="s">
        <v>34</v>
      </c>
      <c r="G303">
        <f t="shared" si="19"/>
        <v>1</v>
      </c>
      <c r="H303">
        <f t="shared" si="20"/>
        <v>3</v>
      </c>
      <c r="O303">
        <f t="shared" si="21"/>
        <v>75.5</v>
      </c>
      <c r="P303">
        <f t="shared" si="22"/>
        <v>168.5</v>
      </c>
    </row>
    <row r="304" spans="3:16" x14ac:dyDescent="0.25">
      <c r="C304" s="1" t="s">
        <v>40</v>
      </c>
      <c r="D304" s="1" t="s">
        <v>34</v>
      </c>
      <c r="G304">
        <f t="shared" si="19"/>
        <v>0</v>
      </c>
      <c r="H304">
        <f t="shared" si="20"/>
        <v>3</v>
      </c>
      <c r="O304">
        <f t="shared" si="21"/>
        <v>229.5</v>
      </c>
      <c r="P304">
        <f t="shared" si="22"/>
        <v>168.5</v>
      </c>
    </row>
    <row r="305" spans="3:16" x14ac:dyDescent="0.25">
      <c r="C305" s="1" t="s">
        <v>24</v>
      </c>
      <c r="D305" s="1" t="s">
        <v>34</v>
      </c>
      <c r="G305">
        <f t="shared" si="19"/>
        <v>1</v>
      </c>
      <c r="H305">
        <f t="shared" si="20"/>
        <v>3</v>
      </c>
      <c r="O305">
        <f t="shared" si="21"/>
        <v>75.5</v>
      </c>
      <c r="P305">
        <f t="shared" si="22"/>
        <v>168.5</v>
      </c>
    </row>
    <row r="306" spans="3:16" x14ac:dyDescent="0.25">
      <c r="C306" s="1" t="s">
        <v>24</v>
      </c>
      <c r="D306" s="1" t="s">
        <v>31</v>
      </c>
      <c r="G306">
        <f t="shared" si="19"/>
        <v>1</v>
      </c>
      <c r="H306">
        <f t="shared" si="20"/>
        <v>4</v>
      </c>
      <c r="O306">
        <f t="shared" si="21"/>
        <v>75.5</v>
      </c>
      <c r="P306">
        <f t="shared" si="22"/>
        <v>55.5</v>
      </c>
    </row>
    <row r="307" spans="3:16" x14ac:dyDescent="0.25">
      <c r="C307" s="1" t="s">
        <v>24</v>
      </c>
      <c r="D307" s="1" t="s">
        <v>34</v>
      </c>
      <c r="G307">
        <f t="shared" si="19"/>
        <v>1</v>
      </c>
      <c r="H307">
        <f t="shared" si="20"/>
        <v>3</v>
      </c>
      <c r="O307">
        <f t="shared" si="21"/>
        <v>75.5</v>
      </c>
      <c r="P307">
        <f t="shared" si="22"/>
        <v>168.5</v>
      </c>
    </row>
    <row r="308" spans="3:16" x14ac:dyDescent="0.25">
      <c r="C308" s="1" t="s">
        <v>24</v>
      </c>
      <c r="D308" s="1" t="s">
        <v>34</v>
      </c>
      <c r="G308">
        <f t="shared" si="19"/>
        <v>1</v>
      </c>
      <c r="H308">
        <f t="shared" si="20"/>
        <v>3</v>
      </c>
      <c r="O308">
        <f t="shared" si="21"/>
        <v>75.5</v>
      </c>
      <c r="P308">
        <f t="shared" si="22"/>
        <v>168.5</v>
      </c>
    </row>
    <row r="309" spans="3:16" x14ac:dyDescent="0.25">
      <c r="C309" s="1" t="s">
        <v>40</v>
      </c>
      <c r="D309" s="1" t="s">
        <v>34</v>
      </c>
      <c r="G309">
        <f t="shared" si="19"/>
        <v>0</v>
      </c>
      <c r="H309">
        <f t="shared" si="20"/>
        <v>3</v>
      </c>
      <c r="O309">
        <f t="shared" si="21"/>
        <v>229.5</v>
      </c>
      <c r="P309">
        <f t="shared" si="22"/>
        <v>168.5</v>
      </c>
    </row>
    <row r="310" spans="3:16" x14ac:dyDescent="0.25">
      <c r="C310" s="1" t="s">
        <v>24</v>
      </c>
      <c r="D310" s="1" t="s">
        <v>31</v>
      </c>
      <c r="G310">
        <f t="shared" si="19"/>
        <v>1</v>
      </c>
      <c r="H310">
        <f t="shared" si="20"/>
        <v>4</v>
      </c>
      <c r="O310">
        <f t="shared" si="21"/>
        <v>75.5</v>
      </c>
      <c r="P310">
        <f t="shared" si="22"/>
        <v>55.5</v>
      </c>
    </row>
    <row r="311" spans="3:16" x14ac:dyDescent="0.25">
      <c r="C311" s="1" t="s">
        <v>24</v>
      </c>
      <c r="D311" s="1" t="s">
        <v>35</v>
      </c>
      <c r="G311">
        <f t="shared" si="19"/>
        <v>1</v>
      </c>
      <c r="H311">
        <f t="shared" si="20"/>
        <v>1</v>
      </c>
      <c r="O311">
        <f t="shared" si="21"/>
        <v>75.5</v>
      </c>
      <c r="P311">
        <f t="shared" si="22"/>
        <v>282.5</v>
      </c>
    </row>
    <row r="312" spans="3:16" x14ac:dyDescent="0.25">
      <c r="C312" s="1" t="s">
        <v>24</v>
      </c>
      <c r="D312" s="1" t="s">
        <v>39</v>
      </c>
      <c r="G312">
        <f t="shared" si="19"/>
        <v>1</v>
      </c>
      <c r="H312">
        <f t="shared" si="20"/>
        <v>2</v>
      </c>
      <c r="O312">
        <f t="shared" si="21"/>
        <v>75.5</v>
      </c>
      <c r="P312">
        <f t="shared" si="22"/>
        <v>245.5</v>
      </c>
    </row>
    <row r="313" spans="3:16" x14ac:dyDescent="0.25">
      <c r="C313" s="1" t="s">
        <v>40</v>
      </c>
      <c r="D313" s="1" t="s">
        <v>34</v>
      </c>
      <c r="G313">
        <f t="shared" si="19"/>
        <v>0</v>
      </c>
      <c r="H313">
        <f t="shared" si="20"/>
        <v>3</v>
      </c>
      <c r="O313">
        <f t="shared" si="21"/>
        <v>229.5</v>
      </c>
      <c r="P313">
        <f t="shared" si="22"/>
        <v>168.5</v>
      </c>
    </row>
    <row r="314" spans="3:16" x14ac:dyDescent="0.25">
      <c r="C314" s="1" t="s">
        <v>40</v>
      </c>
      <c r="D314" s="1" t="s">
        <v>35</v>
      </c>
      <c r="G314">
        <f t="shared" si="19"/>
        <v>0</v>
      </c>
      <c r="H314">
        <f t="shared" si="20"/>
        <v>1</v>
      </c>
      <c r="O314">
        <f t="shared" si="21"/>
        <v>229.5</v>
      </c>
      <c r="P314">
        <f t="shared" si="22"/>
        <v>282.5</v>
      </c>
    </row>
    <row r="315" spans="3:16" x14ac:dyDescent="0.25">
      <c r="C315" s="1" t="s">
        <v>40</v>
      </c>
      <c r="D315" s="1" t="s">
        <v>34</v>
      </c>
      <c r="G315">
        <f t="shared" si="19"/>
        <v>0</v>
      </c>
      <c r="H315">
        <f t="shared" si="20"/>
        <v>3</v>
      </c>
      <c r="O315">
        <f t="shared" si="21"/>
        <v>229.5</v>
      </c>
      <c r="P315">
        <f t="shared" si="22"/>
        <v>168.5</v>
      </c>
    </row>
    <row r="316" spans="3:16" x14ac:dyDescent="0.25">
      <c r="C316" s="1" t="s">
        <v>24</v>
      </c>
      <c r="D316" s="1" t="s">
        <v>31</v>
      </c>
      <c r="G316">
        <f t="shared" si="19"/>
        <v>1</v>
      </c>
      <c r="H316">
        <f t="shared" si="20"/>
        <v>4</v>
      </c>
      <c r="O316">
        <f t="shared" si="21"/>
        <v>75.5</v>
      </c>
      <c r="P316">
        <f t="shared" si="22"/>
        <v>55.5</v>
      </c>
    </row>
    <row r="317" spans="3:16" x14ac:dyDescent="0.25">
      <c r="C317" s="1" t="s">
        <v>24</v>
      </c>
      <c r="D317" s="1" t="s">
        <v>34</v>
      </c>
      <c r="G317">
        <f t="shared" si="19"/>
        <v>1</v>
      </c>
      <c r="H317">
        <f t="shared" si="20"/>
        <v>3</v>
      </c>
      <c r="O317">
        <f t="shared" si="21"/>
        <v>75.5</v>
      </c>
      <c r="P317">
        <f t="shared" si="22"/>
        <v>168.5</v>
      </c>
    </row>
    <row r="318" spans="3:16" x14ac:dyDescent="0.25">
      <c r="C318" s="1" t="s">
        <v>24</v>
      </c>
      <c r="D318" s="1" t="s">
        <v>39</v>
      </c>
      <c r="G318">
        <f t="shared" si="19"/>
        <v>1</v>
      </c>
      <c r="H318">
        <f t="shared" si="20"/>
        <v>2</v>
      </c>
      <c r="O318">
        <f t="shared" si="21"/>
        <v>75.5</v>
      </c>
      <c r="P318">
        <f t="shared" si="22"/>
        <v>245.5</v>
      </c>
    </row>
    <row r="319" spans="3:16" x14ac:dyDescent="0.25">
      <c r="C319" s="1" t="s">
        <v>24</v>
      </c>
      <c r="D319" s="1" t="s">
        <v>31</v>
      </c>
      <c r="G319">
        <f t="shared" si="19"/>
        <v>1</v>
      </c>
      <c r="H319">
        <f t="shared" si="20"/>
        <v>4</v>
      </c>
      <c r="O319">
        <f t="shared" si="21"/>
        <v>75.5</v>
      </c>
      <c r="P319">
        <f t="shared" si="22"/>
        <v>55.5</v>
      </c>
    </row>
    <row r="320" spans="3:16" x14ac:dyDescent="0.25">
      <c r="C320" s="1" t="s">
        <v>40</v>
      </c>
      <c r="D320" s="1" t="s">
        <v>39</v>
      </c>
      <c r="G320">
        <f t="shared" si="19"/>
        <v>0</v>
      </c>
      <c r="H320">
        <f t="shared" si="20"/>
        <v>2</v>
      </c>
      <c r="O320">
        <f t="shared" si="21"/>
        <v>229.5</v>
      </c>
      <c r="P320">
        <f t="shared" si="22"/>
        <v>245.5</v>
      </c>
    </row>
    <row r="321" spans="3:16" x14ac:dyDescent="0.25">
      <c r="C321" s="1" t="s">
        <v>24</v>
      </c>
      <c r="D321" s="1" t="s">
        <v>34</v>
      </c>
      <c r="G321">
        <f t="shared" si="19"/>
        <v>1</v>
      </c>
      <c r="H321">
        <f t="shared" si="20"/>
        <v>3</v>
      </c>
      <c r="O321">
        <f t="shared" si="21"/>
        <v>75.5</v>
      </c>
      <c r="P321">
        <f t="shared" si="22"/>
        <v>168.5</v>
      </c>
    </row>
    <row r="322" spans="3:16" x14ac:dyDescent="0.25">
      <c r="C322" s="1" t="s">
        <v>40</v>
      </c>
      <c r="D322" s="1" t="s">
        <v>34</v>
      </c>
      <c r="G322">
        <f t="shared" si="19"/>
        <v>0</v>
      </c>
      <c r="H322">
        <f t="shared" si="20"/>
        <v>3</v>
      </c>
      <c r="O322">
        <f t="shared" si="21"/>
        <v>229.5</v>
      </c>
      <c r="P322">
        <f t="shared" si="22"/>
        <v>168.5</v>
      </c>
    </row>
  </sheetData>
  <mergeCells count="3">
    <mergeCell ref="B3:E3"/>
    <mergeCell ref="G3:I3"/>
    <mergeCell ref="O14:P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0773-095E-4D50-869F-10D2ED24F1FA}">
  <dimension ref="B3:T322"/>
  <sheetViews>
    <sheetView topLeftCell="B6" workbookViewId="0">
      <selection activeCell="B3" sqref="B3:Y322"/>
    </sheetView>
  </sheetViews>
  <sheetFormatPr defaultRowHeight="13.2" x14ac:dyDescent="0.25"/>
  <sheetData>
    <row r="3" spans="2:20" x14ac:dyDescent="0.25">
      <c r="B3" s="10" t="s">
        <v>97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123</v>
      </c>
      <c r="G5" s="6" t="s">
        <v>123</v>
      </c>
    </row>
    <row r="6" spans="2:20" x14ac:dyDescent="0.25">
      <c r="B6" s="3" t="s">
        <v>39</v>
      </c>
      <c r="C6">
        <f>COUNTIFS('Для гипотез'!$D$2:$D$309, Лист11!B6, 'Ответы на форму (1)'!$B$2:$B$309, Лист11!$C$4)</f>
        <v>26</v>
      </c>
      <c r="D6">
        <f>COUNTIFS('Для гипотез'!$D$2:$D$309, Лист11!B6, 'Ответы на форму (1)'!$B$2:$B$309, Лист11!$D$4)</f>
        <v>30</v>
      </c>
      <c r="E6">
        <f>SUM(C6:D6)</f>
        <v>56</v>
      </c>
      <c r="G6" s="3" t="s">
        <v>39</v>
      </c>
      <c r="H6" s="5">
        <f>E6*$C$11/$E$11</f>
        <v>28.727272727272727</v>
      </c>
      <c r="I6" s="5">
        <f>E6*$D$11/$E$11</f>
        <v>27.272727272727273</v>
      </c>
      <c r="K6" s="4" t="s">
        <v>98</v>
      </c>
    </row>
    <row r="7" spans="2:20" x14ac:dyDescent="0.25">
      <c r="B7" s="3" t="s">
        <v>31</v>
      </c>
      <c r="C7">
        <f>COUNTIFS('Для гипотез'!$D$2:$D$309, Лист11!B7, 'Ответы на форму (1)'!$B$2:$B$309, Лист11!$C$4)</f>
        <v>30</v>
      </c>
      <c r="D7">
        <f>COUNTIFS('Для гипотез'!$D$2:$D$309, Лист11!B7, 'Ответы на форму (1)'!$B$2:$B$309, Лист11!$D$4)</f>
        <v>33</v>
      </c>
      <c r="E7">
        <f t="shared" ref="E7:E10" si="0">SUM(C7:D7)</f>
        <v>63</v>
      </c>
      <c r="G7" s="3" t="s">
        <v>31</v>
      </c>
      <c r="H7" s="5">
        <f t="shared" ref="H7:H10" si="1">E7*$C$11/$E$11</f>
        <v>32.31818181818182</v>
      </c>
      <c r="I7" s="5">
        <f t="shared" ref="I7:I10" si="2">E7*$D$11/$E$11</f>
        <v>30.681818181818183</v>
      </c>
      <c r="K7">
        <f>_xlfn.CHISQ.TEST(C6:D10,H6:I10)</f>
        <v>1.6466421557143472E-2</v>
      </c>
    </row>
    <row r="8" spans="2:20" x14ac:dyDescent="0.25">
      <c r="B8" s="3" t="s">
        <v>34</v>
      </c>
      <c r="C8">
        <f>COUNTIFS('Для гипотез'!$D$2:$D$309, Лист11!B8, 'Ответы на форму (1)'!$B$2:$B$309, Лист11!$C$4)</f>
        <v>40</v>
      </c>
      <c r="D8">
        <f>COUNTIFS('Для гипотез'!$D$2:$D$309, Лист11!B8, 'Ответы на форму (1)'!$B$2:$B$309, Лист11!$D$4)</f>
        <v>52</v>
      </c>
      <c r="E8">
        <f t="shared" si="0"/>
        <v>92</v>
      </c>
      <c r="G8" s="3" t="s">
        <v>34</v>
      </c>
      <c r="H8" s="5">
        <f t="shared" si="1"/>
        <v>47.194805194805198</v>
      </c>
      <c r="I8" s="5">
        <f t="shared" si="2"/>
        <v>44.805194805194802</v>
      </c>
    </row>
    <row r="9" spans="2:20" x14ac:dyDescent="0.25">
      <c r="B9" s="3" t="s">
        <v>35</v>
      </c>
      <c r="C9">
        <f>COUNTIFS('Для гипотез'!$D$2:$D$309, Лист11!B9, 'Ответы на форму (1)'!$B$2:$B$309, Лист11!$C$4)</f>
        <v>35</v>
      </c>
      <c r="D9">
        <f>COUNTIFS('Для гипотез'!$D$2:$D$309, Лист11!B9, 'Ответы на форму (1)'!$B$2:$B$309, Лист11!$D$4)</f>
        <v>26</v>
      </c>
      <c r="E9">
        <f t="shared" si="0"/>
        <v>61</v>
      </c>
      <c r="G9" s="3" t="s">
        <v>48</v>
      </c>
      <c r="H9" s="5">
        <f t="shared" si="1"/>
        <v>31.292207792207794</v>
      </c>
      <c r="I9" s="5">
        <f t="shared" si="2"/>
        <v>29.707792207792206</v>
      </c>
    </row>
    <row r="10" spans="2:20" x14ac:dyDescent="0.25">
      <c r="B10" s="3" t="s">
        <v>43</v>
      </c>
      <c r="C10">
        <f>COUNTIFS('Для гипотез'!$D$2:$D$309, Лист11!B10, 'Ответы на форму (1)'!$B$2:$B$309, Лист11!$C$4)</f>
        <v>27</v>
      </c>
      <c r="D10">
        <f>COUNTIFS('Для гипотез'!$D$2:$D$309, Лист11!B10, 'Ответы на форму (1)'!$B$2:$B$309, Лист11!$D$4)</f>
        <v>9</v>
      </c>
      <c r="E10">
        <f t="shared" si="0"/>
        <v>36</v>
      </c>
      <c r="G10" s="3" t="s">
        <v>43</v>
      </c>
      <c r="H10" s="5">
        <f t="shared" si="1"/>
        <v>18.467532467532468</v>
      </c>
      <c r="I10" s="5">
        <f t="shared" si="2"/>
        <v>17.532467532467532</v>
      </c>
    </row>
    <row r="11" spans="2:20" x14ac:dyDescent="0.25">
      <c r="B11" s="3" t="s">
        <v>96</v>
      </c>
      <c r="C11">
        <f>SUM(C6:C10)</f>
        <v>158</v>
      </c>
      <c r="D11">
        <f>SUM(D6:D10)</f>
        <v>150</v>
      </c>
      <c r="E11">
        <f>SUM(C6:D10)</f>
        <v>308</v>
      </c>
    </row>
    <row r="14" spans="2:20" x14ac:dyDescent="0.25">
      <c r="B14" s="1"/>
      <c r="C14" s="6" t="s">
        <v>94</v>
      </c>
      <c r="D14" s="6" t="s">
        <v>123</v>
      </c>
      <c r="H14" s="4" t="s">
        <v>99</v>
      </c>
      <c r="I14" s="4"/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B15" s="1"/>
      <c r="C15" s="1" t="s">
        <v>24</v>
      </c>
      <c r="D15" s="1" t="s">
        <v>31</v>
      </c>
      <c r="G15">
        <f>_xlfn.IFS(C15=$C$4, 0, C15=$D$4, 1)</f>
        <v>1</v>
      </c>
      <c r="H15">
        <f>_xlfn.IFS(D15=$B$10, 0, D15=$B$9, 1, D15=$B$6, 2, D15=$B$8, 3, D15=$B$7, 4)</f>
        <v>4</v>
      </c>
      <c r="J15">
        <f>PEARSON(G15:G322, H15:H322)</f>
        <v>0.16213130754652394</v>
      </c>
      <c r="K15">
        <v>308</v>
      </c>
      <c r="L15">
        <v>0.11</v>
      </c>
      <c r="O15">
        <f>_xlfn.RANK.AVG(G15, $G$15:$G$322, 0)</f>
        <v>75.5</v>
      </c>
      <c r="P15">
        <f>_xlfn.RANK.AVG(H15, $H$15:$H$322, 0)</f>
        <v>32</v>
      </c>
      <c r="R15">
        <f>CORREL(O15:O322, P15:P322)</f>
        <v>0.15096950920533506</v>
      </c>
      <c r="S15">
        <v>308</v>
      </c>
      <c r="T15">
        <v>0.11</v>
      </c>
    </row>
    <row r="16" spans="2:20" x14ac:dyDescent="0.25">
      <c r="B16" s="1"/>
      <c r="C16" s="1" t="s">
        <v>24</v>
      </c>
      <c r="D16" s="1" t="s">
        <v>34</v>
      </c>
      <c r="G16">
        <f t="shared" ref="G16:G79" si="3">_xlfn.IFS(C16=$C$4, 0, C16=$D$4, 1)</f>
        <v>1</v>
      </c>
      <c r="H16">
        <f t="shared" ref="H16:H79" si="4">_xlfn.IFS(D16=$B$10, 0, D16=$B$9, 1, D16=$B$6, 2, D16=$B$8, 3, D16=$B$7, 4)</f>
        <v>3</v>
      </c>
      <c r="O16">
        <f t="shared" ref="O16:O79" si="5">_xlfn.RANK.AVG(G16, $G$15:$G$322, 0)</f>
        <v>75.5</v>
      </c>
      <c r="P16">
        <f t="shared" ref="P16:P79" si="6">_xlfn.RANK.AVG(H16, $H$15:$H$322, 0)</f>
        <v>109.5</v>
      </c>
    </row>
    <row r="17" spans="2:16" x14ac:dyDescent="0.25">
      <c r="B17" s="1"/>
      <c r="C17" s="1" t="s">
        <v>24</v>
      </c>
      <c r="D17" s="1" t="s">
        <v>34</v>
      </c>
      <c r="G17">
        <f t="shared" si="3"/>
        <v>1</v>
      </c>
      <c r="H17">
        <f t="shared" si="4"/>
        <v>3</v>
      </c>
      <c r="O17">
        <f t="shared" si="5"/>
        <v>75.5</v>
      </c>
      <c r="P17">
        <f t="shared" si="6"/>
        <v>109.5</v>
      </c>
    </row>
    <row r="18" spans="2:16" x14ac:dyDescent="0.25">
      <c r="C18" s="1" t="s">
        <v>24</v>
      </c>
      <c r="D18" s="1" t="s">
        <v>31</v>
      </c>
      <c r="G18">
        <f t="shared" si="3"/>
        <v>1</v>
      </c>
      <c r="H18">
        <f t="shared" si="4"/>
        <v>4</v>
      </c>
      <c r="O18">
        <f t="shared" si="5"/>
        <v>75.5</v>
      </c>
      <c r="P18">
        <f t="shared" si="6"/>
        <v>32</v>
      </c>
    </row>
    <row r="19" spans="2:16" x14ac:dyDescent="0.25">
      <c r="C19" s="1" t="s">
        <v>24</v>
      </c>
      <c r="D19" s="1" t="s">
        <v>34</v>
      </c>
      <c r="G19">
        <f t="shared" si="3"/>
        <v>1</v>
      </c>
      <c r="H19">
        <f t="shared" si="4"/>
        <v>3</v>
      </c>
      <c r="O19">
        <f t="shared" si="5"/>
        <v>75.5</v>
      </c>
      <c r="P19">
        <f t="shared" si="6"/>
        <v>109.5</v>
      </c>
    </row>
    <row r="20" spans="2:16" x14ac:dyDescent="0.25">
      <c r="C20" s="1" t="s">
        <v>40</v>
      </c>
      <c r="D20" s="1" t="s">
        <v>34</v>
      </c>
      <c r="G20">
        <f t="shared" si="3"/>
        <v>0</v>
      </c>
      <c r="H20">
        <f t="shared" si="4"/>
        <v>3</v>
      </c>
      <c r="O20">
        <f t="shared" si="5"/>
        <v>229.5</v>
      </c>
      <c r="P20">
        <f t="shared" si="6"/>
        <v>109.5</v>
      </c>
    </row>
    <row r="21" spans="2:16" x14ac:dyDescent="0.25">
      <c r="C21" s="1" t="s">
        <v>40</v>
      </c>
      <c r="D21" s="1" t="s">
        <v>31</v>
      </c>
      <c r="G21">
        <f t="shared" si="3"/>
        <v>0</v>
      </c>
      <c r="H21">
        <f t="shared" si="4"/>
        <v>4</v>
      </c>
      <c r="O21">
        <f t="shared" si="5"/>
        <v>229.5</v>
      </c>
      <c r="P21">
        <f t="shared" si="6"/>
        <v>32</v>
      </c>
    </row>
    <row r="22" spans="2:16" x14ac:dyDescent="0.25">
      <c r="C22" s="1" t="s">
        <v>40</v>
      </c>
      <c r="D22" s="1" t="s">
        <v>39</v>
      </c>
      <c r="G22">
        <f t="shared" si="3"/>
        <v>0</v>
      </c>
      <c r="H22">
        <f t="shared" si="4"/>
        <v>2</v>
      </c>
      <c r="O22">
        <f t="shared" si="5"/>
        <v>229.5</v>
      </c>
      <c r="P22">
        <f t="shared" si="6"/>
        <v>183.5</v>
      </c>
    </row>
    <row r="23" spans="2:16" x14ac:dyDescent="0.25">
      <c r="C23" s="1" t="s">
        <v>24</v>
      </c>
      <c r="D23" s="1" t="s">
        <v>31</v>
      </c>
      <c r="G23">
        <f t="shared" si="3"/>
        <v>1</v>
      </c>
      <c r="H23">
        <f t="shared" si="4"/>
        <v>4</v>
      </c>
      <c r="O23">
        <f t="shared" si="5"/>
        <v>75.5</v>
      </c>
      <c r="P23">
        <f t="shared" si="6"/>
        <v>32</v>
      </c>
    </row>
    <row r="24" spans="2:16" x14ac:dyDescent="0.25">
      <c r="C24" s="1" t="s">
        <v>40</v>
      </c>
      <c r="D24" s="1" t="s">
        <v>31</v>
      </c>
      <c r="G24">
        <f t="shared" si="3"/>
        <v>0</v>
      </c>
      <c r="H24">
        <f t="shared" si="4"/>
        <v>4</v>
      </c>
      <c r="O24">
        <f t="shared" si="5"/>
        <v>229.5</v>
      </c>
      <c r="P24">
        <f t="shared" si="6"/>
        <v>32</v>
      </c>
    </row>
    <row r="25" spans="2:16" x14ac:dyDescent="0.25">
      <c r="C25" s="1" t="s">
        <v>40</v>
      </c>
      <c r="D25" s="1" t="s">
        <v>31</v>
      </c>
      <c r="G25">
        <f t="shared" si="3"/>
        <v>0</v>
      </c>
      <c r="H25">
        <f t="shared" si="4"/>
        <v>4</v>
      </c>
      <c r="O25">
        <f t="shared" si="5"/>
        <v>229.5</v>
      </c>
      <c r="P25">
        <f t="shared" si="6"/>
        <v>32</v>
      </c>
    </row>
    <row r="26" spans="2:16" x14ac:dyDescent="0.25">
      <c r="C26" s="1" t="s">
        <v>40</v>
      </c>
      <c r="D26" s="1" t="s">
        <v>35</v>
      </c>
      <c r="G26">
        <f t="shared" si="3"/>
        <v>0</v>
      </c>
      <c r="H26">
        <f t="shared" si="4"/>
        <v>1</v>
      </c>
      <c r="O26">
        <f t="shared" si="5"/>
        <v>229.5</v>
      </c>
      <c r="P26">
        <f t="shared" si="6"/>
        <v>242</v>
      </c>
    </row>
    <row r="27" spans="2:16" x14ac:dyDescent="0.25">
      <c r="C27" s="1" t="s">
        <v>40</v>
      </c>
      <c r="D27" s="1" t="s">
        <v>39</v>
      </c>
      <c r="G27">
        <f t="shared" si="3"/>
        <v>0</v>
      </c>
      <c r="H27">
        <f t="shared" si="4"/>
        <v>2</v>
      </c>
      <c r="O27">
        <f t="shared" si="5"/>
        <v>229.5</v>
      </c>
      <c r="P27">
        <f t="shared" si="6"/>
        <v>183.5</v>
      </c>
    </row>
    <row r="28" spans="2:16" x14ac:dyDescent="0.25">
      <c r="C28" s="1" t="s">
        <v>40</v>
      </c>
      <c r="D28" s="1" t="s">
        <v>35</v>
      </c>
      <c r="G28">
        <f t="shared" si="3"/>
        <v>0</v>
      </c>
      <c r="H28">
        <f t="shared" si="4"/>
        <v>1</v>
      </c>
      <c r="O28">
        <f t="shared" si="5"/>
        <v>229.5</v>
      </c>
      <c r="P28">
        <f t="shared" si="6"/>
        <v>242</v>
      </c>
    </row>
    <row r="29" spans="2:16" x14ac:dyDescent="0.25">
      <c r="C29" s="1" t="s">
        <v>40</v>
      </c>
      <c r="D29" s="1" t="s">
        <v>31</v>
      </c>
      <c r="G29">
        <f t="shared" si="3"/>
        <v>0</v>
      </c>
      <c r="H29">
        <f t="shared" si="4"/>
        <v>4</v>
      </c>
      <c r="O29">
        <f t="shared" si="5"/>
        <v>229.5</v>
      </c>
      <c r="P29">
        <f t="shared" si="6"/>
        <v>32</v>
      </c>
    </row>
    <row r="30" spans="2:16" x14ac:dyDescent="0.25">
      <c r="C30" s="1" t="s">
        <v>24</v>
      </c>
      <c r="D30" s="1" t="s">
        <v>39</v>
      </c>
      <c r="G30">
        <f t="shared" si="3"/>
        <v>1</v>
      </c>
      <c r="H30">
        <f t="shared" si="4"/>
        <v>2</v>
      </c>
      <c r="O30">
        <f t="shared" si="5"/>
        <v>75.5</v>
      </c>
      <c r="P30">
        <f t="shared" si="6"/>
        <v>183.5</v>
      </c>
    </row>
    <row r="31" spans="2:16" x14ac:dyDescent="0.25">
      <c r="C31" s="1" t="s">
        <v>40</v>
      </c>
      <c r="D31" s="1" t="s">
        <v>35</v>
      </c>
      <c r="G31">
        <f t="shared" si="3"/>
        <v>0</v>
      </c>
      <c r="H31">
        <f t="shared" si="4"/>
        <v>1</v>
      </c>
      <c r="O31">
        <f t="shared" si="5"/>
        <v>229.5</v>
      </c>
      <c r="P31">
        <f t="shared" si="6"/>
        <v>242</v>
      </c>
    </row>
    <row r="32" spans="2:16" x14ac:dyDescent="0.25">
      <c r="C32" s="1" t="s">
        <v>40</v>
      </c>
      <c r="D32" s="1" t="s">
        <v>39</v>
      </c>
      <c r="G32">
        <f t="shared" si="3"/>
        <v>0</v>
      </c>
      <c r="H32">
        <f t="shared" si="4"/>
        <v>2</v>
      </c>
      <c r="O32">
        <f t="shared" si="5"/>
        <v>229.5</v>
      </c>
      <c r="P32">
        <f t="shared" si="6"/>
        <v>183.5</v>
      </c>
    </row>
    <row r="33" spans="3:16" x14ac:dyDescent="0.25">
      <c r="C33" s="1" t="s">
        <v>24</v>
      </c>
      <c r="D33" s="1" t="s">
        <v>31</v>
      </c>
      <c r="G33">
        <f t="shared" si="3"/>
        <v>1</v>
      </c>
      <c r="H33">
        <f t="shared" si="4"/>
        <v>4</v>
      </c>
      <c r="O33">
        <f t="shared" si="5"/>
        <v>75.5</v>
      </c>
      <c r="P33">
        <f t="shared" si="6"/>
        <v>32</v>
      </c>
    </row>
    <row r="34" spans="3:16" x14ac:dyDescent="0.25">
      <c r="C34" s="1" t="s">
        <v>24</v>
      </c>
      <c r="D34" s="1" t="s">
        <v>39</v>
      </c>
      <c r="G34">
        <f t="shared" si="3"/>
        <v>1</v>
      </c>
      <c r="H34">
        <f t="shared" si="4"/>
        <v>2</v>
      </c>
      <c r="O34">
        <f t="shared" si="5"/>
        <v>75.5</v>
      </c>
      <c r="P34">
        <f t="shared" si="6"/>
        <v>183.5</v>
      </c>
    </row>
    <row r="35" spans="3:16" x14ac:dyDescent="0.25">
      <c r="C35" s="1" t="s">
        <v>24</v>
      </c>
      <c r="D35" s="1" t="s">
        <v>35</v>
      </c>
      <c r="G35">
        <f t="shared" si="3"/>
        <v>1</v>
      </c>
      <c r="H35">
        <f t="shared" si="4"/>
        <v>1</v>
      </c>
      <c r="O35">
        <f t="shared" si="5"/>
        <v>75.5</v>
      </c>
      <c r="P35">
        <f t="shared" si="6"/>
        <v>242</v>
      </c>
    </row>
    <row r="36" spans="3:16" x14ac:dyDescent="0.25">
      <c r="C36" s="1" t="s">
        <v>40</v>
      </c>
      <c r="D36" s="1" t="s">
        <v>35</v>
      </c>
      <c r="G36">
        <f t="shared" si="3"/>
        <v>0</v>
      </c>
      <c r="H36">
        <f t="shared" si="4"/>
        <v>1</v>
      </c>
      <c r="O36">
        <f t="shared" si="5"/>
        <v>229.5</v>
      </c>
      <c r="P36">
        <f t="shared" si="6"/>
        <v>242</v>
      </c>
    </row>
    <row r="37" spans="3:16" x14ac:dyDescent="0.25">
      <c r="C37" s="1" t="s">
        <v>24</v>
      </c>
      <c r="D37" s="1" t="s">
        <v>34</v>
      </c>
      <c r="G37">
        <f t="shared" si="3"/>
        <v>1</v>
      </c>
      <c r="H37">
        <f t="shared" si="4"/>
        <v>3</v>
      </c>
      <c r="O37">
        <f t="shared" si="5"/>
        <v>75.5</v>
      </c>
      <c r="P37">
        <f t="shared" si="6"/>
        <v>109.5</v>
      </c>
    </row>
    <row r="38" spans="3:16" x14ac:dyDescent="0.25">
      <c r="C38" s="1" t="s">
        <v>24</v>
      </c>
      <c r="D38" s="1" t="s">
        <v>34</v>
      </c>
      <c r="G38">
        <f t="shared" si="3"/>
        <v>1</v>
      </c>
      <c r="H38">
        <f t="shared" si="4"/>
        <v>3</v>
      </c>
      <c r="O38">
        <f t="shared" si="5"/>
        <v>75.5</v>
      </c>
      <c r="P38">
        <f t="shared" si="6"/>
        <v>109.5</v>
      </c>
    </row>
    <row r="39" spans="3:16" x14ac:dyDescent="0.25">
      <c r="C39" s="1" t="s">
        <v>40</v>
      </c>
      <c r="D39" s="1" t="s">
        <v>31</v>
      </c>
      <c r="G39">
        <f t="shared" si="3"/>
        <v>0</v>
      </c>
      <c r="H39">
        <f t="shared" si="4"/>
        <v>4</v>
      </c>
      <c r="O39">
        <f t="shared" si="5"/>
        <v>229.5</v>
      </c>
      <c r="P39">
        <f t="shared" si="6"/>
        <v>32</v>
      </c>
    </row>
    <row r="40" spans="3:16" x14ac:dyDescent="0.25">
      <c r="C40" s="1" t="s">
        <v>40</v>
      </c>
      <c r="D40" s="1" t="s">
        <v>35</v>
      </c>
      <c r="G40">
        <f t="shared" si="3"/>
        <v>0</v>
      </c>
      <c r="H40">
        <f t="shared" si="4"/>
        <v>1</v>
      </c>
      <c r="O40">
        <f t="shared" si="5"/>
        <v>229.5</v>
      </c>
      <c r="P40">
        <f t="shared" si="6"/>
        <v>242</v>
      </c>
    </row>
    <row r="41" spans="3:16" x14ac:dyDescent="0.25">
      <c r="C41" s="1" t="s">
        <v>24</v>
      </c>
      <c r="D41" s="1" t="s">
        <v>34</v>
      </c>
      <c r="G41">
        <f t="shared" si="3"/>
        <v>1</v>
      </c>
      <c r="H41">
        <f t="shared" si="4"/>
        <v>3</v>
      </c>
      <c r="O41">
        <f t="shared" si="5"/>
        <v>75.5</v>
      </c>
      <c r="P41">
        <f t="shared" si="6"/>
        <v>109.5</v>
      </c>
    </row>
    <row r="42" spans="3:16" x14ac:dyDescent="0.25">
      <c r="C42" s="1" t="s">
        <v>40</v>
      </c>
      <c r="D42" s="1" t="s">
        <v>35</v>
      </c>
      <c r="G42">
        <f t="shared" si="3"/>
        <v>0</v>
      </c>
      <c r="H42">
        <f t="shared" si="4"/>
        <v>1</v>
      </c>
      <c r="O42">
        <f t="shared" si="5"/>
        <v>229.5</v>
      </c>
      <c r="P42">
        <f t="shared" si="6"/>
        <v>242</v>
      </c>
    </row>
    <row r="43" spans="3:16" x14ac:dyDescent="0.25">
      <c r="C43" s="1" t="s">
        <v>24</v>
      </c>
      <c r="D43" s="1" t="s">
        <v>35</v>
      </c>
      <c r="G43">
        <f t="shared" si="3"/>
        <v>1</v>
      </c>
      <c r="H43">
        <f t="shared" si="4"/>
        <v>1</v>
      </c>
      <c r="O43">
        <f t="shared" si="5"/>
        <v>75.5</v>
      </c>
      <c r="P43">
        <f t="shared" si="6"/>
        <v>242</v>
      </c>
    </row>
    <row r="44" spans="3:16" x14ac:dyDescent="0.25">
      <c r="C44" s="1" t="s">
        <v>24</v>
      </c>
      <c r="D44" s="1" t="s">
        <v>31</v>
      </c>
      <c r="G44">
        <f t="shared" si="3"/>
        <v>1</v>
      </c>
      <c r="H44">
        <f t="shared" si="4"/>
        <v>4</v>
      </c>
      <c r="O44">
        <f t="shared" si="5"/>
        <v>75.5</v>
      </c>
      <c r="P44">
        <f t="shared" si="6"/>
        <v>32</v>
      </c>
    </row>
    <row r="45" spans="3:16" x14ac:dyDescent="0.25">
      <c r="C45" s="1" t="s">
        <v>24</v>
      </c>
      <c r="D45" s="1" t="s">
        <v>39</v>
      </c>
      <c r="G45">
        <f t="shared" si="3"/>
        <v>1</v>
      </c>
      <c r="H45">
        <f t="shared" si="4"/>
        <v>2</v>
      </c>
      <c r="O45">
        <f t="shared" si="5"/>
        <v>75.5</v>
      </c>
      <c r="P45">
        <f t="shared" si="6"/>
        <v>183.5</v>
      </c>
    </row>
    <row r="46" spans="3:16" x14ac:dyDescent="0.25">
      <c r="C46" s="1" t="s">
        <v>24</v>
      </c>
      <c r="D46" s="1" t="s">
        <v>39</v>
      </c>
      <c r="G46">
        <f t="shared" si="3"/>
        <v>1</v>
      </c>
      <c r="H46">
        <f t="shared" si="4"/>
        <v>2</v>
      </c>
      <c r="O46">
        <f t="shared" si="5"/>
        <v>75.5</v>
      </c>
      <c r="P46">
        <f t="shared" si="6"/>
        <v>183.5</v>
      </c>
    </row>
    <row r="47" spans="3:16" x14ac:dyDescent="0.25">
      <c r="C47" s="1" t="s">
        <v>24</v>
      </c>
      <c r="D47" s="1" t="s">
        <v>34</v>
      </c>
      <c r="G47">
        <f t="shared" si="3"/>
        <v>1</v>
      </c>
      <c r="H47">
        <f t="shared" si="4"/>
        <v>3</v>
      </c>
      <c r="O47">
        <f t="shared" si="5"/>
        <v>75.5</v>
      </c>
      <c r="P47">
        <f t="shared" si="6"/>
        <v>109.5</v>
      </c>
    </row>
    <row r="48" spans="3:16" x14ac:dyDescent="0.25">
      <c r="C48" s="1" t="s">
        <v>24</v>
      </c>
      <c r="D48" s="1" t="s">
        <v>35</v>
      </c>
      <c r="G48">
        <f t="shared" si="3"/>
        <v>1</v>
      </c>
      <c r="H48">
        <f t="shared" si="4"/>
        <v>1</v>
      </c>
      <c r="O48">
        <f t="shared" si="5"/>
        <v>75.5</v>
      </c>
      <c r="P48">
        <f t="shared" si="6"/>
        <v>242</v>
      </c>
    </row>
    <row r="49" spans="3:16" x14ac:dyDescent="0.25">
      <c r="C49" s="1" t="s">
        <v>24</v>
      </c>
      <c r="D49" s="1" t="s">
        <v>34</v>
      </c>
      <c r="G49">
        <f t="shared" si="3"/>
        <v>1</v>
      </c>
      <c r="H49">
        <f t="shared" si="4"/>
        <v>3</v>
      </c>
      <c r="O49">
        <f t="shared" si="5"/>
        <v>75.5</v>
      </c>
      <c r="P49">
        <f t="shared" si="6"/>
        <v>109.5</v>
      </c>
    </row>
    <row r="50" spans="3:16" x14ac:dyDescent="0.25">
      <c r="C50" s="1" t="s">
        <v>24</v>
      </c>
      <c r="D50" s="1" t="s">
        <v>39</v>
      </c>
      <c r="G50">
        <f t="shared" si="3"/>
        <v>1</v>
      </c>
      <c r="H50">
        <f t="shared" si="4"/>
        <v>2</v>
      </c>
      <c r="O50">
        <f t="shared" si="5"/>
        <v>75.5</v>
      </c>
      <c r="P50">
        <f t="shared" si="6"/>
        <v>183.5</v>
      </c>
    </row>
    <row r="51" spans="3:16" x14ac:dyDescent="0.25">
      <c r="C51" s="1" t="s">
        <v>40</v>
      </c>
      <c r="D51" s="1" t="s">
        <v>35</v>
      </c>
      <c r="G51">
        <f t="shared" si="3"/>
        <v>0</v>
      </c>
      <c r="H51">
        <f t="shared" si="4"/>
        <v>1</v>
      </c>
      <c r="O51">
        <f t="shared" si="5"/>
        <v>229.5</v>
      </c>
      <c r="P51">
        <f t="shared" si="6"/>
        <v>242</v>
      </c>
    </row>
    <row r="52" spans="3:16" x14ac:dyDescent="0.25">
      <c r="C52" s="1" t="s">
        <v>40</v>
      </c>
      <c r="D52" s="1" t="s">
        <v>34</v>
      </c>
      <c r="G52">
        <f t="shared" si="3"/>
        <v>0</v>
      </c>
      <c r="H52">
        <f t="shared" si="4"/>
        <v>3</v>
      </c>
      <c r="O52">
        <f t="shared" si="5"/>
        <v>229.5</v>
      </c>
      <c r="P52">
        <f t="shared" si="6"/>
        <v>109.5</v>
      </c>
    </row>
    <row r="53" spans="3:16" x14ac:dyDescent="0.25">
      <c r="C53" s="1" t="s">
        <v>24</v>
      </c>
      <c r="D53" s="1" t="s">
        <v>39</v>
      </c>
      <c r="G53">
        <f t="shared" si="3"/>
        <v>1</v>
      </c>
      <c r="H53">
        <f t="shared" si="4"/>
        <v>2</v>
      </c>
      <c r="O53">
        <f t="shared" si="5"/>
        <v>75.5</v>
      </c>
      <c r="P53">
        <f t="shared" si="6"/>
        <v>183.5</v>
      </c>
    </row>
    <row r="54" spans="3:16" x14ac:dyDescent="0.25">
      <c r="C54" s="1" t="s">
        <v>24</v>
      </c>
      <c r="D54" s="1" t="s">
        <v>31</v>
      </c>
      <c r="G54">
        <f t="shared" si="3"/>
        <v>1</v>
      </c>
      <c r="H54">
        <f t="shared" si="4"/>
        <v>4</v>
      </c>
      <c r="O54">
        <f t="shared" si="5"/>
        <v>75.5</v>
      </c>
      <c r="P54">
        <f t="shared" si="6"/>
        <v>32</v>
      </c>
    </row>
    <row r="55" spans="3:16" x14ac:dyDescent="0.25">
      <c r="C55" s="1" t="s">
        <v>24</v>
      </c>
      <c r="D55" s="1" t="s">
        <v>34</v>
      </c>
      <c r="G55">
        <f t="shared" si="3"/>
        <v>1</v>
      </c>
      <c r="H55">
        <f t="shared" si="4"/>
        <v>3</v>
      </c>
      <c r="O55">
        <f t="shared" si="5"/>
        <v>75.5</v>
      </c>
      <c r="P55">
        <f t="shared" si="6"/>
        <v>109.5</v>
      </c>
    </row>
    <row r="56" spans="3:16" x14ac:dyDescent="0.25">
      <c r="C56" s="1" t="s">
        <v>24</v>
      </c>
      <c r="D56" s="1" t="s">
        <v>35</v>
      </c>
      <c r="G56">
        <f t="shared" si="3"/>
        <v>1</v>
      </c>
      <c r="H56">
        <f t="shared" si="4"/>
        <v>1</v>
      </c>
      <c r="O56">
        <f t="shared" si="5"/>
        <v>75.5</v>
      </c>
      <c r="P56">
        <f t="shared" si="6"/>
        <v>242</v>
      </c>
    </row>
    <row r="57" spans="3:16" x14ac:dyDescent="0.25">
      <c r="C57" s="1" t="s">
        <v>40</v>
      </c>
      <c r="D57" s="1" t="s">
        <v>34</v>
      </c>
      <c r="G57">
        <f t="shared" si="3"/>
        <v>0</v>
      </c>
      <c r="H57">
        <f t="shared" si="4"/>
        <v>3</v>
      </c>
      <c r="O57">
        <f t="shared" si="5"/>
        <v>229.5</v>
      </c>
      <c r="P57">
        <f t="shared" si="6"/>
        <v>109.5</v>
      </c>
    </row>
    <row r="58" spans="3:16" x14ac:dyDescent="0.25">
      <c r="C58" s="1" t="s">
        <v>24</v>
      </c>
      <c r="D58" s="1" t="s">
        <v>31</v>
      </c>
      <c r="G58">
        <f t="shared" si="3"/>
        <v>1</v>
      </c>
      <c r="H58">
        <f t="shared" si="4"/>
        <v>4</v>
      </c>
      <c r="O58">
        <f t="shared" si="5"/>
        <v>75.5</v>
      </c>
      <c r="P58">
        <f t="shared" si="6"/>
        <v>32</v>
      </c>
    </row>
    <row r="59" spans="3:16" x14ac:dyDescent="0.25">
      <c r="C59" s="1" t="s">
        <v>40</v>
      </c>
      <c r="D59" s="1" t="s">
        <v>43</v>
      </c>
      <c r="G59">
        <f t="shared" si="3"/>
        <v>0</v>
      </c>
      <c r="H59">
        <f t="shared" si="4"/>
        <v>0</v>
      </c>
      <c r="O59">
        <f t="shared" si="5"/>
        <v>229.5</v>
      </c>
      <c r="P59">
        <f t="shared" si="6"/>
        <v>290.5</v>
      </c>
    </row>
    <row r="60" spans="3:16" x14ac:dyDescent="0.25">
      <c r="C60" s="1" t="s">
        <v>40</v>
      </c>
      <c r="D60" s="1" t="s">
        <v>35</v>
      </c>
      <c r="G60">
        <f t="shared" si="3"/>
        <v>0</v>
      </c>
      <c r="H60">
        <f t="shared" si="4"/>
        <v>1</v>
      </c>
      <c r="O60">
        <f t="shared" si="5"/>
        <v>229.5</v>
      </c>
      <c r="P60">
        <f t="shared" si="6"/>
        <v>242</v>
      </c>
    </row>
    <row r="61" spans="3:16" x14ac:dyDescent="0.25">
      <c r="C61" s="1" t="s">
        <v>40</v>
      </c>
      <c r="D61" s="1" t="s">
        <v>31</v>
      </c>
      <c r="G61">
        <f t="shared" si="3"/>
        <v>0</v>
      </c>
      <c r="H61">
        <f t="shared" si="4"/>
        <v>4</v>
      </c>
      <c r="O61">
        <f t="shared" si="5"/>
        <v>229.5</v>
      </c>
      <c r="P61">
        <f t="shared" si="6"/>
        <v>32</v>
      </c>
    </row>
    <row r="62" spans="3:16" x14ac:dyDescent="0.25">
      <c r="C62" s="1" t="s">
        <v>24</v>
      </c>
      <c r="D62" s="1" t="s">
        <v>31</v>
      </c>
      <c r="G62">
        <f t="shared" si="3"/>
        <v>1</v>
      </c>
      <c r="H62">
        <f t="shared" si="4"/>
        <v>4</v>
      </c>
      <c r="O62">
        <f t="shared" si="5"/>
        <v>75.5</v>
      </c>
      <c r="P62">
        <f t="shared" si="6"/>
        <v>32</v>
      </c>
    </row>
    <row r="63" spans="3:16" x14ac:dyDescent="0.25">
      <c r="C63" s="1" t="s">
        <v>40</v>
      </c>
      <c r="D63" s="1" t="s">
        <v>43</v>
      </c>
      <c r="G63">
        <f t="shared" si="3"/>
        <v>0</v>
      </c>
      <c r="H63">
        <f t="shared" si="4"/>
        <v>0</v>
      </c>
      <c r="O63">
        <f t="shared" si="5"/>
        <v>229.5</v>
      </c>
      <c r="P63">
        <f t="shared" si="6"/>
        <v>290.5</v>
      </c>
    </row>
    <row r="64" spans="3:16" x14ac:dyDescent="0.25">
      <c r="C64" s="1" t="s">
        <v>24</v>
      </c>
      <c r="D64" s="1" t="s">
        <v>31</v>
      </c>
      <c r="G64">
        <f t="shared" si="3"/>
        <v>1</v>
      </c>
      <c r="H64">
        <f t="shared" si="4"/>
        <v>4</v>
      </c>
      <c r="O64">
        <f t="shared" si="5"/>
        <v>75.5</v>
      </c>
      <c r="P64">
        <f t="shared" si="6"/>
        <v>32</v>
      </c>
    </row>
    <row r="65" spans="3:16" x14ac:dyDescent="0.25">
      <c r="C65" s="1" t="s">
        <v>24</v>
      </c>
      <c r="D65" s="1" t="s">
        <v>39</v>
      </c>
      <c r="G65">
        <f t="shared" si="3"/>
        <v>1</v>
      </c>
      <c r="H65">
        <f t="shared" si="4"/>
        <v>2</v>
      </c>
      <c r="O65">
        <f t="shared" si="5"/>
        <v>75.5</v>
      </c>
      <c r="P65">
        <f t="shared" si="6"/>
        <v>183.5</v>
      </c>
    </row>
    <row r="66" spans="3:16" x14ac:dyDescent="0.25">
      <c r="C66" s="1" t="s">
        <v>24</v>
      </c>
      <c r="D66" s="1" t="s">
        <v>35</v>
      </c>
      <c r="G66">
        <f t="shared" si="3"/>
        <v>1</v>
      </c>
      <c r="H66">
        <f t="shared" si="4"/>
        <v>1</v>
      </c>
      <c r="O66">
        <f t="shared" si="5"/>
        <v>75.5</v>
      </c>
      <c r="P66">
        <f t="shared" si="6"/>
        <v>242</v>
      </c>
    </row>
    <row r="67" spans="3:16" x14ac:dyDescent="0.25">
      <c r="C67" s="1" t="s">
        <v>24</v>
      </c>
      <c r="D67" s="1" t="s">
        <v>31</v>
      </c>
      <c r="G67">
        <f t="shared" si="3"/>
        <v>1</v>
      </c>
      <c r="H67">
        <f t="shared" si="4"/>
        <v>4</v>
      </c>
      <c r="O67">
        <f t="shared" si="5"/>
        <v>75.5</v>
      </c>
      <c r="P67">
        <f t="shared" si="6"/>
        <v>32</v>
      </c>
    </row>
    <row r="68" spans="3:16" x14ac:dyDescent="0.25">
      <c r="C68" s="1" t="s">
        <v>24</v>
      </c>
      <c r="D68" s="1" t="s">
        <v>43</v>
      </c>
      <c r="G68">
        <f t="shared" si="3"/>
        <v>1</v>
      </c>
      <c r="H68">
        <f t="shared" si="4"/>
        <v>0</v>
      </c>
      <c r="O68">
        <f t="shared" si="5"/>
        <v>75.5</v>
      </c>
      <c r="P68">
        <f t="shared" si="6"/>
        <v>290.5</v>
      </c>
    </row>
    <row r="69" spans="3:16" x14ac:dyDescent="0.25">
      <c r="C69" s="1" t="s">
        <v>24</v>
      </c>
      <c r="D69" s="1" t="s">
        <v>35</v>
      </c>
      <c r="G69">
        <f t="shared" si="3"/>
        <v>1</v>
      </c>
      <c r="H69">
        <f t="shared" si="4"/>
        <v>1</v>
      </c>
      <c r="O69">
        <f t="shared" si="5"/>
        <v>75.5</v>
      </c>
      <c r="P69">
        <f t="shared" si="6"/>
        <v>242</v>
      </c>
    </row>
    <row r="70" spans="3:16" x14ac:dyDescent="0.25">
      <c r="C70" s="1" t="s">
        <v>24</v>
      </c>
      <c r="D70" s="1" t="s">
        <v>34</v>
      </c>
      <c r="G70">
        <f t="shared" si="3"/>
        <v>1</v>
      </c>
      <c r="H70">
        <f t="shared" si="4"/>
        <v>3</v>
      </c>
      <c r="O70">
        <f t="shared" si="5"/>
        <v>75.5</v>
      </c>
      <c r="P70">
        <f t="shared" si="6"/>
        <v>109.5</v>
      </c>
    </row>
    <row r="71" spans="3:16" x14ac:dyDescent="0.25">
      <c r="C71" s="1" t="s">
        <v>24</v>
      </c>
      <c r="D71" s="1" t="s">
        <v>39</v>
      </c>
      <c r="G71">
        <f t="shared" si="3"/>
        <v>1</v>
      </c>
      <c r="H71">
        <f t="shared" si="4"/>
        <v>2</v>
      </c>
      <c r="O71">
        <f t="shared" si="5"/>
        <v>75.5</v>
      </c>
      <c r="P71">
        <f t="shared" si="6"/>
        <v>183.5</v>
      </c>
    </row>
    <row r="72" spans="3:16" x14ac:dyDescent="0.25">
      <c r="C72" s="1" t="s">
        <v>24</v>
      </c>
      <c r="D72" s="1" t="s">
        <v>39</v>
      </c>
      <c r="G72">
        <f t="shared" si="3"/>
        <v>1</v>
      </c>
      <c r="H72">
        <f t="shared" si="4"/>
        <v>2</v>
      </c>
      <c r="O72">
        <f t="shared" si="5"/>
        <v>75.5</v>
      </c>
      <c r="P72">
        <f t="shared" si="6"/>
        <v>183.5</v>
      </c>
    </row>
    <row r="73" spans="3:16" x14ac:dyDescent="0.25">
      <c r="C73" s="1" t="s">
        <v>24</v>
      </c>
      <c r="D73" s="1" t="s">
        <v>39</v>
      </c>
      <c r="G73">
        <f t="shared" si="3"/>
        <v>1</v>
      </c>
      <c r="H73">
        <f t="shared" si="4"/>
        <v>2</v>
      </c>
      <c r="O73">
        <f t="shared" si="5"/>
        <v>75.5</v>
      </c>
      <c r="P73">
        <f t="shared" si="6"/>
        <v>183.5</v>
      </c>
    </row>
    <row r="74" spans="3:16" x14ac:dyDescent="0.25">
      <c r="C74" s="1" t="s">
        <v>24</v>
      </c>
      <c r="D74" s="1" t="s">
        <v>31</v>
      </c>
      <c r="G74">
        <f t="shared" si="3"/>
        <v>1</v>
      </c>
      <c r="H74">
        <f t="shared" si="4"/>
        <v>4</v>
      </c>
      <c r="O74">
        <f t="shared" si="5"/>
        <v>75.5</v>
      </c>
      <c r="P74">
        <f t="shared" si="6"/>
        <v>32</v>
      </c>
    </row>
    <row r="75" spans="3:16" x14ac:dyDescent="0.25">
      <c r="C75" s="1" t="s">
        <v>40</v>
      </c>
      <c r="D75" s="1" t="s">
        <v>34</v>
      </c>
      <c r="G75">
        <f t="shared" si="3"/>
        <v>0</v>
      </c>
      <c r="H75">
        <f t="shared" si="4"/>
        <v>3</v>
      </c>
      <c r="O75">
        <f t="shared" si="5"/>
        <v>229.5</v>
      </c>
      <c r="P75">
        <f t="shared" si="6"/>
        <v>109.5</v>
      </c>
    </row>
    <row r="76" spans="3:16" x14ac:dyDescent="0.25">
      <c r="C76" s="1" t="s">
        <v>40</v>
      </c>
      <c r="D76" s="1" t="s">
        <v>43</v>
      </c>
      <c r="G76">
        <f t="shared" si="3"/>
        <v>0</v>
      </c>
      <c r="H76">
        <f t="shared" si="4"/>
        <v>0</v>
      </c>
      <c r="O76">
        <f t="shared" si="5"/>
        <v>229.5</v>
      </c>
      <c r="P76">
        <f t="shared" si="6"/>
        <v>290.5</v>
      </c>
    </row>
    <row r="77" spans="3:16" x14ac:dyDescent="0.25">
      <c r="C77" s="1" t="s">
        <v>40</v>
      </c>
      <c r="D77" s="1" t="s">
        <v>34</v>
      </c>
      <c r="G77">
        <f t="shared" si="3"/>
        <v>0</v>
      </c>
      <c r="H77">
        <f t="shared" si="4"/>
        <v>3</v>
      </c>
      <c r="O77">
        <f t="shared" si="5"/>
        <v>229.5</v>
      </c>
      <c r="P77">
        <f t="shared" si="6"/>
        <v>109.5</v>
      </c>
    </row>
    <row r="78" spans="3:16" x14ac:dyDescent="0.25">
      <c r="C78" s="1" t="s">
        <v>40</v>
      </c>
      <c r="D78" s="1" t="s">
        <v>39</v>
      </c>
      <c r="G78">
        <f t="shared" si="3"/>
        <v>0</v>
      </c>
      <c r="H78">
        <f t="shared" si="4"/>
        <v>2</v>
      </c>
      <c r="O78">
        <f t="shared" si="5"/>
        <v>229.5</v>
      </c>
      <c r="P78">
        <f t="shared" si="6"/>
        <v>183.5</v>
      </c>
    </row>
    <row r="79" spans="3:16" x14ac:dyDescent="0.25">
      <c r="C79" s="1" t="s">
        <v>40</v>
      </c>
      <c r="D79" s="1" t="s">
        <v>39</v>
      </c>
      <c r="G79">
        <f t="shared" si="3"/>
        <v>0</v>
      </c>
      <c r="H79">
        <f t="shared" si="4"/>
        <v>2</v>
      </c>
      <c r="O79">
        <f t="shared" si="5"/>
        <v>229.5</v>
      </c>
      <c r="P79">
        <f t="shared" si="6"/>
        <v>183.5</v>
      </c>
    </row>
    <row r="80" spans="3:16" x14ac:dyDescent="0.25">
      <c r="C80" s="1" t="s">
        <v>40</v>
      </c>
      <c r="D80" s="1" t="s">
        <v>39</v>
      </c>
      <c r="G80">
        <f t="shared" ref="G80:G143" si="7">_xlfn.IFS(C80=$C$4, 0, C80=$D$4, 1)</f>
        <v>0</v>
      </c>
      <c r="H80">
        <f t="shared" ref="H80:H143" si="8">_xlfn.IFS(D80=$B$10, 0, D80=$B$9, 1, D80=$B$6, 2, D80=$B$8, 3, D80=$B$7, 4)</f>
        <v>2</v>
      </c>
      <c r="O80">
        <f t="shared" ref="O80:O143" si="9">_xlfn.RANK.AVG(G80, $G$15:$G$322, 0)</f>
        <v>229.5</v>
      </c>
      <c r="P80">
        <f t="shared" ref="P80:P143" si="10">_xlfn.RANK.AVG(H80, $H$15:$H$322, 0)</f>
        <v>183.5</v>
      </c>
    </row>
    <row r="81" spans="3:16" x14ac:dyDescent="0.25">
      <c r="C81" s="1" t="s">
        <v>40</v>
      </c>
      <c r="D81" s="1" t="s">
        <v>34</v>
      </c>
      <c r="G81">
        <f t="shared" si="7"/>
        <v>0</v>
      </c>
      <c r="H81">
        <f t="shared" si="8"/>
        <v>3</v>
      </c>
      <c r="O81">
        <f t="shared" si="9"/>
        <v>229.5</v>
      </c>
      <c r="P81">
        <f t="shared" si="10"/>
        <v>109.5</v>
      </c>
    </row>
    <row r="82" spans="3:16" x14ac:dyDescent="0.25">
      <c r="C82" s="1" t="s">
        <v>24</v>
      </c>
      <c r="D82" s="1" t="s">
        <v>31</v>
      </c>
      <c r="G82">
        <f t="shared" si="7"/>
        <v>1</v>
      </c>
      <c r="H82">
        <f t="shared" si="8"/>
        <v>4</v>
      </c>
      <c r="O82">
        <f t="shared" si="9"/>
        <v>75.5</v>
      </c>
      <c r="P82">
        <f t="shared" si="10"/>
        <v>32</v>
      </c>
    </row>
    <row r="83" spans="3:16" x14ac:dyDescent="0.25">
      <c r="C83" s="1" t="s">
        <v>40</v>
      </c>
      <c r="D83" s="1" t="s">
        <v>31</v>
      </c>
      <c r="G83">
        <f t="shared" si="7"/>
        <v>0</v>
      </c>
      <c r="H83">
        <f t="shared" si="8"/>
        <v>4</v>
      </c>
      <c r="O83">
        <f t="shared" si="9"/>
        <v>229.5</v>
      </c>
      <c r="P83">
        <f t="shared" si="10"/>
        <v>32</v>
      </c>
    </row>
    <row r="84" spans="3:16" x14ac:dyDescent="0.25">
      <c r="C84" s="1" t="s">
        <v>40</v>
      </c>
      <c r="D84" s="1" t="s">
        <v>39</v>
      </c>
      <c r="G84">
        <f t="shared" si="7"/>
        <v>0</v>
      </c>
      <c r="H84">
        <f t="shared" si="8"/>
        <v>2</v>
      </c>
      <c r="O84">
        <f t="shared" si="9"/>
        <v>229.5</v>
      </c>
      <c r="P84">
        <f t="shared" si="10"/>
        <v>183.5</v>
      </c>
    </row>
    <row r="85" spans="3:16" x14ac:dyDescent="0.25">
      <c r="C85" s="1" t="s">
        <v>40</v>
      </c>
      <c r="D85" s="1" t="s">
        <v>34</v>
      </c>
      <c r="G85">
        <f t="shared" si="7"/>
        <v>0</v>
      </c>
      <c r="H85">
        <f t="shared" si="8"/>
        <v>3</v>
      </c>
      <c r="O85">
        <f t="shared" si="9"/>
        <v>229.5</v>
      </c>
      <c r="P85">
        <f t="shared" si="10"/>
        <v>109.5</v>
      </c>
    </row>
    <row r="86" spans="3:16" x14ac:dyDescent="0.25">
      <c r="C86" s="1" t="s">
        <v>40</v>
      </c>
      <c r="D86" s="1" t="s">
        <v>34</v>
      </c>
      <c r="G86">
        <f t="shared" si="7"/>
        <v>0</v>
      </c>
      <c r="H86">
        <f t="shared" si="8"/>
        <v>3</v>
      </c>
      <c r="O86">
        <f t="shared" si="9"/>
        <v>229.5</v>
      </c>
      <c r="P86">
        <f t="shared" si="10"/>
        <v>109.5</v>
      </c>
    </row>
    <row r="87" spans="3:16" x14ac:dyDescent="0.25">
      <c r="C87" s="1" t="s">
        <v>40</v>
      </c>
      <c r="D87" s="1" t="s">
        <v>31</v>
      </c>
      <c r="G87">
        <f t="shared" si="7"/>
        <v>0</v>
      </c>
      <c r="H87">
        <f t="shared" si="8"/>
        <v>4</v>
      </c>
      <c r="O87">
        <f t="shared" si="9"/>
        <v>229.5</v>
      </c>
      <c r="P87">
        <f t="shared" si="10"/>
        <v>32</v>
      </c>
    </row>
    <row r="88" spans="3:16" x14ac:dyDescent="0.25">
      <c r="C88" s="1" t="s">
        <v>40</v>
      </c>
      <c r="D88" s="1" t="s">
        <v>35</v>
      </c>
      <c r="G88">
        <f t="shared" si="7"/>
        <v>0</v>
      </c>
      <c r="H88">
        <f t="shared" si="8"/>
        <v>1</v>
      </c>
      <c r="O88">
        <f t="shared" si="9"/>
        <v>229.5</v>
      </c>
      <c r="P88">
        <f t="shared" si="10"/>
        <v>242</v>
      </c>
    </row>
    <row r="89" spans="3:16" x14ac:dyDescent="0.25">
      <c r="C89" s="1" t="s">
        <v>40</v>
      </c>
      <c r="D89" s="1" t="s">
        <v>35</v>
      </c>
      <c r="G89">
        <f t="shared" si="7"/>
        <v>0</v>
      </c>
      <c r="H89">
        <f t="shared" si="8"/>
        <v>1</v>
      </c>
      <c r="O89">
        <f t="shared" si="9"/>
        <v>229.5</v>
      </c>
      <c r="P89">
        <f t="shared" si="10"/>
        <v>242</v>
      </c>
    </row>
    <row r="90" spans="3:16" x14ac:dyDescent="0.25">
      <c r="C90" s="1" t="s">
        <v>40</v>
      </c>
      <c r="D90" s="1" t="s">
        <v>43</v>
      </c>
      <c r="G90">
        <f t="shared" si="7"/>
        <v>0</v>
      </c>
      <c r="H90">
        <f t="shared" si="8"/>
        <v>0</v>
      </c>
      <c r="O90">
        <f t="shared" si="9"/>
        <v>229.5</v>
      </c>
      <c r="P90">
        <f t="shared" si="10"/>
        <v>290.5</v>
      </c>
    </row>
    <row r="91" spans="3:16" x14ac:dyDescent="0.25">
      <c r="C91" s="1" t="s">
        <v>24</v>
      </c>
      <c r="D91" s="1" t="s">
        <v>34</v>
      </c>
      <c r="G91">
        <f t="shared" si="7"/>
        <v>1</v>
      </c>
      <c r="H91">
        <f t="shared" si="8"/>
        <v>3</v>
      </c>
      <c r="O91">
        <f t="shared" si="9"/>
        <v>75.5</v>
      </c>
      <c r="P91">
        <f t="shared" si="10"/>
        <v>109.5</v>
      </c>
    </row>
    <row r="92" spans="3:16" x14ac:dyDescent="0.25">
      <c r="C92" s="1" t="s">
        <v>24</v>
      </c>
      <c r="D92" s="1" t="s">
        <v>35</v>
      </c>
      <c r="G92">
        <f t="shared" si="7"/>
        <v>1</v>
      </c>
      <c r="H92">
        <f t="shared" si="8"/>
        <v>1</v>
      </c>
      <c r="O92">
        <f t="shared" si="9"/>
        <v>75.5</v>
      </c>
      <c r="P92">
        <f t="shared" si="10"/>
        <v>242</v>
      </c>
    </row>
    <row r="93" spans="3:16" x14ac:dyDescent="0.25">
      <c r="C93" s="1" t="s">
        <v>40</v>
      </c>
      <c r="D93" s="1" t="s">
        <v>39</v>
      </c>
      <c r="G93">
        <f t="shared" si="7"/>
        <v>0</v>
      </c>
      <c r="H93">
        <f t="shared" si="8"/>
        <v>2</v>
      </c>
      <c r="O93">
        <f t="shared" si="9"/>
        <v>229.5</v>
      </c>
      <c r="P93">
        <f t="shared" si="10"/>
        <v>183.5</v>
      </c>
    </row>
    <row r="94" spans="3:16" x14ac:dyDescent="0.25">
      <c r="C94" s="1" t="s">
        <v>24</v>
      </c>
      <c r="D94" s="1" t="s">
        <v>43</v>
      </c>
      <c r="G94">
        <f t="shared" si="7"/>
        <v>1</v>
      </c>
      <c r="H94">
        <f t="shared" si="8"/>
        <v>0</v>
      </c>
      <c r="O94">
        <f t="shared" si="9"/>
        <v>75.5</v>
      </c>
      <c r="P94">
        <f t="shared" si="10"/>
        <v>290.5</v>
      </c>
    </row>
    <row r="95" spans="3:16" x14ac:dyDescent="0.25">
      <c r="C95" s="1" t="s">
        <v>24</v>
      </c>
      <c r="D95" s="1" t="s">
        <v>34</v>
      </c>
      <c r="G95">
        <f t="shared" si="7"/>
        <v>1</v>
      </c>
      <c r="H95">
        <f t="shared" si="8"/>
        <v>3</v>
      </c>
      <c r="O95">
        <f t="shared" si="9"/>
        <v>75.5</v>
      </c>
      <c r="P95">
        <f t="shared" si="10"/>
        <v>109.5</v>
      </c>
    </row>
    <row r="96" spans="3:16" x14ac:dyDescent="0.25">
      <c r="C96" s="1" t="s">
        <v>24</v>
      </c>
      <c r="D96" s="1" t="s">
        <v>34</v>
      </c>
      <c r="G96">
        <f t="shared" si="7"/>
        <v>1</v>
      </c>
      <c r="H96">
        <f t="shared" si="8"/>
        <v>3</v>
      </c>
      <c r="O96">
        <f t="shared" si="9"/>
        <v>75.5</v>
      </c>
      <c r="P96">
        <f t="shared" si="10"/>
        <v>109.5</v>
      </c>
    </row>
    <row r="97" spans="3:16" x14ac:dyDescent="0.25">
      <c r="C97" s="1" t="s">
        <v>24</v>
      </c>
      <c r="D97" s="1" t="s">
        <v>31</v>
      </c>
      <c r="G97">
        <f t="shared" si="7"/>
        <v>1</v>
      </c>
      <c r="H97">
        <f t="shared" si="8"/>
        <v>4</v>
      </c>
      <c r="O97">
        <f t="shared" si="9"/>
        <v>75.5</v>
      </c>
      <c r="P97">
        <f t="shared" si="10"/>
        <v>32</v>
      </c>
    </row>
    <row r="98" spans="3:16" x14ac:dyDescent="0.25">
      <c r="C98" s="1" t="s">
        <v>40</v>
      </c>
      <c r="D98" s="1" t="s">
        <v>43</v>
      </c>
      <c r="G98">
        <f t="shared" si="7"/>
        <v>0</v>
      </c>
      <c r="H98">
        <f t="shared" si="8"/>
        <v>0</v>
      </c>
      <c r="O98">
        <f t="shared" si="9"/>
        <v>229.5</v>
      </c>
      <c r="P98">
        <f t="shared" si="10"/>
        <v>290.5</v>
      </c>
    </row>
    <row r="99" spans="3:16" x14ac:dyDescent="0.25">
      <c r="C99" s="1" t="s">
        <v>40</v>
      </c>
      <c r="D99" s="1" t="s">
        <v>39</v>
      </c>
      <c r="G99">
        <f t="shared" si="7"/>
        <v>0</v>
      </c>
      <c r="H99">
        <f t="shared" si="8"/>
        <v>2</v>
      </c>
      <c r="O99">
        <f t="shared" si="9"/>
        <v>229.5</v>
      </c>
      <c r="P99">
        <f t="shared" si="10"/>
        <v>183.5</v>
      </c>
    </row>
    <row r="100" spans="3:16" x14ac:dyDescent="0.25">
      <c r="C100" s="1" t="s">
        <v>40</v>
      </c>
      <c r="D100" s="1" t="s">
        <v>43</v>
      </c>
      <c r="G100">
        <f t="shared" si="7"/>
        <v>0</v>
      </c>
      <c r="H100">
        <f t="shared" si="8"/>
        <v>0</v>
      </c>
      <c r="O100">
        <f t="shared" si="9"/>
        <v>229.5</v>
      </c>
      <c r="P100">
        <f t="shared" si="10"/>
        <v>290.5</v>
      </c>
    </row>
    <row r="101" spans="3:16" x14ac:dyDescent="0.25">
      <c r="C101" s="1" t="s">
        <v>24</v>
      </c>
      <c r="D101" s="1" t="s">
        <v>39</v>
      </c>
      <c r="G101">
        <f t="shared" si="7"/>
        <v>1</v>
      </c>
      <c r="H101">
        <f t="shared" si="8"/>
        <v>2</v>
      </c>
      <c r="O101">
        <f t="shared" si="9"/>
        <v>75.5</v>
      </c>
      <c r="P101">
        <f t="shared" si="10"/>
        <v>183.5</v>
      </c>
    </row>
    <row r="102" spans="3:16" x14ac:dyDescent="0.25">
      <c r="C102" s="1" t="s">
        <v>24</v>
      </c>
      <c r="D102" s="1" t="s">
        <v>34</v>
      </c>
      <c r="G102">
        <f t="shared" si="7"/>
        <v>1</v>
      </c>
      <c r="H102">
        <f t="shared" si="8"/>
        <v>3</v>
      </c>
      <c r="O102">
        <f t="shared" si="9"/>
        <v>75.5</v>
      </c>
      <c r="P102">
        <f t="shared" si="10"/>
        <v>109.5</v>
      </c>
    </row>
    <row r="103" spans="3:16" x14ac:dyDescent="0.25">
      <c r="C103" s="1" t="s">
        <v>40</v>
      </c>
      <c r="D103" s="1" t="s">
        <v>39</v>
      </c>
      <c r="G103">
        <f t="shared" si="7"/>
        <v>0</v>
      </c>
      <c r="H103">
        <f t="shared" si="8"/>
        <v>2</v>
      </c>
      <c r="O103">
        <f t="shared" si="9"/>
        <v>229.5</v>
      </c>
      <c r="P103">
        <f t="shared" si="10"/>
        <v>183.5</v>
      </c>
    </row>
    <row r="104" spans="3:16" x14ac:dyDescent="0.25">
      <c r="C104" s="1" t="s">
        <v>24</v>
      </c>
      <c r="D104" s="1" t="s">
        <v>35</v>
      </c>
      <c r="G104">
        <f t="shared" si="7"/>
        <v>1</v>
      </c>
      <c r="H104">
        <f t="shared" si="8"/>
        <v>1</v>
      </c>
      <c r="O104">
        <f t="shared" si="9"/>
        <v>75.5</v>
      </c>
      <c r="P104">
        <f t="shared" si="10"/>
        <v>242</v>
      </c>
    </row>
    <row r="105" spans="3:16" x14ac:dyDescent="0.25">
      <c r="C105" s="1" t="s">
        <v>40</v>
      </c>
      <c r="D105" s="1" t="s">
        <v>34</v>
      </c>
      <c r="G105">
        <f t="shared" si="7"/>
        <v>0</v>
      </c>
      <c r="H105">
        <f t="shared" si="8"/>
        <v>3</v>
      </c>
      <c r="O105">
        <f t="shared" si="9"/>
        <v>229.5</v>
      </c>
      <c r="P105">
        <f t="shared" si="10"/>
        <v>109.5</v>
      </c>
    </row>
    <row r="106" spans="3:16" x14ac:dyDescent="0.25">
      <c r="C106" s="1" t="s">
        <v>40</v>
      </c>
      <c r="D106" s="1" t="s">
        <v>43</v>
      </c>
      <c r="G106">
        <f t="shared" si="7"/>
        <v>0</v>
      </c>
      <c r="H106">
        <f t="shared" si="8"/>
        <v>0</v>
      </c>
      <c r="O106">
        <f t="shared" si="9"/>
        <v>229.5</v>
      </c>
      <c r="P106">
        <f t="shared" si="10"/>
        <v>290.5</v>
      </c>
    </row>
    <row r="107" spans="3:16" x14ac:dyDescent="0.25">
      <c r="C107" s="1" t="s">
        <v>40</v>
      </c>
      <c r="D107" s="1" t="s">
        <v>34</v>
      </c>
      <c r="G107">
        <f t="shared" si="7"/>
        <v>0</v>
      </c>
      <c r="H107">
        <f t="shared" si="8"/>
        <v>3</v>
      </c>
      <c r="O107">
        <f t="shared" si="9"/>
        <v>229.5</v>
      </c>
      <c r="P107">
        <f t="shared" si="10"/>
        <v>109.5</v>
      </c>
    </row>
    <row r="108" spans="3:16" x14ac:dyDescent="0.25">
      <c r="C108" s="1" t="s">
        <v>24</v>
      </c>
      <c r="D108" s="1" t="s">
        <v>34</v>
      </c>
      <c r="G108">
        <f t="shared" si="7"/>
        <v>1</v>
      </c>
      <c r="H108">
        <f t="shared" si="8"/>
        <v>3</v>
      </c>
      <c r="O108">
        <f t="shared" si="9"/>
        <v>75.5</v>
      </c>
      <c r="P108">
        <f t="shared" si="10"/>
        <v>109.5</v>
      </c>
    </row>
    <row r="109" spans="3:16" x14ac:dyDescent="0.25">
      <c r="C109" s="1" t="s">
        <v>40</v>
      </c>
      <c r="D109" s="1" t="s">
        <v>34</v>
      </c>
      <c r="G109">
        <f t="shared" si="7"/>
        <v>0</v>
      </c>
      <c r="H109">
        <f t="shared" si="8"/>
        <v>3</v>
      </c>
      <c r="O109">
        <f t="shared" si="9"/>
        <v>229.5</v>
      </c>
      <c r="P109">
        <f t="shared" si="10"/>
        <v>109.5</v>
      </c>
    </row>
    <row r="110" spans="3:16" x14ac:dyDescent="0.25">
      <c r="C110" s="1" t="s">
        <v>24</v>
      </c>
      <c r="D110" s="1" t="s">
        <v>39</v>
      </c>
      <c r="G110">
        <f t="shared" si="7"/>
        <v>1</v>
      </c>
      <c r="H110">
        <f t="shared" si="8"/>
        <v>2</v>
      </c>
      <c r="O110">
        <f t="shared" si="9"/>
        <v>75.5</v>
      </c>
      <c r="P110">
        <f t="shared" si="10"/>
        <v>183.5</v>
      </c>
    </row>
    <row r="111" spans="3:16" x14ac:dyDescent="0.25">
      <c r="C111" s="1" t="s">
        <v>40</v>
      </c>
      <c r="D111" s="1" t="s">
        <v>31</v>
      </c>
      <c r="G111">
        <f t="shared" si="7"/>
        <v>0</v>
      </c>
      <c r="H111">
        <f t="shared" si="8"/>
        <v>4</v>
      </c>
      <c r="O111">
        <f t="shared" si="9"/>
        <v>229.5</v>
      </c>
      <c r="P111">
        <f t="shared" si="10"/>
        <v>32</v>
      </c>
    </row>
    <row r="112" spans="3:16" x14ac:dyDescent="0.25">
      <c r="C112" s="1" t="s">
        <v>40</v>
      </c>
      <c r="D112" s="1" t="s">
        <v>43</v>
      </c>
      <c r="G112">
        <f t="shared" si="7"/>
        <v>0</v>
      </c>
      <c r="H112">
        <f t="shared" si="8"/>
        <v>0</v>
      </c>
      <c r="O112">
        <f t="shared" si="9"/>
        <v>229.5</v>
      </c>
      <c r="P112">
        <f t="shared" si="10"/>
        <v>290.5</v>
      </c>
    </row>
    <row r="113" spans="3:16" x14ac:dyDescent="0.25">
      <c r="C113" s="1" t="s">
        <v>24</v>
      </c>
      <c r="D113" s="1" t="s">
        <v>43</v>
      </c>
      <c r="G113">
        <f t="shared" si="7"/>
        <v>1</v>
      </c>
      <c r="H113">
        <f t="shared" si="8"/>
        <v>0</v>
      </c>
      <c r="O113">
        <f t="shared" si="9"/>
        <v>75.5</v>
      </c>
      <c r="P113">
        <f t="shared" si="10"/>
        <v>290.5</v>
      </c>
    </row>
    <row r="114" spans="3:16" x14ac:dyDescent="0.25">
      <c r="C114" s="1" t="s">
        <v>24</v>
      </c>
      <c r="D114" s="1" t="s">
        <v>34</v>
      </c>
      <c r="G114">
        <f t="shared" si="7"/>
        <v>1</v>
      </c>
      <c r="H114">
        <f t="shared" si="8"/>
        <v>3</v>
      </c>
      <c r="O114">
        <f t="shared" si="9"/>
        <v>75.5</v>
      </c>
      <c r="P114">
        <f t="shared" si="10"/>
        <v>109.5</v>
      </c>
    </row>
    <row r="115" spans="3:16" x14ac:dyDescent="0.25">
      <c r="C115" s="1" t="s">
        <v>24</v>
      </c>
      <c r="D115" s="1" t="s">
        <v>43</v>
      </c>
      <c r="G115">
        <f t="shared" si="7"/>
        <v>1</v>
      </c>
      <c r="H115">
        <f t="shared" si="8"/>
        <v>0</v>
      </c>
      <c r="O115">
        <f t="shared" si="9"/>
        <v>75.5</v>
      </c>
      <c r="P115">
        <f t="shared" si="10"/>
        <v>290.5</v>
      </c>
    </row>
    <row r="116" spans="3:16" x14ac:dyDescent="0.25">
      <c r="C116" s="1" t="s">
        <v>40</v>
      </c>
      <c r="D116" s="1" t="s">
        <v>34</v>
      </c>
      <c r="G116">
        <f t="shared" si="7"/>
        <v>0</v>
      </c>
      <c r="H116">
        <f t="shared" si="8"/>
        <v>3</v>
      </c>
      <c r="O116">
        <f t="shared" si="9"/>
        <v>229.5</v>
      </c>
      <c r="P116">
        <f t="shared" si="10"/>
        <v>109.5</v>
      </c>
    </row>
    <row r="117" spans="3:16" x14ac:dyDescent="0.25">
      <c r="C117" s="1" t="s">
        <v>24</v>
      </c>
      <c r="D117" s="1" t="s">
        <v>39</v>
      </c>
      <c r="G117">
        <f t="shared" si="7"/>
        <v>1</v>
      </c>
      <c r="H117">
        <f t="shared" si="8"/>
        <v>2</v>
      </c>
      <c r="O117">
        <f t="shared" si="9"/>
        <v>75.5</v>
      </c>
      <c r="P117">
        <f t="shared" si="10"/>
        <v>183.5</v>
      </c>
    </row>
    <row r="118" spans="3:16" x14ac:dyDescent="0.25">
      <c r="C118" s="1" t="s">
        <v>24</v>
      </c>
      <c r="D118" s="1" t="s">
        <v>34</v>
      </c>
      <c r="G118">
        <f t="shared" si="7"/>
        <v>1</v>
      </c>
      <c r="H118">
        <f t="shared" si="8"/>
        <v>3</v>
      </c>
      <c r="O118">
        <f t="shared" si="9"/>
        <v>75.5</v>
      </c>
      <c r="P118">
        <f t="shared" si="10"/>
        <v>109.5</v>
      </c>
    </row>
    <row r="119" spans="3:16" x14ac:dyDescent="0.25">
      <c r="C119" s="1" t="s">
        <v>40</v>
      </c>
      <c r="D119" s="1" t="s">
        <v>34</v>
      </c>
      <c r="G119">
        <f t="shared" si="7"/>
        <v>0</v>
      </c>
      <c r="H119">
        <f t="shared" si="8"/>
        <v>3</v>
      </c>
      <c r="O119">
        <f t="shared" si="9"/>
        <v>229.5</v>
      </c>
      <c r="P119">
        <f t="shared" si="10"/>
        <v>109.5</v>
      </c>
    </row>
    <row r="120" spans="3:16" x14ac:dyDescent="0.25">
      <c r="C120" s="1" t="s">
        <v>24</v>
      </c>
      <c r="D120" s="1" t="s">
        <v>39</v>
      </c>
      <c r="G120">
        <f t="shared" si="7"/>
        <v>1</v>
      </c>
      <c r="H120">
        <f t="shared" si="8"/>
        <v>2</v>
      </c>
      <c r="O120">
        <f t="shared" si="9"/>
        <v>75.5</v>
      </c>
      <c r="P120">
        <f t="shared" si="10"/>
        <v>183.5</v>
      </c>
    </row>
    <row r="121" spans="3:16" x14ac:dyDescent="0.25">
      <c r="C121" s="1" t="s">
        <v>40</v>
      </c>
      <c r="D121" s="1" t="s">
        <v>31</v>
      </c>
      <c r="G121">
        <f t="shared" si="7"/>
        <v>0</v>
      </c>
      <c r="H121">
        <f t="shared" si="8"/>
        <v>4</v>
      </c>
      <c r="O121">
        <f t="shared" si="9"/>
        <v>229.5</v>
      </c>
      <c r="P121">
        <f t="shared" si="10"/>
        <v>32</v>
      </c>
    </row>
    <row r="122" spans="3:16" x14ac:dyDescent="0.25">
      <c r="C122" s="1" t="s">
        <v>40</v>
      </c>
      <c r="D122" s="1" t="s">
        <v>39</v>
      </c>
      <c r="G122">
        <f t="shared" si="7"/>
        <v>0</v>
      </c>
      <c r="H122">
        <f t="shared" si="8"/>
        <v>2</v>
      </c>
      <c r="O122">
        <f t="shared" si="9"/>
        <v>229.5</v>
      </c>
      <c r="P122">
        <f t="shared" si="10"/>
        <v>183.5</v>
      </c>
    </row>
    <row r="123" spans="3:16" x14ac:dyDescent="0.25">
      <c r="C123" s="1" t="s">
        <v>24</v>
      </c>
      <c r="D123" s="1" t="s">
        <v>39</v>
      </c>
      <c r="G123">
        <f t="shared" si="7"/>
        <v>1</v>
      </c>
      <c r="H123">
        <f t="shared" si="8"/>
        <v>2</v>
      </c>
      <c r="O123">
        <f t="shared" si="9"/>
        <v>75.5</v>
      </c>
      <c r="P123">
        <f t="shared" si="10"/>
        <v>183.5</v>
      </c>
    </row>
    <row r="124" spans="3:16" x14ac:dyDescent="0.25">
      <c r="C124" s="1" t="s">
        <v>24</v>
      </c>
      <c r="D124" s="1" t="s">
        <v>34</v>
      </c>
      <c r="G124">
        <f t="shared" si="7"/>
        <v>1</v>
      </c>
      <c r="H124">
        <f t="shared" si="8"/>
        <v>3</v>
      </c>
      <c r="O124">
        <f t="shared" si="9"/>
        <v>75.5</v>
      </c>
      <c r="P124">
        <f t="shared" si="10"/>
        <v>109.5</v>
      </c>
    </row>
    <row r="125" spans="3:16" x14ac:dyDescent="0.25">
      <c r="C125" s="1" t="s">
        <v>24</v>
      </c>
      <c r="D125" s="1" t="s">
        <v>34</v>
      </c>
      <c r="G125">
        <f t="shared" si="7"/>
        <v>1</v>
      </c>
      <c r="H125">
        <f t="shared" si="8"/>
        <v>3</v>
      </c>
      <c r="O125">
        <f t="shared" si="9"/>
        <v>75.5</v>
      </c>
      <c r="P125">
        <f t="shared" si="10"/>
        <v>109.5</v>
      </c>
    </row>
    <row r="126" spans="3:16" x14ac:dyDescent="0.25">
      <c r="C126" s="1" t="s">
        <v>24</v>
      </c>
      <c r="D126" s="1" t="s">
        <v>35</v>
      </c>
      <c r="G126">
        <f t="shared" si="7"/>
        <v>1</v>
      </c>
      <c r="H126">
        <f t="shared" si="8"/>
        <v>1</v>
      </c>
      <c r="O126">
        <f t="shared" si="9"/>
        <v>75.5</v>
      </c>
      <c r="P126">
        <f t="shared" si="10"/>
        <v>242</v>
      </c>
    </row>
    <row r="127" spans="3:16" x14ac:dyDescent="0.25">
      <c r="C127" s="1" t="s">
        <v>40</v>
      </c>
      <c r="D127" s="1" t="s">
        <v>34</v>
      </c>
      <c r="G127">
        <f t="shared" si="7"/>
        <v>0</v>
      </c>
      <c r="H127">
        <f t="shared" si="8"/>
        <v>3</v>
      </c>
      <c r="O127">
        <f t="shared" si="9"/>
        <v>229.5</v>
      </c>
      <c r="P127">
        <f t="shared" si="10"/>
        <v>109.5</v>
      </c>
    </row>
    <row r="128" spans="3:16" x14ac:dyDescent="0.25">
      <c r="C128" s="1" t="s">
        <v>24</v>
      </c>
      <c r="D128" s="1" t="s">
        <v>35</v>
      </c>
      <c r="G128">
        <f t="shared" si="7"/>
        <v>1</v>
      </c>
      <c r="H128">
        <f t="shared" si="8"/>
        <v>1</v>
      </c>
      <c r="O128">
        <f t="shared" si="9"/>
        <v>75.5</v>
      </c>
      <c r="P128">
        <f t="shared" si="10"/>
        <v>242</v>
      </c>
    </row>
    <row r="129" spans="3:16" x14ac:dyDescent="0.25">
      <c r="C129" s="1" t="s">
        <v>24</v>
      </c>
      <c r="D129" s="1" t="s">
        <v>34</v>
      </c>
      <c r="G129">
        <f t="shared" si="7"/>
        <v>1</v>
      </c>
      <c r="H129">
        <f t="shared" si="8"/>
        <v>3</v>
      </c>
      <c r="O129">
        <f t="shared" si="9"/>
        <v>75.5</v>
      </c>
      <c r="P129">
        <f t="shared" si="10"/>
        <v>109.5</v>
      </c>
    </row>
    <row r="130" spans="3:16" x14ac:dyDescent="0.25">
      <c r="C130" s="1" t="s">
        <v>24</v>
      </c>
      <c r="D130" s="1" t="s">
        <v>31</v>
      </c>
      <c r="G130">
        <f t="shared" si="7"/>
        <v>1</v>
      </c>
      <c r="H130">
        <f t="shared" si="8"/>
        <v>4</v>
      </c>
      <c r="O130">
        <f t="shared" si="9"/>
        <v>75.5</v>
      </c>
      <c r="P130">
        <f t="shared" si="10"/>
        <v>32</v>
      </c>
    </row>
    <row r="131" spans="3:16" x14ac:dyDescent="0.25">
      <c r="C131" s="1" t="s">
        <v>24</v>
      </c>
      <c r="D131" s="1" t="s">
        <v>39</v>
      </c>
      <c r="G131">
        <f t="shared" si="7"/>
        <v>1</v>
      </c>
      <c r="H131">
        <f t="shared" si="8"/>
        <v>2</v>
      </c>
      <c r="O131">
        <f t="shared" si="9"/>
        <v>75.5</v>
      </c>
      <c r="P131">
        <f t="shared" si="10"/>
        <v>183.5</v>
      </c>
    </row>
    <row r="132" spans="3:16" x14ac:dyDescent="0.25">
      <c r="C132" s="1" t="s">
        <v>24</v>
      </c>
      <c r="D132" s="1" t="s">
        <v>34</v>
      </c>
      <c r="G132">
        <f t="shared" si="7"/>
        <v>1</v>
      </c>
      <c r="H132">
        <f t="shared" si="8"/>
        <v>3</v>
      </c>
      <c r="O132">
        <f t="shared" si="9"/>
        <v>75.5</v>
      </c>
      <c r="P132">
        <f t="shared" si="10"/>
        <v>109.5</v>
      </c>
    </row>
    <row r="133" spans="3:16" x14ac:dyDescent="0.25">
      <c r="C133" s="1" t="s">
        <v>24</v>
      </c>
      <c r="D133" s="1" t="s">
        <v>34</v>
      </c>
      <c r="G133">
        <f t="shared" si="7"/>
        <v>1</v>
      </c>
      <c r="H133">
        <f t="shared" si="8"/>
        <v>3</v>
      </c>
      <c r="O133">
        <f t="shared" si="9"/>
        <v>75.5</v>
      </c>
      <c r="P133">
        <f t="shared" si="10"/>
        <v>109.5</v>
      </c>
    </row>
    <row r="134" spans="3:16" x14ac:dyDescent="0.25">
      <c r="C134" s="1" t="s">
        <v>40</v>
      </c>
      <c r="D134" s="1" t="s">
        <v>31</v>
      </c>
      <c r="G134">
        <f t="shared" si="7"/>
        <v>0</v>
      </c>
      <c r="H134">
        <f t="shared" si="8"/>
        <v>4</v>
      </c>
      <c r="O134">
        <f t="shared" si="9"/>
        <v>229.5</v>
      </c>
      <c r="P134">
        <f t="shared" si="10"/>
        <v>32</v>
      </c>
    </row>
    <row r="135" spans="3:16" x14ac:dyDescent="0.25">
      <c r="C135" s="1" t="s">
        <v>24</v>
      </c>
      <c r="D135" s="1" t="s">
        <v>35</v>
      </c>
      <c r="G135">
        <f t="shared" si="7"/>
        <v>1</v>
      </c>
      <c r="H135">
        <f t="shared" si="8"/>
        <v>1</v>
      </c>
      <c r="O135">
        <f t="shared" si="9"/>
        <v>75.5</v>
      </c>
      <c r="P135">
        <f t="shared" si="10"/>
        <v>242</v>
      </c>
    </row>
    <row r="136" spans="3:16" x14ac:dyDescent="0.25">
      <c r="C136" s="1" t="s">
        <v>24</v>
      </c>
      <c r="D136" s="1" t="s">
        <v>31</v>
      </c>
      <c r="G136">
        <f t="shared" si="7"/>
        <v>1</v>
      </c>
      <c r="H136">
        <f t="shared" si="8"/>
        <v>4</v>
      </c>
      <c r="O136">
        <f t="shared" si="9"/>
        <v>75.5</v>
      </c>
      <c r="P136">
        <f t="shared" si="10"/>
        <v>32</v>
      </c>
    </row>
    <row r="137" spans="3:16" x14ac:dyDescent="0.25">
      <c r="C137" s="1" t="s">
        <v>40</v>
      </c>
      <c r="D137" s="1" t="s">
        <v>31</v>
      </c>
      <c r="G137">
        <f t="shared" si="7"/>
        <v>0</v>
      </c>
      <c r="H137">
        <f t="shared" si="8"/>
        <v>4</v>
      </c>
      <c r="O137">
        <f t="shared" si="9"/>
        <v>229.5</v>
      </c>
      <c r="P137">
        <f t="shared" si="10"/>
        <v>32</v>
      </c>
    </row>
    <row r="138" spans="3:16" x14ac:dyDescent="0.25">
      <c r="C138" s="1" t="s">
        <v>40</v>
      </c>
      <c r="D138" s="1" t="s">
        <v>31</v>
      </c>
      <c r="G138">
        <f t="shared" si="7"/>
        <v>0</v>
      </c>
      <c r="H138">
        <f t="shared" si="8"/>
        <v>4</v>
      </c>
      <c r="O138">
        <f t="shared" si="9"/>
        <v>229.5</v>
      </c>
      <c r="P138">
        <f t="shared" si="10"/>
        <v>32</v>
      </c>
    </row>
    <row r="139" spans="3:16" x14ac:dyDescent="0.25">
      <c r="C139" s="1" t="s">
        <v>24</v>
      </c>
      <c r="D139" s="1" t="s">
        <v>31</v>
      </c>
      <c r="G139">
        <f t="shared" si="7"/>
        <v>1</v>
      </c>
      <c r="H139">
        <f t="shared" si="8"/>
        <v>4</v>
      </c>
      <c r="O139">
        <f t="shared" si="9"/>
        <v>75.5</v>
      </c>
      <c r="P139">
        <f t="shared" si="10"/>
        <v>32</v>
      </c>
    </row>
    <row r="140" spans="3:16" x14ac:dyDescent="0.25">
      <c r="C140" s="1" t="s">
        <v>24</v>
      </c>
      <c r="D140" s="1" t="s">
        <v>35</v>
      </c>
      <c r="G140">
        <f t="shared" si="7"/>
        <v>1</v>
      </c>
      <c r="H140">
        <f t="shared" si="8"/>
        <v>1</v>
      </c>
      <c r="O140">
        <f t="shared" si="9"/>
        <v>75.5</v>
      </c>
      <c r="P140">
        <f t="shared" si="10"/>
        <v>242</v>
      </c>
    </row>
    <row r="141" spans="3:16" x14ac:dyDescent="0.25">
      <c r="C141" s="1" t="s">
        <v>24</v>
      </c>
      <c r="D141" s="1" t="s">
        <v>31</v>
      </c>
      <c r="G141">
        <f t="shared" si="7"/>
        <v>1</v>
      </c>
      <c r="H141">
        <f t="shared" si="8"/>
        <v>4</v>
      </c>
      <c r="O141">
        <f t="shared" si="9"/>
        <v>75.5</v>
      </c>
      <c r="P141">
        <f t="shared" si="10"/>
        <v>32</v>
      </c>
    </row>
    <row r="142" spans="3:16" x14ac:dyDescent="0.25">
      <c r="C142" s="1" t="s">
        <v>24</v>
      </c>
      <c r="D142" s="1" t="s">
        <v>39</v>
      </c>
      <c r="G142">
        <f t="shared" si="7"/>
        <v>1</v>
      </c>
      <c r="H142">
        <f t="shared" si="8"/>
        <v>2</v>
      </c>
      <c r="O142">
        <f t="shared" si="9"/>
        <v>75.5</v>
      </c>
      <c r="P142">
        <f t="shared" si="10"/>
        <v>183.5</v>
      </c>
    </row>
    <row r="143" spans="3:16" x14ac:dyDescent="0.25">
      <c r="C143" s="1" t="s">
        <v>24</v>
      </c>
      <c r="D143" s="1" t="s">
        <v>43</v>
      </c>
      <c r="G143">
        <f t="shared" si="7"/>
        <v>1</v>
      </c>
      <c r="H143">
        <f t="shared" si="8"/>
        <v>0</v>
      </c>
      <c r="O143">
        <f t="shared" si="9"/>
        <v>75.5</v>
      </c>
      <c r="P143">
        <f t="shared" si="10"/>
        <v>290.5</v>
      </c>
    </row>
    <row r="144" spans="3:16" x14ac:dyDescent="0.25">
      <c r="C144" s="1" t="s">
        <v>40</v>
      </c>
      <c r="D144" s="1" t="s">
        <v>35</v>
      </c>
      <c r="G144">
        <f t="shared" ref="G144:G207" si="11">_xlfn.IFS(C144=$C$4, 0, C144=$D$4, 1)</f>
        <v>0</v>
      </c>
      <c r="H144">
        <f t="shared" ref="H144:H207" si="12">_xlfn.IFS(D144=$B$10, 0, D144=$B$9, 1, D144=$B$6, 2, D144=$B$8, 3, D144=$B$7, 4)</f>
        <v>1</v>
      </c>
      <c r="O144">
        <f t="shared" ref="O144:O207" si="13">_xlfn.RANK.AVG(G144, $G$15:$G$322, 0)</f>
        <v>229.5</v>
      </c>
      <c r="P144">
        <f t="shared" ref="P144:P207" si="14">_xlfn.RANK.AVG(H144, $H$15:$H$322, 0)</f>
        <v>242</v>
      </c>
    </row>
    <row r="145" spans="3:16" x14ac:dyDescent="0.25">
      <c r="C145" s="1" t="s">
        <v>24</v>
      </c>
      <c r="D145" s="1" t="s">
        <v>35</v>
      </c>
      <c r="G145">
        <f t="shared" si="11"/>
        <v>1</v>
      </c>
      <c r="H145">
        <f t="shared" si="12"/>
        <v>1</v>
      </c>
      <c r="O145">
        <f t="shared" si="13"/>
        <v>75.5</v>
      </c>
      <c r="P145">
        <f t="shared" si="14"/>
        <v>242</v>
      </c>
    </row>
    <row r="146" spans="3:16" x14ac:dyDescent="0.25">
      <c r="C146" s="1" t="s">
        <v>40</v>
      </c>
      <c r="D146" s="1" t="s">
        <v>43</v>
      </c>
      <c r="G146">
        <f t="shared" si="11"/>
        <v>0</v>
      </c>
      <c r="H146">
        <f t="shared" si="12"/>
        <v>0</v>
      </c>
      <c r="O146">
        <f t="shared" si="13"/>
        <v>229.5</v>
      </c>
      <c r="P146">
        <f t="shared" si="14"/>
        <v>290.5</v>
      </c>
    </row>
    <row r="147" spans="3:16" x14ac:dyDescent="0.25">
      <c r="C147" s="1" t="s">
        <v>24</v>
      </c>
      <c r="D147" s="1" t="s">
        <v>35</v>
      </c>
      <c r="G147">
        <f t="shared" si="11"/>
        <v>1</v>
      </c>
      <c r="H147">
        <f t="shared" si="12"/>
        <v>1</v>
      </c>
      <c r="O147">
        <f t="shared" si="13"/>
        <v>75.5</v>
      </c>
      <c r="P147">
        <f t="shared" si="14"/>
        <v>242</v>
      </c>
    </row>
    <row r="148" spans="3:16" x14ac:dyDescent="0.25">
      <c r="C148" s="1" t="s">
        <v>40</v>
      </c>
      <c r="D148" s="1" t="s">
        <v>31</v>
      </c>
      <c r="G148">
        <f t="shared" si="11"/>
        <v>0</v>
      </c>
      <c r="H148">
        <f t="shared" si="12"/>
        <v>4</v>
      </c>
      <c r="O148">
        <f t="shared" si="13"/>
        <v>229.5</v>
      </c>
      <c r="P148">
        <f t="shared" si="14"/>
        <v>32</v>
      </c>
    </row>
    <row r="149" spans="3:16" x14ac:dyDescent="0.25">
      <c r="C149" s="1" t="s">
        <v>24</v>
      </c>
      <c r="D149" s="1" t="s">
        <v>39</v>
      </c>
      <c r="G149">
        <f t="shared" si="11"/>
        <v>1</v>
      </c>
      <c r="H149">
        <f t="shared" si="12"/>
        <v>2</v>
      </c>
      <c r="O149">
        <f t="shared" si="13"/>
        <v>75.5</v>
      </c>
      <c r="P149">
        <f t="shared" si="14"/>
        <v>183.5</v>
      </c>
    </row>
    <row r="150" spans="3:16" x14ac:dyDescent="0.25">
      <c r="C150" s="1" t="s">
        <v>40</v>
      </c>
      <c r="D150" s="1" t="s">
        <v>34</v>
      </c>
      <c r="G150">
        <f t="shared" si="11"/>
        <v>0</v>
      </c>
      <c r="H150">
        <f t="shared" si="12"/>
        <v>3</v>
      </c>
      <c r="O150">
        <f t="shared" si="13"/>
        <v>229.5</v>
      </c>
      <c r="P150">
        <f t="shared" si="14"/>
        <v>109.5</v>
      </c>
    </row>
    <row r="151" spans="3:16" x14ac:dyDescent="0.25">
      <c r="C151" s="1" t="s">
        <v>24</v>
      </c>
      <c r="D151" s="1" t="s">
        <v>43</v>
      </c>
      <c r="G151">
        <f t="shared" si="11"/>
        <v>1</v>
      </c>
      <c r="H151">
        <f t="shared" si="12"/>
        <v>0</v>
      </c>
      <c r="O151">
        <f t="shared" si="13"/>
        <v>75.5</v>
      </c>
      <c r="P151">
        <f t="shared" si="14"/>
        <v>290.5</v>
      </c>
    </row>
    <row r="152" spans="3:16" x14ac:dyDescent="0.25">
      <c r="C152" s="1" t="s">
        <v>24</v>
      </c>
      <c r="D152" s="1" t="s">
        <v>34</v>
      </c>
      <c r="G152">
        <f t="shared" si="11"/>
        <v>1</v>
      </c>
      <c r="H152">
        <f t="shared" si="12"/>
        <v>3</v>
      </c>
      <c r="O152">
        <f t="shared" si="13"/>
        <v>75.5</v>
      </c>
      <c r="P152">
        <f t="shared" si="14"/>
        <v>109.5</v>
      </c>
    </row>
    <row r="153" spans="3:16" x14ac:dyDescent="0.25">
      <c r="C153" s="1" t="s">
        <v>24</v>
      </c>
      <c r="D153" s="1" t="s">
        <v>39</v>
      </c>
      <c r="G153">
        <f t="shared" si="11"/>
        <v>1</v>
      </c>
      <c r="H153">
        <f t="shared" si="12"/>
        <v>2</v>
      </c>
      <c r="O153">
        <f t="shared" si="13"/>
        <v>75.5</v>
      </c>
      <c r="P153">
        <f t="shared" si="14"/>
        <v>183.5</v>
      </c>
    </row>
    <row r="154" spans="3:16" x14ac:dyDescent="0.25">
      <c r="C154" s="1" t="s">
        <v>24</v>
      </c>
      <c r="D154" s="1" t="s">
        <v>39</v>
      </c>
      <c r="G154">
        <f t="shared" si="11"/>
        <v>1</v>
      </c>
      <c r="H154">
        <f t="shared" si="12"/>
        <v>2</v>
      </c>
      <c r="O154">
        <f t="shared" si="13"/>
        <v>75.5</v>
      </c>
      <c r="P154">
        <f t="shared" si="14"/>
        <v>183.5</v>
      </c>
    </row>
    <row r="155" spans="3:16" x14ac:dyDescent="0.25">
      <c r="C155" s="1" t="s">
        <v>40</v>
      </c>
      <c r="D155" s="1" t="s">
        <v>43</v>
      </c>
      <c r="G155">
        <f t="shared" si="11"/>
        <v>0</v>
      </c>
      <c r="H155">
        <f t="shared" si="12"/>
        <v>0</v>
      </c>
      <c r="O155">
        <f t="shared" si="13"/>
        <v>229.5</v>
      </c>
      <c r="P155">
        <f t="shared" si="14"/>
        <v>290.5</v>
      </c>
    </row>
    <row r="156" spans="3:16" x14ac:dyDescent="0.25">
      <c r="C156" s="1" t="s">
        <v>40</v>
      </c>
      <c r="D156" s="1" t="s">
        <v>34</v>
      </c>
      <c r="G156">
        <f t="shared" si="11"/>
        <v>0</v>
      </c>
      <c r="H156">
        <f t="shared" si="12"/>
        <v>3</v>
      </c>
      <c r="O156">
        <f t="shared" si="13"/>
        <v>229.5</v>
      </c>
      <c r="P156">
        <f t="shared" si="14"/>
        <v>109.5</v>
      </c>
    </row>
    <row r="157" spans="3:16" x14ac:dyDescent="0.25">
      <c r="C157" s="1" t="s">
        <v>40</v>
      </c>
      <c r="D157" s="1" t="s">
        <v>34</v>
      </c>
      <c r="G157">
        <f t="shared" si="11"/>
        <v>0</v>
      </c>
      <c r="H157">
        <f t="shared" si="12"/>
        <v>3</v>
      </c>
      <c r="O157">
        <f t="shared" si="13"/>
        <v>229.5</v>
      </c>
      <c r="P157">
        <f t="shared" si="14"/>
        <v>109.5</v>
      </c>
    </row>
    <row r="158" spans="3:16" x14ac:dyDescent="0.25">
      <c r="C158" s="1" t="s">
        <v>24</v>
      </c>
      <c r="D158" s="1" t="s">
        <v>35</v>
      </c>
      <c r="G158">
        <f t="shared" si="11"/>
        <v>1</v>
      </c>
      <c r="H158">
        <f t="shared" si="12"/>
        <v>1</v>
      </c>
      <c r="O158">
        <f t="shared" si="13"/>
        <v>75.5</v>
      </c>
      <c r="P158">
        <f t="shared" si="14"/>
        <v>242</v>
      </c>
    </row>
    <row r="159" spans="3:16" x14ac:dyDescent="0.25">
      <c r="C159" s="1" t="s">
        <v>40</v>
      </c>
      <c r="D159" s="1" t="s">
        <v>43</v>
      </c>
      <c r="G159">
        <f t="shared" si="11"/>
        <v>0</v>
      </c>
      <c r="H159">
        <f t="shared" si="12"/>
        <v>0</v>
      </c>
      <c r="O159">
        <f t="shared" si="13"/>
        <v>229.5</v>
      </c>
      <c r="P159">
        <f t="shared" si="14"/>
        <v>290.5</v>
      </c>
    </row>
    <row r="160" spans="3:16" x14ac:dyDescent="0.25">
      <c r="C160" s="1" t="s">
        <v>24</v>
      </c>
      <c r="D160" s="1" t="s">
        <v>39</v>
      </c>
      <c r="G160">
        <f t="shared" si="11"/>
        <v>1</v>
      </c>
      <c r="H160">
        <f t="shared" si="12"/>
        <v>2</v>
      </c>
      <c r="O160">
        <f t="shared" si="13"/>
        <v>75.5</v>
      </c>
      <c r="P160">
        <f t="shared" si="14"/>
        <v>183.5</v>
      </c>
    </row>
    <row r="161" spans="3:16" x14ac:dyDescent="0.25">
      <c r="C161" s="1" t="s">
        <v>40</v>
      </c>
      <c r="D161" s="1" t="s">
        <v>35</v>
      </c>
      <c r="G161">
        <f t="shared" si="11"/>
        <v>0</v>
      </c>
      <c r="H161">
        <f t="shared" si="12"/>
        <v>1</v>
      </c>
      <c r="O161">
        <f t="shared" si="13"/>
        <v>229.5</v>
      </c>
      <c r="P161">
        <f t="shared" si="14"/>
        <v>242</v>
      </c>
    </row>
    <row r="162" spans="3:16" x14ac:dyDescent="0.25">
      <c r="C162" s="1" t="s">
        <v>40</v>
      </c>
      <c r="D162" s="1" t="s">
        <v>39</v>
      </c>
      <c r="G162">
        <f t="shared" si="11"/>
        <v>0</v>
      </c>
      <c r="H162">
        <f t="shared" si="12"/>
        <v>2</v>
      </c>
      <c r="O162">
        <f t="shared" si="13"/>
        <v>229.5</v>
      </c>
      <c r="P162">
        <f t="shared" si="14"/>
        <v>183.5</v>
      </c>
    </row>
    <row r="163" spans="3:16" x14ac:dyDescent="0.25">
      <c r="C163" s="1" t="s">
        <v>40</v>
      </c>
      <c r="D163" s="1" t="s">
        <v>31</v>
      </c>
      <c r="G163">
        <f t="shared" si="11"/>
        <v>0</v>
      </c>
      <c r="H163">
        <f t="shared" si="12"/>
        <v>4</v>
      </c>
      <c r="O163">
        <f t="shared" si="13"/>
        <v>229.5</v>
      </c>
      <c r="P163">
        <f t="shared" si="14"/>
        <v>32</v>
      </c>
    </row>
    <row r="164" spans="3:16" x14ac:dyDescent="0.25">
      <c r="C164" s="1" t="s">
        <v>40</v>
      </c>
      <c r="D164" s="1" t="s">
        <v>34</v>
      </c>
      <c r="G164">
        <f t="shared" si="11"/>
        <v>0</v>
      </c>
      <c r="H164">
        <f t="shared" si="12"/>
        <v>3</v>
      </c>
      <c r="O164">
        <f t="shared" si="13"/>
        <v>229.5</v>
      </c>
      <c r="P164">
        <f t="shared" si="14"/>
        <v>109.5</v>
      </c>
    </row>
    <row r="165" spans="3:16" x14ac:dyDescent="0.25">
      <c r="C165" s="1" t="s">
        <v>24</v>
      </c>
      <c r="D165" s="1" t="s">
        <v>35</v>
      </c>
      <c r="G165">
        <f t="shared" si="11"/>
        <v>1</v>
      </c>
      <c r="H165">
        <f t="shared" si="12"/>
        <v>1</v>
      </c>
      <c r="O165">
        <f t="shared" si="13"/>
        <v>75.5</v>
      </c>
      <c r="P165">
        <f t="shared" si="14"/>
        <v>242</v>
      </c>
    </row>
    <row r="166" spans="3:16" x14ac:dyDescent="0.25">
      <c r="C166" s="1" t="s">
        <v>24</v>
      </c>
      <c r="D166" s="1" t="s">
        <v>39</v>
      </c>
      <c r="G166">
        <f t="shared" si="11"/>
        <v>1</v>
      </c>
      <c r="H166">
        <f t="shared" si="12"/>
        <v>2</v>
      </c>
      <c r="O166">
        <f t="shared" si="13"/>
        <v>75.5</v>
      </c>
      <c r="P166">
        <f t="shared" si="14"/>
        <v>183.5</v>
      </c>
    </row>
    <row r="167" spans="3:16" x14ac:dyDescent="0.25">
      <c r="C167" s="1" t="s">
        <v>24</v>
      </c>
      <c r="D167" s="1" t="s">
        <v>34</v>
      </c>
      <c r="G167">
        <f t="shared" si="11"/>
        <v>1</v>
      </c>
      <c r="H167">
        <f t="shared" si="12"/>
        <v>3</v>
      </c>
      <c r="O167">
        <f t="shared" si="13"/>
        <v>75.5</v>
      </c>
      <c r="P167">
        <f t="shared" si="14"/>
        <v>109.5</v>
      </c>
    </row>
    <row r="168" spans="3:16" x14ac:dyDescent="0.25">
      <c r="C168" s="1" t="s">
        <v>24</v>
      </c>
      <c r="D168" s="1" t="s">
        <v>35</v>
      </c>
      <c r="G168">
        <f t="shared" si="11"/>
        <v>1</v>
      </c>
      <c r="H168">
        <f t="shared" si="12"/>
        <v>1</v>
      </c>
      <c r="O168">
        <f t="shared" si="13"/>
        <v>75.5</v>
      </c>
      <c r="P168">
        <f t="shared" si="14"/>
        <v>242</v>
      </c>
    </row>
    <row r="169" spans="3:16" x14ac:dyDescent="0.25">
      <c r="C169" s="1" t="s">
        <v>24</v>
      </c>
      <c r="D169" s="1" t="s">
        <v>31</v>
      </c>
      <c r="G169">
        <f t="shared" si="11"/>
        <v>1</v>
      </c>
      <c r="H169">
        <f t="shared" si="12"/>
        <v>4</v>
      </c>
      <c r="O169">
        <f t="shared" si="13"/>
        <v>75.5</v>
      </c>
      <c r="P169">
        <f t="shared" si="14"/>
        <v>32</v>
      </c>
    </row>
    <row r="170" spans="3:16" x14ac:dyDescent="0.25">
      <c r="C170" s="1" t="s">
        <v>24</v>
      </c>
      <c r="D170" s="1" t="s">
        <v>39</v>
      </c>
      <c r="G170">
        <f t="shared" si="11"/>
        <v>1</v>
      </c>
      <c r="H170">
        <f t="shared" si="12"/>
        <v>2</v>
      </c>
      <c r="O170">
        <f t="shared" si="13"/>
        <v>75.5</v>
      </c>
      <c r="P170">
        <f t="shared" si="14"/>
        <v>183.5</v>
      </c>
    </row>
    <row r="171" spans="3:16" x14ac:dyDescent="0.25">
      <c r="C171" s="1" t="s">
        <v>40</v>
      </c>
      <c r="D171" s="1" t="s">
        <v>31</v>
      </c>
      <c r="G171">
        <f t="shared" si="11"/>
        <v>0</v>
      </c>
      <c r="H171">
        <f t="shared" si="12"/>
        <v>4</v>
      </c>
      <c r="O171">
        <f t="shared" si="13"/>
        <v>229.5</v>
      </c>
      <c r="P171">
        <f t="shared" si="14"/>
        <v>32</v>
      </c>
    </row>
    <row r="172" spans="3:16" x14ac:dyDescent="0.25">
      <c r="C172" s="1" t="s">
        <v>24</v>
      </c>
      <c r="D172" s="1" t="s">
        <v>43</v>
      </c>
      <c r="G172">
        <f t="shared" si="11"/>
        <v>1</v>
      </c>
      <c r="H172">
        <f t="shared" si="12"/>
        <v>0</v>
      </c>
      <c r="O172">
        <f t="shared" si="13"/>
        <v>75.5</v>
      </c>
      <c r="P172">
        <f t="shared" si="14"/>
        <v>290.5</v>
      </c>
    </row>
    <row r="173" spans="3:16" x14ac:dyDescent="0.25">
      <c r="C173" s="1" t="s">
        <v>24</v>
      </c>
      <c r="D173" s="1" t="s">
        <v>34</v>
      </c>
      <c r="G173">
        <f t="shared" si="11"/>
        <v>1</v>
      </c>
      <c r="H173">
        <f t="shared" si="12"/>
        <v>3</v>
      </c>
      <c r="O173">
        <f t="shared" si="13"/>
        <v>75.5</v>
      </c>
      <c r="P173">
        <f t="shared" si="14"/>
        <v>109.5</v>
      </c>
    </row>
    <row r="174" spans="3:16" x14ac:dyDescent="0.25">
      <c r="C174" s="1" t="s">
        <v>24</v>
      </c>
      <c r="D174" s="1" t="s">
        <v>34</v>
      </c>
      <c r="G174">
        <f t="shared" si="11"/>
        <v>1</v>
      </c>
      <c r="H174">
        <f t="shared" si="12"/>
        <v>3</v>
      </c>
      <c r="O174">
        <f t="shared" si="13"/>
        <v>75.5</v>
      </c>
      <c r="P174">
        <f t="shared" si="14"/>
        <v>109.5</v>
      </c>
    </row>
    <row r="175" spans="3:16" x14ac:dyDescent="0.25">
      <c r="C175" s="1" t="s">
        <v>24</v>
      </c>
      <c r="D175" s="1" t="s">
        <v>34</v>
      </c>
      <c r="G175">
        <f t="shared" si="11"/>
        <v>1</v>
      </c>
      <c r="H175">
        <f t="shared" si="12"/>
        <v>3</v>
      </c>
      <c r="O175">
        <f t="shared" si="13"/>
        <v>75.5</v>
      </c>
      <c r="P175">
        <f t="shared" si="14"/>
        <v>109.5</v>
      </c>
    </row>
    <row r="176" spans="3:16" x14ac:dyDescent="0.25">
      <c r="C176" s="1" t="s">
        <v>40</v>
      </c>
      <c r="D176" s="1" t="s">
        <v>34</v>
      </c>
      <c r="G176">
        <f t="shared" si="11"/>
        <v>0</v>
      </c>
      <c r="H176">
        <f t="shared" si="12"/>
        <v>3</v>
      </c>
      <c r="O176">
        <f t="shared" si="13"/>
        <v>229.5</v>
      </c>
      <c r="P176">
        <f t="shared" si="14"/>
        <v>109.5</v>
      </c>
    </row>
    <row r="177" spans="3:16" x14ac:dyDescent="0.25">
      <c r="C177" s="1" t="s">
        <v>40</v>
      </c>
      <c r="D177" s="1" t="s">
        <v>35</v>
      </c>
      <c r="G177">
        <f t="shared" si="11"/>
        <v>0</v>
      </c>
      <c r="H177">
        <f t="shared" si="12"/>
        <v>1</v>
      </c>
      <c r="O177">
        <f t="shared" si="13"/>
        <v>229.5</v>
      </c>
      <c r="P177">
        <f t="shared" si="14"/>
        <v>242</v>
      </c>
    </row>
    <row r="178" spans="3:16" x14ac:dyDescent="0.25">
      <c r="C178" s="1" t="s">
        <v>40</v>
      </c>
      <c r="D178" s="1" t="s">
        <v>35</v>
      </c>
      <c r="G178">
        <f t="shared" si="11"/>
        <v>0</v>
      </c>
      <c r="H178">
        <f t="shared" si="12"/>
        <v>1</v>
      </c>
      <c r="O178">
        <f t="shared" si="13"/>
        <v>229.5</v>
      </c>
      <c r="P178">
        <f t="shared" si="14"/>
        <v>242</v>
      </c>
    </row>
    <row r="179" spans="3:16" x14ac:dyDescent="0.25">
      <c r="C179" s="1" t="s">
        <v>24</v>
      </c>
      <c r="D179" s="1" t="s">
        <v>35</v>
      </c>
      <c r="G179">
        <f t="shared" si="11"/>
        <v>1</v>
      </c>
      <c r="H179">
        <f t="shared" si="12"/>
        <v>1</v>
      </c>
      <c r="O179">
        <f t="shared" si="13"/>
        <v>75.5</v>
      </c>
      <c r="P179">
        <f t="shared" si="14"/>
        <v>242</v>
      </c>
    </row>
    <row r="180" spans="3:16" x14ac:dyDescent="0.25">
      <c r="C180" s="1" t="s">
        <v>24</v>
      </c>
      <c r="D180" s="1" t="s">
        <v>31</v>
      </c>
      <c r="G180">
        <f t="shared" si="11"/>
        <v>1</v>
      </c>
      <c r="H180">
        <f t="shared" si="12"/>
        <v>4</v>
      </c>
      <c r="O180">
        <f t="shared" si="13"/>
        <v>75.5</v>
      </c>
      <c r="P180">
        <f t="shared" si="14"/>
        <v>32</v>
      </c>
    </row>
    <row r="181" spans="3:16" x14ac:dyDescent="0.25">
      <c r="C181" s="1" t="s">
        <v>24</v>
      </c>
      <c r="D181" s="1" t="s">
        <v>31</v>
      </c>
      <c r="G181">
        <f t="shared" si="11"/>
        <v>1</v>
      </c>
      <c r="H181">
        <f t="shared" si="12"/>
        <v>4</v>
      </c>
      <c r="O181">
        <f t="shared" si="13"/>
        <v>75.5</v>
      </c>
      <c r="P181">
        <f t="shared" si="14"/>
        <v>32</v>
      </c>
    </row>
    <row r="182" spans="3:16" x14ac:dyDescent="0.25">
      <c r="C182" s="1" t="s">
        <v>40</v>
      </c>
      <c r="D182" s="1" t="s">
        <v>35</v>
      </c>
      <c r="G182">
        <f t="shared" si="11"/>
        <v>0</v>
      </c>
      <c r="H182">
        <f t="shared" si="12"/>
        <v>1</v>
      </c>
      <c r="O182">
        <f t="shared" si="13"/>
        <v>229.5</v>
      </c>
      <c r="P182">
        <f t="shared" si="14"/>
        <v>242</v>
      </c>
    </row>
    <row r="183" spans="3:16" x14ac:dyDescent="0.25">
      <c r="C183" s="1" t="s">
        <v>24</v>
      </c>
      <c r="D183" s="1" t="s">
        <v>31</v>
      </c>
      <c r="G183">
        <f t="shared" si="11"/>
        <v>1</v>
      </c>
      <c r="H183">
        <f t="shared" si="12"/>
        <v>4</v>
      </c>
      <c r="O183">
        <f t="shared" si="13"/>
        <v>75.5</v>
      </c>
      <c r="P183">
        <f t="shared" si="14"/>
        <v>32</v>
      </c>
    </row>
    <row r="184" spans="3:16" x14ac:dyDescent="0.25">
      <c r="C184" s="1" t="s">
        <v>40</v>
      </c>
      <c r="D184" s="1" t="s">
        <v>31</v>
      </c>
      <c r="G184">
        <f t="shared" si="11"/>
        <v>0</v>
      </c>
      <c r="H184">
        <f t="shared" si="12"/>
        <v>4</v>
      </c>
      <c r="O184">
        <f t="shared" si="13"/>
        <v>229.5</v>
      </c>
      <c r="P184">
        <f t="shared" si="14"/>
        <v>32</v>
      </c>
    </row>
    <row r="185" spans="3:16" x14ac:dyDescent="0.25">
      <c r="C185" s="1" t="s">
        <v>40</v>
      </c>
      <c r="D185" s="1" t="s">
        <v>43</v>
      </c>
      <c r="G185">
        <f t="shared" si="11"/>
        <v>0</v>
      </c>
      <c r="H185">
        <f t="shared" si="12"/>
        <v>0</v>
      </c>
      <c r="O185">
        <f t="shared" si="13"/>
        <v>229.5</v>
      </c>
      <c r="P185">
        <f t="shared" si="14"/>
        <v>290.5</v>
      </c>
    </row>
    <row r="186" spans="3:16" x14ac:dyDescent="0.25">
      <c r="C186" s="1" t="s">
        <v>24</v>
      </c>
      <c r="D186" s="1" t="s">
        <v>39</v>
      </c>
      <c r="G186">
        <f t="shared" si="11"/>
        <v>1</v>
      </c>
      <c r="H186">
        <f t="shared" si="12"/>
        <v>2</v>
      </c>
      <c r="O186">
        <f t="shared" si="13"/>
        <v>75.5</v>
      </c>
      <c r="P186">
        <f t="shared" si="14"/>
        <v>183.5</v>
      </c>
    </row>
    <row r="187" spans="3:16" x14ac:dyDescent="0.25">
      <c r="C187" s="1" t="s">
        <v>24</v>
      </c>
      <c r="D187" s="1" t="s">
        <v>34</v>
      </c>
      <c r="G187">
        <f t="shared" si="11"/>
        <v>1</v>
      </c>
      <c r="H187">
        <f t="shared" si="12"/>
        <v>3</v>
      </c>
      <c r="O187">
        <f t="shared" si="13"/>
        <v>75.5</v>
      </c>
      <c r="P187">
        <f t="shared" si="14"/>
        <v>109.5</v>
      </c>
    </row>
    <row r="188" spans="3:16" x14ac:dyDescent="0.25">
      <c r="C188" s="1" t="s">
        <v>40</v>
      </c>
      <c r="D188" s="1" t="s">
        <v>35</v>
      </c>
      <c r="G188">
        <f t="shared" si="11"/>
        <v>0</v>
      </c>
      <c r="H188">
        <f t="shared" si="12"/>
        <v>1</v>
      </c>
      <c r="O188">
        <f t="shared" si="13"/>
        <v>229.5</v>
      </c>
      <c r="P188">
        <f t="shared" si="14"/>
        <v>242</v>
      </c>
    </row>
    <row r="189" spans="3:16" x14ac:dyDescent="0.25">
      <c r="C189" s="1" t="s">
        <v>40</v>
      </c>
      <c r="D189" s="1" t="s">
        <v>35</v>
      </c>
      <c r="G189">
        <f t="shared" si="11"/>
        <v>0</v>
      </c>
      <c r="H189">
        <f t="shared" si="12"/>
        <v>1</v>
      </c>
      <c r="O189">
        <f t="shared" si="13"/>
        <v>229.5</v>
      </c>
      <c r="P189">
        <f t="shared" si="14"/>
        <v>242</v>
      </c>
    </row>
    <row r="190" spans="3:16" x14ac:dyDescent="0.25">
      <c r="C190" s="1" t="s">
        <v>40</v>
      </c>
      <c r="D190" s="1" t="s">
        <v>34</v>
      </c>
      <c r="G190">
        <f t="shared" si="11"/>
        <v>0</v>
      </c>
      <c r="H190">
        <f t="shared" si="12"/>
        <v>3</v>
      </c>
      <c r="O190">
        <f t="shared" si="13"/>
        <v>229.5</v>
      </c>
      <c r="P190">
        <f t="shared" si="14"/>
        <v>109.5</v>
      </c>
    </row>
    <row r="191" spans="3:16" x14ac:dyDescent="0.25">
      <c r="C191" s="1" t="s">
        <v>40</v>
      </c>
      <c r="D191" s="1" t="s">
        <v>39</v>
      </c>
      <c r="G191">
        <f t="shared" si="11"/>
        <v>0</v>
      </c>
      <c r="H191">
        <f t="shared" si="12"/>
        <v>2</v>
      </c>
      <c r="O191">
        <f t="shared" si="13"/>
        <v>229.5</v>
      </c>
      <c r="P191">
        <f t="shared" si="14"/>
        <v>183.5</v>
      </c>
    </row>
    <row r="192" spans="3:16" x14ac:dyDescent="0.25">
      <c r="C192" s="1" t="s">
        <v>40</v>
      </c>
      <c r="D192" s="1" t="s">
        <v>39</v>
      </c>
      <c r="G192">
        <f t="shared" si="11"/>
        <v>0</v>
      </c>
      <c r="H192">
        <f t="shared" si="12"/>
        <v>2</v>
      </c>
      <c r="O192">
        <f t="shared" si="13"/>
        <v>229.5</v>
      </c>
      <c r="P192">
        <f t="shared" si="14"/>
        <v>183.5</v>
      </c>
    </row>
    <row r="193" spans="3:16" x14ac:dyDescent="0.25">
      <c r="C193" s="1" t="s">
        <v>40</v>
      </c>
      <c r="D193" s="1" t="s">
        <v>43</v>
      </c>
      <c r="G193">
        <f t="shared" si="11"/>
        <v>0</v>
      </c>
      <c r="H193">
        <f t="shared" si="12"/>
        <v>0</v>
      </c>
      <c r="O193">
        <f t="shared" si="13"/>
        <v>229.5</v>
      </c>
      <c r="P193">
        <f t="shared" si="14"/>
        <v>290.5</v>
      </c>
    </row>
    <row r="194" spans="3:16" x14ac:dyDescent="0.25">
      <c r="C194" s="1" t="s">
        <v>40</v>
      </c>
      <c r="D194" s="1" t="s">
        <v>43</v>
      </c>
      <c r="G194">
        <f t="shared" si="11"/>
        <v>0</v>
      </c>
      <c r="H194">
        <f t="shared" si="12"/>
        <v>0</v>
      </c>
      <c r="O194">
        <f t="shared" si="13"/>
        <v>229.5</v>
      </c>
      <c r="P194">
        <f t="shared" si="14"/>
        <v>290.5</v>
      </c>
    </row>
    <row r="195" spans="3:16" x14ac:dyDescent="0.25">
      <c r="C195" s="1" t="s">
        <v>24</v>
      </c>
      <c r="D195" s="1" t="s">
        <v>34</v>
      </c>
      <c r="G195">
        <f t="shared" si="11"/>
        <v>1</v>
      </c>
      <c r="H195">
        <f t="shared" si="12"/>
        <v>3</v>
      </c>
      <c r="O195">
        <f t="shared" si="13"/>
        <v>75.5</v>
      </c>
      <c r="P195">
        <f t="shared" si="14"/>
        <v>109.5</v>
      </c>
    </row>
    <row r="196" spans="3:16" x14ac:dyDescent="0.25">
      <c r="C196" s="1" t="s">
        <v>24</v>
      </c>
      <c r="D196" s="1" t="s">
        <v>39</v>
      </c>
      <c r="G196">
        <f t="shared" si="11"/>
        <v>1</v>
      </c>
      <c r="H196">
        <f t="shared" si="12"/>
        <v>2</v>
      </c>
      <c r="O196">
        <f t="shared" si="13"/>
        <v>75.5</v>
      </c>
      <c r="P196">
        <f t="shared" si="14"/>
        <v>183.5</v>
      </c>
    </row>
    <row r="197" spans="3:16" x14ac:dyDescent="0.25">
      <c r="C197" s="1" t="s">
        <v>24</v>
      </c>
      <c r="D197" s="1" t="s">
        <v>35</v>
      </c>
      <c r="G197">
        <f t="shared" si="11"/>
        <v>1</v>
      </c>
      <c r="H197">
        <f t="shared" si="12"/>
        <v>1</v>
      </c>
      <c r="O197">
        <f t="shared" si="13"/>
        <v>75.5</v>
      </c>
      <c r="P197">
        <f t="shared" si="14"/>
        <v>242</v>
      </c>
    </row>
    <row r="198" spans="3:16" x14ac:dyDescent="0.25">
      <c r="C198" s="1" t="s">
        <v>24</v>
      </c>
      <c r="D198" s="1" t="s">
        <v>31</v>
      </c>
      <c r="G198">
        <f t="shared" si="11"/>
        <v>1</v>
      </c>
      <c r="H198">
        <f t="shared" si="12"/>
        <v>4</v>
      </c>
      <c r="O198">
        <f t="shared" si="13"/>
        <v>75.5</v>
      </c>
      <c r="P198">
        <f t="shared" si="14"/>
        <v>32</v>
      </c>
    </row>
    <row r="199" spans="3:16" x14ac:dyDescent="0.25">
      <c r="C199" s="1" t="s">
        <v>24</v>
      </c>
      <c r="D199" s="1" t="s">
        <v>34</v>
      </c>
      <c r="G199">
        <f t="shared" si="11"/>
        <v>1</v>
      </c>
      <c r="H199">
        <f t="shared" si="12"/>
        <v>3</v>
      </c>
      <c r="O199">
        <f t="shared" si="13"/>
        <v>75.5</v>
      </c>
      <c r="P199">
        <f t="shared" si="14"/>
        <v>109.5</v>
      </c>
    </row>
    <row r="200" spans="3:16" x14ac:dyDescent="0.25">
      <c r="C200" s="1" t="s">
        <v>24</v>
      </c>
      <c r="D200" s="1" t="s">
        <v>31</v>
      </c>
      <c r="G200">
        <f t="shared" si="11"/>
        <v>1</v>
      </c>
      <c r="H200">
        <f t="shared" si="12"/>
        <v>4</v>
      </c>
      <c r="O200">
        <f t="shared" si="13"/>
        <v>75.5</v>
      </c>
      <c r="P200">
        <f t="shared" si="14"/>
        <v>32</v>
      </c>
    </row>
    <row r="201" spans="3:16" x14ac:dyDescent="0.25">
      <c r="C201" s="1" t="s">
        <v>24</v>
      </c>
      <c r="D201" s="1" t="s">
        <v>34</v>
      </c>
      <c r="G201">
        <f t="shared" si="11"/>
        <v>1</v>
      </c>
      <c r="H201">
        <f t="shared" si="12"/>
        <v>3</v>
      </c>
      <c r="O201">
        <f t="shared" si="13"/>
        <v>75.5</v>
      </c>
      <c r="P201">
        <f t="shared" si="14"/>
        <v>109.5</v>
      </c>
    </row>
    <row r="202" spans="3:16" x14ac:dyDescent="0.25">
      <c r="C202" s="1" t="s">
        <v>24</v>
      </c>
      <c r="D202" s="1" t="s">
        <v>34</v>
      </c>
      <c r="G202">
        <f t="shared" si="11"/>
        <v>1</v>
      </c>
      <c r="H202">
        <f t="shared" si="12"/>
        <v>3</v>
      </c>
      <c r="O202">
        <f t="shared" si="13"/>
        <v>75.5</v>
      </c>
      <c r="P202">
        <f t="shared" si="14"/>
        <v>109.5</v>
      </c>
    </row>
    <row r="203" spans="3:16" x14ac:dyDescent="0.25">
      <c r="C203" s="1" t="s">
        <v>24</v>
      </c>
      <c r="D203" s="1" t="s">
        <v>31</v>
      </c>
      <c r="G203">
        <f t="shared" si="11"/>
        <v>1</v>
      </c>
      <c r="H203">
        <f t="shared" si="12"/>
        <v>4</v>
      </c>
      <c r="O203">
        <f t="shared" si="13"/>
        <v>75.5</v>
      </c>
      <c r="P203">
        <f t="shared" si="14"/>
        <v>32</v>
      </c>
    </row>
    <row r="204" spans="3:16" x14ac:dyDescent="0.25">
      <c r="C204" s="1" t="s">
        <v>40</v>
      </c>
      <c r="D204" s="1" t="s">
        <v>31</v>
      </c>
      <c r="G204">
        <f t="shared" si="11"/>
        <v>0</v>
      </c>
      <c r="H204">
        <f t="shared" si="12"/>
        <v>4</v>
      </c>
      <c r="O204">
        <f t="shared" si="13"/>
        <v>229.5</v>
      </c>
      <c r="P204">
        <f t="shared" si="14"/>
        <v>32</v>
      </c>
    </row>
    <row r="205" spans="3:16" x14ac:dyDescent="0.25">
      <c r="C205" s="1" t="s">
        <v>40</v>
      </c>
      <c r="D205" s="1" t="s">
        <v>39</v>
      </c>
      <c r="G205">
        <f t="shared" si="11"/>
        <v>0</v>
      </c>
      <c r="H205">
        <f t="shared" si="12"/>
        <v>2</v>
      </c>
      <c r="O205">
        <f t="shared" si="13"/>
        <v>229.5</v>
      </c>
      <c r="P205">
        <f t="shared" si="14"/>
        <v>183.5</v>
      </c>
    </row>
    <row r="206" spans="3:16" x14ac:dyDescent="0.25">
      <c r="C206" s="1" t="s">
        <v>40</v>
      </c>
      <c r="D206" s="1" t="s">
        <v>34</v>
      </c>
      <c r="G206">
        <f t="shared" si="11"/>
        <v>0</v>
      </c>
      <c r="H206">
        <f t="shared" si="12"/>
        <v>3</v>
      </c>
      <c r="O206">
        <f t="shared" si="13"/>
        <v>229.5</v>
      </c>
      <c r="P206">
        <f t="shared" si="14"/>
        <v>109.5</v>
      </c>
    </row>
    <row r="207" spans="3:16" x14ac:dyDescent="0.25">
      <c r="C207" s="1" t="s">
        <v>40</v>
      </c>
      <c r="D207" s="1" t="s">
        <v>43</v>
      </c>
      <c r="G207">
        <f t="shared" si="11"/>
        <v>0</v>
      </c>
      <c r="H207">
        <f t="shared" si="12"/>
        <v>0</v>
      </c>
      <c r="O207">
        <f t="shared" si="13"/>
        <v>229.5</v>
      </c>
      <c r="P207">
        <f t="shared" si="14"/>
        <v>290.5</v>
      </c>
    </row>
    <row r="208" spans="3:16" x14ac:dyDescent="0.25">
      <c r="C208" s="1" t="s">
        <v>40</v>
      </c>
      <c r="D208" s="1" t="s">
        <v>39</v>
      </c>
      <c r="G208">
        <f t="shared" ref="G208:G271" si="15">_xlfn.IFS(C208=$C$4, 0, C208=$D$4, 1)</f>
        <v>0</v>
      </c>
      <c r="H208">
        <f t="shared" ref="H208:H271" si="16">_xlfn.IFS(D208=$B$10, 0, D208=$B$9, 1, D208=$B$6, 2, D208=$B$8, 3, D208=$B$7, 4)</f>
        <v>2</v>
      </c>
      <c r="O208">
        <f t="shared" ref="O208:O271" si="17">_xlfn.RANK.AVG(G208, $G$15:$G$322, 0)</f>
        <v>229.5</v>
      </c>
      <c r="P208">
        <f t="shared" ref="P208:P271" si="18">_xlfn.RANK.AVG(H208, $H$15:$H$322, 0)</f>
        <v>183.5</v>
      </c>
    </row>
    <row r="209" spans="3:16" x14ac:dyDescent="0.25">
      <c r="C209" s="1" t="s">
        <v>40</v>
      </c>
      <c r="D209" s="1" t="s">
        <v>34</v>
      </c>
      <c r="G209">
        <f t="shared" si="15"/>
        <v>0</v>
      </c>
      <c r="H209">
        <f t="shared" si="16"/>
        <v>3</v>
      </c>
      <c r="O209">
        <f t="shared" si="17"/>
        <v>229.5</v>
      </c>
      <c r="P209">
        <f t="shared" si="18"/>
        <v>109.5</v>
      </c>
    </row>
    <row r="210" spans="3:16" x14ac:dyDescent="0.25">
      <c r="C210" s="1" t="s">
        <v>40</v>
      </c>
      <c r="D210" s="1" t="s">
        <v>43</v>
      </c>
      <c r="G210">
        <f t="shared" si="15"/>
        <v>0</v>
      </c>
      <c r="H210">
        <f t="shared" si="16"/>
        <v>0</v>
      </c>
      <c r="O210">
        <f t="shared" si="17"/>
        <v>229.5</v>
      </c>
      <c r="P210">
        <f t="shared" si="18"/>
        <v>290.5</v>
      </c>
    </row>
    <row r="211" spans="3:16" x14ac:dyDescent="0.25">
      <c r="C211" s="1" t="s">
        <v>24</v>
      </c>
      <c r="D211" s="1" t="s">
        <v>35</v>
      </c>
      <c r="G211">
        <f t="shared" si="15"/>
        <v>1</v>
      </c>
      <c r="H211">
        <f t="shared" si="16"/>
        <v>1</v>
      </c>
      <c r="O211">
        <f t="shared" si="17"/>
        <v>75.5</v>
      </c>
      <c r="P211">
        <f t="shared" si="18"/>
        <v>242</v>
      </c>
    </row>
    <row r="212" spans="3:16" x14ac:dyDescent="0.25">
      <c r="C212" s="1" t="s">
        <v>40</v>
      </c>
      <c r="D212" s="1" t="s">
        <v>35</v>
      </c>
      <c r="G212">
        <f t="shared" si="15"/>
        <v>0</v>
      </c>
      <c r="H212">
        <f t="shared" si="16"/>
        <v>1</v>
      </c>
      <c r="O212">
        <f t="shared" si="17"/>
        <v>229.5</v>
      </c>
      <c r="P212">
        <f t="shared" si="18"/>
        <v>242</v>
      </c>
    </row>
    <row r="213" spans="3:16" x14ac:dyDescent="0.25">
      <c r="C213" s="1" t="s">
        <v>40</v>
      </c>
      <c r="D213" s="1" t="s">
        <v>34</v>
      </c>
      <c r="G213">
        <f t="shared" si="15"/>
        <v>0</v>
      </c>
      <c r="H213">
        <f t="shared" si="16"/>
        <v>3</v>
      </c>
      <c r="O213">
        <f t="shared" si="17"/>
        <v>229.5</v>
      </c>
      <c r="P213">
        <f t="shared" si="18"/>
        <v>109.5</v>
      </c>
    </row>
    <row r="214" spans="3:16" x14ac:dyDescent="0.25">
      <c r="C214" s="1" t="s">
        <v>40</v>
      </c>
      <c r="D214" s="1" t="s">
        <v>43</v>
      </c>
      <c r="G214">
        <f t="shared" si="15"/>
        <v>0</v>
      </c>
      <c r="H214">
        <f t="shared" si="16"/>
        <v>0</v>
      </c>
      <c r="O214">
        <f t="shared" si="17"/>
        <v>229.5</v>
      </c>
      <c r="P214">
        <f t="shared" si="18"/>
        <v>290.5</v>
      </c>
    </row>
    <row r="215" spans="3:16" x14ac:dyDescent="0.25">
      <c r="C215" s="1" t="s">
        <v>40</v>
      </c>
      <c r="D215" s="1" t="s">
        <v>35</v>
      </c>
      <c r="G215">
        <f t="shared" si="15"/>
        <v>0</v>
      </c>
      <c r="H215">
        <f t="shared" si="16"/>
        <v>1</v>
      </c>
      <c r="O215">
        <f t="shared" si="17"/>
        <v>229.5</v>
      </c>
      <c r="P215">
        <f t="shared" si="18"/>
        <v>242</v>
      </c>
    </row>
    <row r="216" spans="3:16" x14ac:dyDescent="0.25">
      <c r="C216" s="1" t="s">
        <v>40</v>
      </c>
      <c r="D216" s="1" t="s">
        <v>34</v>
      </c>
      <c r="G216">
        <f t="shared" si="15"/>
        <v>0</v>
      </c>
      <c r="H216">
        <f t="shared" si="16"/>
        <v>3</v>
      </c>
      <c r="O216">
        <f t="shared" si="17"/>
        <v>229.5</v>
      </c>
      <c r="P216">
        <f t="shared" si="18"/>
        <v>109.5</v>
      </c>
    </row>
    <row r="217" spans="3:16" x14ac:dyDescent="0.25">
      <c r="C217" s="1" t="s">
        <v>40</v>
      </c>
      <c r="D217" s="1" t="s">
        <v>35</v>
      </c>
      <c r="G217">
        <f t="shared" si="15"/>
        <v>0</v>
      </c>
      <c r="H217">
        <f t="shared" si="16"/>
        <v>1</v>
      </c>
      <c r="O217">
        <f t="shared" si="17"/>
        <v>229.5</v>
      </c>
      <c r="P217">
        <f t="shared" si="18"/>
        <v>242</v>
      </c>
    </row>
    <row r="218" spans="3:16" x14ac:dyDescent="0.25">
      <c r="C218" s="1" t="s">
        <v>40</v>
      </c>
      <c r="D218" s="1" t="s">
        <v>34</v>
      </c>
      <c r="G218">
        <f t="shared" si="15"/>
        <v>0</v>
      </c>
      <c r="H218">
        <f t="shared" si="16"/>
        <v>3</v>
      </c>
      <c r="O218">
        <f t="shared" si="17"/>
        <v>229.5</v>
      </c>
      <c r="P218">
        <f t="shared" si="18"/>
        <v>109.5</v>
      </c>
    </row>
    <row r="219" spans="3:16" x14ac:dyDescent="0.25">
      <c r="C219" s="1" t="s">
        <v>40</v>
      </c>
      <c r="D219" s="1" t="s">
        <v>31</v>
      </c>
      <c r="G219">
        <f t="shared" si="15"/>
        <v>0</v>
      </c>
      <c r="H219">
        <f t="shared" si="16"/>
        <v>4</v>
      </c>
      <c r="O219">
        <f t="shared" si="17"/>
        <v>229.5</v>
      </c>
      <c r="P219">
        <f t="shared" si="18"/>
        <v>32</v>
      </c>
    </row>
    <row r="220" spans="3:16" x14ac:dyDescent="0.25">
      <c r="C220" s="1" t="s">
        <v>40</v>
      </c>
      <c r="D220" s="1" t="s">
        <v>31</v>
      </c>
      <c r="G220">
        <f t="shared" si="15"/>
        <v>0</v>
      </c>
      <c r="H220">
        <f t="shared" si="16"/>
        <v>4</v>
      </c>
      <c r="O220">
        <f t="shared" si="17"/>
        <v>229.5</v>
      </c>
      <c r="P220">
        <f t="shared" si="18"/>
        <v>32</v>
      </c>
    </row>
    <row r="221" spans="3:16" x14ac:dyDescent="0.25">
      <c r="C221" s="1" t="s">
        <v>40</v>
      </c>
      <c r="D221" s="1" t="s">
        <v>31</v>
      </c>
      <c r="G221">
        <f t="shared" si="15"/>
        <v>0</v>
      </c>
      <c r="H221">
        <f t="shared" si="16"/>
        <v>4</v>
      </c>
      <c r="O221">
        <f t="shared" si="17"/>
        <v>229.5</v>
      </c>
      <c r="P221">
        <f t="shared" si="18"/>
        <v>32</v>
      </c>
    </row>
    <row r="222" spans="3:16" x14ac:dyDescent="0.25">
      <c r="C222" s="1" t="s">
        <v>40</v>
      </c>
      <c r="D222" s="1" t="s">
        <v>31</v>
      </c>
      <c r="G222">
        <f t="shared" si="15"/>
        <v>0</v>
      </c>
      <c r="H222">
        <f t="shared" si="16"/>
        <v>4</v>
      </c>
      <c r="O222">
        <f t="shared" si="17"/>
        <v>229.5</v>
      </c>
      <c r="P222">
        <f t="shared" si="18"/>
        <v>32</v>
      </c>
    </row>
    <row r="223" spans="3:16" x14ac:dyDescent="0.25">
      <c r="C223" s="1" t="s">
        <v>40</v>
      </c>
      <c r="D223" s="1" t="s">
        <v>34</v>
      </c>
      <c r="G223">
        <f t="shared" si="15"/>
        <v>0</v>
      </c>
      <c r="H223">
        <f t="shared" si="16"/>
        <v>3</v>
      </c>
      <c r="O223">
        <f t="shared" si="17"/>
        <v>229.5</v>
      </c>
      <c r="P223">
        <f t="shared" si="18"/>
        <v>109.5</v>
      </c>
    </row>
    <row r="224" spans="3:16" x14ac:dyDescent="0.25">
      <c r="C224" s="1" t="s">
        <v>40</v>
      </c>
      <c r="D224" s="1" t="s">
        <v>34</v>
      </c>
      <c r="G224">
        <f t="shared" si="15"/>
        <v>0</v>
      </c>
      <c r="H224">
        <f t="shared" si="16"/>
        <v>3</v>
      </c>
      <c r="O224">
        <f t="shared" si="17"/>
        <v>229.5</v>
      </c>
      <c r="P224">
        <f t="shared" si="18"/>
        <v>109.5</v>
      </c>
    </row>
    <row r="225" spans="3:16" x14ac:dyDescent="0.25">
      <c r="C225" s="1" t="s">
        <v>40</v>
      </c>
      <c r="D225" s="1" t="s">
        <v>39</v>
      </c>
      <c r="G225">
        <f t="shared" si="15"/>
        <v>0</v>
      </c>
      <c r="H225">
        <f t="shared" si="16"/>
        <v>2</v>
      </c>
      <c r="O225">
        <f t="shared" si="17"/>
        <v>229.5</v>
      </c>
      <c r="P225">
        <f t="shared" si="18"/>
        <v>183.5</v>
      </c>
    </row>
    <row r="226" spans="3:16" x14ac:dyDescent="0.25">
      <c r="C226" s="1" t="s">
        <v>24</v>
      </c>
      <c r="D226" s="1" t="s">
        <v>34</v>
      </c>
      <c r="G226">
        <f t="shared" si="15"/>
        <v>1</v>
      </c>
      <c r="H226">
        <f t="shared" si="16"/>
        <v>3</v>
      </c>
      <c r="O226">
        <f t="shared" si="17"/>
        <v>75.5</v>
      </c>
      <c r="P226">
        <f t="shared" si="18"/>
        <v>109.5</v>
      </c>
    </row>
    <row r="227" spans="3:16" x14ac:dyDescent="0.25">
      <c r="C227" s="1" t="s">
        <v>24</v>
      </c>
      <c r="D227" s="1" t="s">
        <v>34</v>
      </c>
      <c r="G227">
        <f t="shared" si="15"/>
        <v>1</v>
      </c>
      <c r="H227">
        <f t="shared" si="16"/>
        <v>3</v>
      </c>
      <c r="O227">
        <f t="shared" si="17"/>
        <v>75.5</v>
      </c>
      <c r="P227">
        <f t="shared" si="18"/>
        <v>109.5</v>
      </c>
    </row>
    <row r="228" spans="3:16" x14ac:dyDescent="0.25">
      <c r="C228" s="1" t="s">
        <v>40</v>
      </c>
      <c r="D228" s="1" t="s">
        <v>43</v>
      </c>
      <c r="G228">
        <f t="shared" si="15"/>
        <v>0</v>
      </c>
      <c r="H228">
        <f t="shared" si="16"/>
        <v>0</v>
      </c>
      <c r="O228">
        <f t="shared" si="17"/>
        <v>229.5</v>
      </c>
      <c r="P228">
        <f t="shared" si="18"/>
        <v>290.5</v>
      </c>
    </row>
    <row r="229" spans="3:16" x14ac:dyDescent="0.25">
      <c r="C229" s="1" t="s">
        <v>40</v>
      </c>
      <c r="D229" s="1" t="s">
        <v>31</v>
      </c>
      <c r="G229">
        <f t="shared" si="15"/>
        <v>0</v>
      </c>
      <c r="H229">
        <f t="shared" si="16"/>
        <v>4</v>
      </c>
      <c r="O229">
        <f t="shared" si="17"/>
        <v>229.5</v>
      </c>
      <c r="P229">
        <f t="shared" si="18"/>
        <v>32</v>
      </c>
    </row>
    <row r="230" spans="3:16" x14ac:dyDescent="0.25">
      <c r="C230" s="1" t="s">
        <v>40</v>
      </c>
      <c r="D230" s="1" t="s">
        <v>43</v>
      </c>
      <c r="G230">
        <f t="shared" si="15"/>
        <v>0</v>
      </c>
      <c r="H230">
        <f t="shared" si="16"/>
        <v>0</v>
      </c>
      <c r="O230">
        <f t="shared" si="17"/>
        <v>229.5</v>
      </c>
      <c r="P230">
        <f t="shared" si="18"/>
        <v>290.5</v>
      </c>
    </row>
    <row r="231" spans="3:16" x14ac:dyDescent="0.25">
      <c r="C231" s="1" t="s">
        <v>24</v>
      </c>
      <c r="D231" s="1" t="s">
        <v>34</v>
      </c>
      <c r="G231">
        <f t="shared" si="15"/>
        <v>1</v>
      </c>
      <c r="H231">
        <f t="shared" si="16"/>
        <v>3</v>
      </c>
      <c r="O231">
        <f t="shared" si="17"/>
        <v>75.5</v>
      </c>
      <c r="P231">
        <f t="shared" si="18"/>
        <v>109.5</v>
      </c>
    </row>
    <row r="232" spans="3:16" x14ac:dyDescent="0.25">
      <c r="C232" s="1" t="s">
        <v>40</v>
      </c>
      <c r="D232" s="1" t="s">
        <v>35</v>
      </c>
      <c r="G232">
        <f t="shared" si="15"/>
        <v>0</v>
      </c>
      <c r="H232">
        <f t="shared" si="16"/>
        <v>1</v>
      </c>
      <c r="O232">
        <f t="shared" si="17"/>
        <v>229.5</v>
      </c>
      <c r="P232">
        <f t="shared" si="18"/>
        <v>242</v>
      </c>
    </row>
    <row r="233" spans="3:16" x14ac:dyDescent="0.25">
      <c r="C233" s="1" t="s">
        <v>24</v>
      </c>
      <c r="D233" s="1" t="s">
        <v>31</v>
      </c>
      <c r="G233">
        <f t="shared" si="15"/>
        <v>1</v>
      </c>
      <c r="H233">
        <f t="shared" si="16"/>
        <v>4</v>
      </c>
      <c r="O233">
        <f t="shared" si="17"/>
        <v>75.5</v>
      </c>
      <c r="P233">
        <f t="shared" si="18"/>
        <v>32</v>
      </c>
    </row>
    <row r="234" spans="3:16" x14ac:dyDescent="0.25">
      <c r="C234" s="1" t="s">
        <v>40</v>
      </c>
      <c r="D234" s="1" t="s">
        <v>39</v>
      </c>
      <c r="G234">
        <f t="shared" si="15"/>
        <v>0</v>
      </c>
      <c r="H234">
        <f t="shared" si="16"/>
        <v>2</v>
      </c>
      <c r="O234">
        <f t="shared" si="17"/>
        <v>229.5</v>
      </c>
      <c r="P234">
        <f t="shared" si="18"/>
        <v>183.5</v>
      </c>
    </row>
    <row r="235" spans="3:16" x14ac:dyDescent="0.25">
      <c r="C235" s="1" t="s">
        <v>24</v>
      </c>
      <c r="D235" s="1" t="s">
        <v>31</v>
      </c>
      <c r="G235">
        <f t="shared" si="15"/>
        <v>1</v>
      </c>
      <c r="H235">
        <f t="shared" si="16"/>
        <v>4</v>
      </c>
      <c r="O235">
        <f t="shared" si="17"/>
        <v>75.5</v>
      </c>
      <c r="P235">
        <f t="shared" si="18"/>
        <v>32</v>
      </c>
    </row>
    <row r="236" spans="3:16" x14ac:dyDescent="0.25">
      <c r="C236" s="1" t="s">
        <v>40</v>
      </c>
      <c r="D236" s="1" t="s">
        <v>34</v>
      </c>
      <c r="G236">
        <f t="shared" si="15"/>
        <v>0</v>
      </c>
      <c r="H236">
        <f t="shared" si="16"/>
        <v>3</v>
      </c>
      <c r="O236">
        <f t="shared" si="17"/>
        <v>229.5</v>
      </c>
      <c r="P236">
        <f t="shared" si="18"/>
        <v>109.5</v>
      </c>
    </row>
    <row r="237" spans="3:16" x14ac:dyDescent="0.25">
      <c r="C237" s="1" t="s">
        <v>24</v>
      </c>
      <c r="D237" s="1" t="s">
        <v>34</v>
      </c>
      <c r="G237">
        <f t="shared" si="15"/>
        <v>1</v>
      </c>
      <c r="H237">
        <f t="shared" si="16"/>
        <v>3</v>
      </c>
      <c r="O237">
        <f t="shared" si="17"/>
        <v>75.5</v>
      </c>
      <c r="P237">
        <f t="shared" si="18"/>
        <v>109.5</v>
      </c>
    </row>
    <row r="238" spans="3:16" x14ac:dyDescent="0.25">
      <c r="C238" s="1" t="s">
        <v>40</v>
      </c>
      <c r="D238" s="1" t="s">
        <v>35</v>
      </c>
      <c r="G238">
        <f t="shared" si="15"/>
        <v>0</v>
      </c>
      <c r="H238">
        <f t="shared" si="16"/>
        <v>1</v>
      </c>
      <c r="O238">
        <f t="shared" si="17"/>
        <v>229.5</v>
      </c>
      <c r="P238">
        <f t="shared" si="18"/>
        <v>242</v>
      </c>
    </row>
    <row r="239" spans="3:16" x14ac:dyDescent="0.25">
      <c r="C239" s="1" t="s">
        <v>24</v>
      </c>
      <c r="D239" s="1" t="s">
        <v>34</v>
      </c>
      <c r="G239">
        <f t="shared" si="15"/>
        <v>1</v>
      </c>
      <c r="H239">
        <f t="shared" si="16"/>
        <v>3</v>
      </c>
      <c r="O239">
        <f t="shared" si="17"/>
        <v>75.5</v>
      </c>
      <c r="P239">
        <f t="shared" si="18"/>
        <v>109.5</v>
      </c>
    </row>
    <row r="240" spans="3:16" x14ac:dyDescent="0.25">
      <c r="C240" s="1" t="s">
        <v>40</v>
      </c>
      <c r="D240" s="1" t="s">
        <v>39</v>
      </c>
      <c r="G240">
        <f t="shared" si="15"/>
        <v>0</v>
      </c>
      <c r="H240">
        <f t="shared" si="16"/>
        <v>2</v>
      </c>
      <c r="O240">
        <f t="shared" si="17"/>
        <v>229.5</v>
      </c>
      <c r="P240">
        <f t="shared" si="18"/>
        <v>183.5</v>
      </c>
    </row>
    <row r="241" spans="3:16" x14ac:dyDescent="0.25">
      <c r="C241" s="1" t="s">
        <v>40</v>
      </c>
      <c r="D241" s="1" t="s">
        <v>35</v>
      </c>
      <c r="G241">
        <f t="shared" si="15"/>
        <v>0</v>
      </c>
      <c r="H241">
        <f t="shared" si="16"/>
        <v>1</v>
      </c>
      <c r="O241">
        <f t="shared" si="17"/>
        <v>229.5</v>
      </c>
      <c r="P241">
        <f t="shared" si="18"/>
        <v>242</v>
      </c>
    </row>
    <row r="242" spans="3:16" x14ac:dyDescent="0.25">
      <c r="C242" s="1" t="s">
        <v>40</v>
      </c>
      <c r="D242" s="1" t="s">
        <v>31</v>
      </c>
      <c r="G242">
        <f t="shared" si="15"/>
        <v>0</v>
      </c>
      <c r="H242">
        <f t="shared" si="16"/>
        <v>4</v>
      </c>
      <c r="O242">
        <f t="shared" si="17"/>
        <v>229.5</v>
      </c>
      <c r="P242">
        <f t="shared" si="18"/>
        <v>32</v>
      </c>
    </row>
    <row r="243" spans="3:16" x14ac:dyDescent="0.25">
      <c r="C243" s="1" t="s">
        <v>40</v>
      </c>
      <c r="D243" s="1" t="s">
        <v>43</v>
      </c>
      <c r="G243">
        <f t="shared" si="15"/>
        <v>0</v>
      </c>
      <c r="H243">
        <f t="shared" si="16"/>
        <v>0</v>
      </c>
      <c r="O243">
        <f t="shared" si="17"/>
        <v>229.5</v>
      </c>
      <c r="P243">
        <f t="shared" si="18"/>
        <v>290.5</v>
      </c>
    </row>
    <row r="244" spans="3:16" x14ac:dyDescent="0.25">
      <c r="C244" s="1" t="s">
        <v>40</v>
      </c>
      <c r="D244" s="1" t="s">
        <v>34</v>
      </c>
      <c r="G244">
        <f t="shared" si="15"/>
        <v>0</v>
      </c>
      <c r="H244">
        <f t="shared" si="16"/>
        <v>3</v>
      </c>
      <c r="O244">
        <f t="shared" si="17"/>
        <v>229.5</v>
      </c>
      <c r="P244">
        <f t="shared" si="18"/>
        <v>109.5</v>
      </c>
    </row>
    <row r="245" spans="3:16" x14ac:dyDescent="0.25">
      <c r="C245" s="1" t="s">
        <v>40</v>
      </c>
      <c r="D245" s="1" t="s">
        <v>31</v>
      </c>
      <c r="G245">
        <f t="shared" si="15"/>
        <v>0</v>
      </c>
      <c r="H245">
        <f t="shared" si="16"/>
        <v>4</v>
      </c>
      <c r="O245">
        <f t="shared" si="17"/>
        <v>229.5</v>
      </c>
      <c r="P245">
        <f t="shared" si="18"/>
        <v>32</v>
      </c>
    </row>
    <row r="246" spans="3:16" x14ac:dyDescent="0.25">
      <c r="C246" s="1" t="s">
        <v>24</v>
      </c>
      <c r="D246" s="1" t="s">
        <v>31</v>
      </c>
      <c r="G246">
        <f t="shared" si="15"/>
        <v>1</v>
      </c>
      <c r="H246">
        <f t="shared" si="16"/>
        <v>4</v>
      </c>
      <c r="O246">
        <f t="shared" si="17"/>
        <v>75.5</v>
      </c>
      <c r="P246">
        <f t="shared" si="18"/>
        <v>32</v>
      </c>
    </row>
    <row r="247" spans="3:16" x14ac:dyDescent="0.25">
      <c r="C247" s="1" t="s">
        <v>24</v>
      </c>
      <c r="D247" s="1" t="s">
        <v>34</v>
      </c>
      <c r="G247">
        <f t="shared" si="15"/>
        <v>1</v>
      </c>
      <c r="H247">
        <f t="shared" si="16"/>
        <v>3</v>
      </c>
      <c r="O247">
        <f t="shared" si="17"/>
        <v>75.5</v>
      </c>
      <c r="P247">
        <f t="shared" si="18"/>
        <v>109.5</v>
      </c>
    </row>
    <row r="248" spans="3:16" x14ac:dyDescent="0.25">
      <c r="C248" s="1" t="s">
        <v>40</v>
      </c>
      <c r="D248" s="1" t="s">
        <v>43</v>
      </c>
      <c r="G248">
        <f t="shared" si="15"/>
        <v>0</v>
      </c>
      <c r="H248">
        <f t="shared" si="16"/>
        <v>0</v>
      </c>
      <c r="O248">
        <f t="shared" si="17"/>
        <v>229.5</v>
      </c>
      <c r="P248">
        <f t="shared" si="18"/>
        <v>290.5</v>
      </c>
    </row>
    <row r="249" spans="3:16" x14ac:dyDescent="0.25">
      <c r="C249" s="1" t="s">
        <v>40</v>
      </c>
      <c r="D249" s="1" t="s">
        <v>31</v>
      </c>
      <c r="G249">
        <f t="shared" si="15"/>
        <v>0</v>
      </c>
      <c r="H249">
        <f t="shared" si="16"/>
        <v>4</v>
      </c>
      <c r="O249">
        <f t="shared" si="17"/>
        <v>229.5</v>
      </c>
      <c r="P249">
        <f t="shared" si="18"/>
        <v>32</v>
      </c>
    </row>
    <row r="250" spans="3:16" x14ac:dyDescent="0.25">
      <c r="C250" s="1" t="s">
        <v>24</v>
      </c>
      <c r="D250" s="1" t="s">
        <v>35</v>
      </c>
      <c r="G250">
        <f t="shared" si="15"/>
        <v>1</v>
      </c>
      <c r="H250">
        <f t="shared" si="16"/>
        <v>1</v>
      </c>
      <c r="O250">
        <f t="shared" si="17"/>
        <v>75.5</v>
      </c>
      <c r="P250">
        <f t="shared" si="18"/>
        <v>242</v>
      </c>
    </row>
    <row r="251" spans="3:16" x14ac:dyDescent="0.25">
      <c r="C251" s="1" t="s">
        <v>24</v>
      </c>
      <c r="D251" s="1" t="s">
        <v>34</v>
      </c>
      <c r="G251">
        <f t="shared" si="15"/>
        <v>1</v>
      </c>
      <c r="H251">
        <f t="shared" si="16"/>
        <v>3</v>
      </c>
      <c r="O251">
        <f t="shared" si="17"/>
        <v>75.5</v>
      </c>
      <c r="P251">
        <f t="shared" si="18"/>
        <v>109.5</v>
      </c>
    </row>
    <row r="252" spans="3:16" x14ac:dyDescent="0.25">
      <c r="C252" s="1" t="s">
        <v>24</v>
      </c>
      <c r="D252" s="1" t="s">
        <v>34</v>
      </c>
      <c r="G252">
        <f t="shared" si="15"/>
        <v>1</v>
      </c>
      <c r="H252">
        <f t="shared" si="16"/>
        <v>3</v>
      </c>
      <c r="O252">
        <f t="shared" si="17"/>
        <v>75.5</v>
      </c>
      <c r="P252">
        <f t="shared" si="18"/>
        <v>109.5</v>
      </c>
    </row>
    <row r="253" spans="3:16" x14ac:dyDescent="0.25">
      <c r="C253" s="1" t="s">
        <v>24</v>
      </c>
      <c r="D253" s="1" t="s">
        <v>31</v>
      </c>
      <c r="G253">
        <f t="shared" si="15"/>
        <v>1</v>
      </c>
      <c r="H253">
        <f t="shared" si="16"/>
        <v>4</v>
      </c>
      <c r="O253">
        <f t="shared" si="17"/>
        <v>75.5</v>
      </c>
      <c r="P253">
        <f t="shared" si="18"/>
        <v>32</v>
      </c>
    </row>
    <row r="254" spans="3:16" x14ac:dyDescent="0.25">
      <c r="C254" s="1" t="s">
        <v>40</v>
      </c>
      <c r="D254" s="1" t="s">
        <v>31</v>
      </c>
      <c r="G254">
        <f t="shared" si="15"/>
        <v>0</v>
      </c>
      <c r="H254">
        <f t="shared" si="16"/>
        <v>4</v>
      </c>
      <c r="O254">
        <f t="shared" si="17"/>
        <v>229.5</v>
      </c>
      <c r="P254">
        <f t="shared" si="18"/>
        <v>32</v>
      </c>
    </row>
    <row r="255" spans="3:16" x14ac:dyDescent="0.25">
      <c r="C255" s="1" t="s">
        <v>24</v>
      </c>
      <c r="D255" s="1" t="s">
        <v>34</v>
      </c>
      <c r="G255">
        <f t="shared" si="15"/>
        <v>1</v>
      </c>
      <c r="H255">
        <f t="shared" si="16"/>
        <v>3</v>
      </c>
      <c r="O255">
        <f t="shared" si="17"/>
        <v>75.5</v>
      </c>
      <c r="P255">
        <f t="shared" si="18"/>
        <v>109.5</v>
      </c>
    </row>
    <row r="256" spans="3:16" x14ac:dyDescent="0.25">
      <c r="C256" s="1" t="s">
        <v>40</v>
      </c>
      <c r="D256" s="1" t="s">
        <v>35</v>
      </c>
      <c r="G256">
        <f t="shared" si="15"/>
        <v>0</v>
      </c>
      <c r="H256">
        <f t="shared" si="16"/>
        <v>1</v>
      </c>
      <c r="O256">
        <f t="shared" si="17"/>
        <v>229.5</v>
      </c>
      <c r="P256">
        <f t="shared" si="18"/>
        <v>242</v>
      </c>
    </row>
    <row r="257" spans="3:16" x14ac:dyDescent="0.25">
      <c r="C257" s="1" t="s">
        <v>40</v>
      </c>
      <c r="D257" s="1" t="s">
        <v>43</v>
      </c>
      <c r="G257">
        <f t="shared" si="15"/>
        <v>0</v>
      </c>
      <c r="H257">
        <f t="shared" si="16"/>
        <v>0</v>
      </c>
      <c r="O257">
        <f t="shared" si="17"/>
        <v>229.5</v>
      </c>
      <c r="P257">
        <f t="shared" si="18"/>
        <v>290.5</v>
      </c>
    </row>
    <row r="258" spans="3:16" x14ac:dyDescent="0.25">
      <c r="C258" s="1" t="s">
        <v>24</v>
      </c>
      <c r="D258" s="1" t="s">
        <v>34</v>
      </c>
      <c r="G258">
        <f t="shared" si="15"/>
        <v>1</v>
      </c>
      <c r="H258">
        <f t="shared" si="16"/>
        <v>3</v>
      </c>
      <c r="O258">
        <f t="shared" si="17"/>
        <v>75.5</v>
      </c>
      <c r="P258">
        <f t="shared" si="18"/>
        <v>109.5</v>
      </c>
    </row>
    <row r="259" spans="3:16" x14ac:dyDescent="0.25">
      <c r="C259" s="1" t="s">
        <v>40</v>
      </c>
      <c r="D259" s="1" t="s">
        <v>34</v>
      </c>
      <c r="G259">
        <f t="shared" si="15"/>
        <v>0</v>
      </c>
      <c r="H259">
        <f t="shared" si="16"/>
        <v>3</v>
      </c>
      <c r="O259">
        <f t="shared" si="17"/>
        <v>229.5</v>
      </c>
      <c r="P259">
        <f t="shared" si="18"/>
        <v>109.5</v>
      </c>
    </row>
    <row r="260" spans="3:16" x14ac:dyDescent="0.25">
      <c r="C260" s="1" t="s">
        <v>40</v>
      </c>
      <c r="D260" s="1" t="s">
        <v>39</v>
      </c>
      <c r="G260">
        <f t="shared" si="15"/>
        <v>0</v>
      </c>
      <c r="H260">
        <f t="shared" si="16"/>
        <v>2</v>
      </c>
      <c r="O260">
        <f t="shared" si="17"/>
        <v>229.5</v>
      </c>
      <c r="P260">
        <f t="shared" si="18"/>
        <v>183.5</v>
      </c>
    </row>
    <row r="261" spans="3:16" x14ac:dyDescent="0.25">
      <c r="C261" s="1" t="s">
        <v>40</v>
      </c>
      <c r="D261" s="1" t="s">
        <v>43</v>
      </c>
      <c r="G261">
        <f t="shared" si="15"/>
        <v>0</v>
      </c>
      <c r="H261">
        <f t="shared" si="16"/>
        <v>0</v>
      </c>
      <c r="O261">
        <f t="shared" si="17"/>
        <v>229.5</v>
      </c>
      <c r="P261">
        <f t="shared" si="18"/>
        <v>290.5</v>
      </c>
    </row>
    <row r="262" spans="3:16" x14ac:dyDescent="0.25">
      <c r="C262" s="1" t="s">
        <v>40</v>
      </c>
      <c r="D262" s="1" t="s">
        <v>43</v>
      </c>
      <c r="G262">
        <f t="shared" si="15"/>
        <v>0</v>
      </c>
      <c r="H262">
        <f t="shared" si="16"/>
        <v>0</v>
      </c>
      <c r="O262">
        <f t="shared" si="17"/>
        <v>229.5</v>
      </c>
      <c r="P262">
        <f t="shared" si="18"/>
        <v>290.5</v>
      </c>
    </row>
    <row r="263" spans="3:16" x14ac:dyDescent="0.25">
      <c r="C263" s="1" t="s">
        <v>40</v>
      </c>
      <c r="D263" s="1" t="s">
        <v>35</v>
      </c>
      <c r="G263">
        <f t="shared" si="15"/>
        <v>0</v>
      </c>
      <c r="H263">
        <f t="shared" si="16"/>
        <v>1</v>
      </c>
      <c r="O263">
        <f t="shared" si="17"/>
        <v>229.5</v>
      </c>
      <c r="P263">
        <f t="shared" si="18"/>
        <v>242</v>
      </c>
    </row>
    <row r="264" spans="3:16" x14ac:dyDescent="0.25">
      <c r="C264" s="1" t="s">
        <v>40</v>
      </c>
      <c r="D264" s="1" t="s">
        <v>35</v>
      </c>
      <c r="G264">
        <f t="shared" si="15"/>
        <v>0</v>
      </c>
      <c r="H264">
        <f t="shared" si="16"/>
        <v>1</v>
      </c>
      <c r="O264">
        <f t="shared" si="17"/>
        <v>229.5</v>
      </c>
      <c r="P264">
        <f t="shared" si="18"/>
        <v>242</v>
      </c>
    </row>
    <row r="265" spans="3:16" x14ac:dyDescent="0.25">
      <c r="C265" s="1" t="s">
        <v>40</v>
      </c>
      <c r="D265" s="1" t="s">
        <v>34</v>
      </c>
      <c r="G265">
        <f t="shared" si="15"/>
        <v>0</v>
      </c>
      <c r="H265">
        <f t="shared" si="16"/>
        <v>3</v>
      </c>
      <c r="O265">
        <f t="shared" si="17"/>
        <v>229.5</v>
      </c>
      <c r="P265">
        <f t="shared" si="18"/>
        <v>109.5</v>
      </c>
    </row>
    <row r="266" spans="3:16" x14ac:dyDescent="0.25">
      <c r="C266" s="1" t="s">
        <v>40</v>
      </c>
      <c r="D266" s="1" t="s">
        <v>31</v>
      </c>
      <c r="G266">
        <f t="shared" si="15"/>
        <v>0</v>
      </c>
      <c r="H266">
        <f t="shared" si="16"/>
        <v>4</v>
      </c>
      <c r="O266">
        <f t="shared" si="17"/>
        <v>229.5</v>
      </c>
      <c r="P266">
        <f t="shared" si="18"/>
        <v>32</v>
      </c>
    </row>
    <row r="267" spans="3:16" x14ac:dyDescent="0.25">
      <c r="C267" s="1" t="s">
        <v>24</v>
      </c>
      <c r="D267" s="1" t="s">
        <v>34</v>
      </c>
      <c r="G267">
        <f t="shared" si="15"/>
        <v>1</v>
      </c>
      <c r="H267">
        <f t="shared" si="16"/>
        <v>3</v>
      </c>
      <c r="O267">
        <f t="shared" si="17"/>
        <v>75.5</v>
      </c>
      <c r="P267">
        <f t="shared" si="18"/>
        <v>109.5</v>
      </c>
    </row>
    <row r="268" spans="3:16" x14ac:dyDescent="0.25">
      <c r="C268" s="1" t="s">
        <v>40</v>
      </c>
      <c r="D268" s="1" t="s">
        <v>34</v>
      </c>
      <c r="G268">
        <f t="shared" si="15"/>
        <v>0</v>
      </c>
      <c r="H268">
        <f t="shared" si="16"/>
        <v>3</v>
      </c>
      <c r="O268">
        <f t="shared" si="17"/>
        <v>229.5</v>
      </c>
      <c r="P268">
        <f t="shared" si="18"/>
        <v>109.5</v>
      </c>
    </row>
    <row r="269" spans="3:16" x14ac:dyDescent="0.25">
      <c r="C269" s="1" t="s">
        <v>24</v>
      </c>
      <c r="D269" s="1" t="s">
        <v>31</v>
      </c>
      <c r="G269">
        <f t="shared" si="15"/>
        <v>1</v>
      </c>
      <c r="H269">
        <f t="shared" si="16"/>
        <v>4</v>
      </c>
      <c r="O269">
        <f t="shared" si="17"/>
        <v>75.5</v>
      </c>
      <c r="P269">
        <f t="shared" si="18"/>
        <v>32</v>
      </c>
    </row>
    <row r="270" spans="3:16" x14ac:dyDescent="0.25">
      <c r="C270" s="1" t="s">
        <v>40</v>
      </c>
      <c r="D270" s="1" t="s">
        <v>31</v>
      </c>
      <c r="G270">
        <f t="shared" si="15"/>
        <v>0</v>
      </c>
      <c r="H270">
        <f t="shared" si="16"/>
        <v>4</v>
      </c>
      <c r="O270">
        <f t="shared" si="17"/>
        <v>229.5</v>
      </c>
      <c r="P270">
        <f t="shared" si="18"/>
        <v>32</v>
      </c>
    </row>
    <row r="271" spans="3:16" x14ac:dyDescent="0.25">
      <c r="C271" s="1" t="s">
        <v>24</v>
      </c>
      <c r="D271" s="1" t="s">
        <v>39</v>
      </c>
      <c r="G271">
        <f t="shared" si="15"/>
        <v>1</v>
      </c>
      <c r="H271">
        <f t="shared" si="16"/>
        <v>2</v>
      </c>
      <c r="O271">
        <f t="shared" si="17"/>
        <v>75.5</v>
      </c>
      <c r="P271">
        <f t="shared" si="18"/>
        <v>183.5</v>
      </c>
    </row>
    <row r="272" spans="3:16" x14ac:dyDescent="0.25">
      <c r="C272" s="1" t="s">
        <v>40</v>
      </c>
      <c r="D272" s="1" t="s">
        <v>35</v>
      </c>
      <c r="G272">
        <f t="shared" ref="G272:G322" si="19">_xlfn.IFS(C272=$C$4, 0, C272=$D$4, 1)</f>
        <v>0</v>
      </c>
      <c r="H272">
        <f t="shared" ref="H272:H322" si="20">_xlfn.IFS(D272=$B$10, 0, D272=$B$9, 1, D272=$B$6, 2, D272=$B$8, 3, D272=$B$7, 4)</f>
        <v>1</v>
      </c>
      <c r="O272">
        <f t="shared" ref="O272:O322" si="21">_xlfn.RANK.AVG(G272, $G$15:$G$322, 0)</f>
        <v>229.5</v>
      </c>
      <c r="P272">
        <f t="shared" ref="P272:P322" si="22">_xlfn.RANK.AVG(H272, $H$15:$H$322, 0)</f>
        <v>242</v>
      </c>
    </row>
    <row r="273" spans="3:16" x14ac:dyDescent="0.25">
      <c r="C273" s="1" t="s">
        <v>40</v>
      </c>
      <c r="D273" s="1" t="s">
        <v>34</v>
      </c>
      <c r="G273">
        <f t="shared" si="19"/>
        <v>0</v>
      </c>
      <c r="H273">
        <f t="shared" si="20"/>
        <v>3</v>
      </c>
      <c r="O273">
        <f t="shared" si="21"/>
        <v>229.5</v>
      </c>
      <c r="P273">
        <f t="shared" si="22"/>
        <v>109.5</v>
      </c>
    </row>
    <row r="274" spans="3:16" x14ac:dyDescent="0.25">
      <c r="C274" s="1" t="s">
        <v>40</v>
      </c>
      <c r="D274" s="1" t="s">
        <v>43</v>
      </c>
      <c r="G274">
        <f t="shared" si="19"/>
        <v>0</v>
      </c>
      <c r="H274">
        <f t="shared" si="20"/>
        <v>0</v>
      </c>
      <c r="O274">
        <f t="shared" si="21"/>
        <v>229.5</v>
      </c>
      <c r="P274">
        <f t="shared" si="22"/>
        <v>290.5</v>
      </c>
    </row>
    <row r="275" spans="3:16" x14ac:dyDescent="0.25">
      <c r="C275" s="1" t="s">
        <v>24</v>
      </c>
      <c r="D275" s="1" t="s">
        <v>34</v>
      </c>
      <c r="G275">
        <f t="shared" si="19"/>
        <v>1</v>
      </c>
      <c r="H275">
        <f t="shared" si="20"/>
        <v>3</v>
      </c>
      <c r="O275">
        <f t="shared" si="21"/>
        <v>75.5</v>
      </c>
      <c r="P275">
        <f t="shared" si="22"/>
        <v>109.5</v>
      </c>
    </row>
    <row r="276" spans="3:16" x14ac:dyDescent="0.25">
      <c r="C276" s="1" t="s">
        <v>24</v>
      </c>
      <c r="D276" s="1" t="s">
        <v>34</v>
      </c>
      <c r="G276">
        <f t="shared" si="19"/>
        <v>1</v>
      </c>
      <c r="H276">
        <f t="shared" si="20"/>
        <v>3</v>
      </c>
      <c r="O276">
        <f t="shared" si="21"/>
        <v>75.5</v>
      </c>
      <c r="P276">
        <f t="shared" si="22"/>
        <v>109.5</v>
      </c>
    </row>
    <row r="277" spans="3:16" x14ac:dyDescent="0.25">
      <c r="C277" s="1" t="s">
        <v>40</v>
      </c>
      <c r="D277" s="1" t="s">
        <v>35</v>
      </c>
      <c r="G277">
        <f t="shared" si="19"/>
        <v>0</v>
      </c>
      <c r="H277">
        <f t="shared" si="20"/>
        <v>1</v>
      </c>
      <c r="O277">
        <f t="shared" si="21"/>
        <v>229.5</v>
      </c>
      <c r="P277">
        <f t="shared" si="22"/>
        <v>242</v>
      </c>
    </row>
    <row r="278" spans="3:16" x14ac:dyDescent="0.25">
      <c r="C278" s="1" t="s">
        <v>40</v>
      </c>
      <c r="D278" s="1" t="s">
        <v>35</v>
      </c>
      <c r="G278">
        <f t="shared" si="19"/>
        <v>0</v>
      </c>
      <c r="H278">
        <f t="shared" si="20"/>
        <v>1</v>
      </c>
      <c r="O278">
        <f t="shared" si="21"/>
        <v>229.5</v>
      </c>
      <c r="P278">
        <f t="shared" si="22"/>
        <v>242</v>
      </c>
    </row>
    <row r="279" spans="3:16" x14ac:dyDescent="0.25">
      <c r="C279" s="1" t="s">
        <v>24</v>
      </c>
      <c r="D279" s="1" t="s">
        <v>39</v>
      </c>
      <c r="G279">
        <f t="shared" si="19"/>
        <v>1</v>
      </c>
      <c r="H279">
        <f t="shared" si="20"/>
        <v>2</v>
      </c>
      <c r="O279">
        <f t="shared" si="21"/>
        <v>75.5</v>
      </c>
      <c r="P279">
        <f t="shared" si="22"/>
        <v>183.5</v>
      </c>
    </row>
    <row r="280" spans="3:16" x14ac:dyDescent="0.25">
      <c r="C280" s="1" t="s">
        <v>40</v>
      </c>
      <c r="D280" s="1" t="s">
        <v>35</v>
      </c>
      <c r="G280">
        <f t="shared" si="19"/>
        <v>0</v>
      </c>
      <c r="H280">
        <f t="shared" si="20"/>
        <v>1</v>
      </c>
      <c r="O280">
        <f t="shared" si="21"/>
        <v>229.5</v>
      </c>
      <c r="P280">
        <f t="shared" si="22"/>
        <v>242</v>
      </c>
    </row>
    <row r="281" spans="3:16" x14ac:dyDescent="0.25">
      <c r="C281" s="1" t="s">
        <v>24</v>
      </c>
      <c r="D281" s="1" t="s">
        <v>35</v>
      </c>
      <c r="G281">
        <f t="shared" si="19"/>
        <v>1</v>
      </c>
      <c r="H281">
        <f t="shared" si="20"/>
        <v>1</v>
      </c>
      <c r="O281">
        <f t="shared" si="21"/>
        <v>75.5</v>
      </c>
      <c r="P281">
        <f t="shared" si="22"/>
        <v>242</v>
      </c>
    </row>
    <row r="282" spans="3:16" x14ac:dyDescent="0.25">
      <c r="C282" s="1" t="s">
        <v>40</v>
      </c>
      <c r="D282" s="1" t="s">
        <v>34</v>
      </c>
      <c r="G282">
        <f t="shared" si="19"/>
        <v>0</v>
      </c>
      <c r="H282">
        <f t="shared" si="20"/>
        <v>3</v>
      </c>
      <c r="O282">
        <f t="shared" si="21"/>
        <v>229.5</v>
      </c>
      <c r="P282">
        <f t="shared" si="22"/>
        <v>109.5</v>
      </c>
    </row>
    <row r="283" spans="3:16" x14ac:dyDescent="0.25">
      <c r="C283" s="1" t="s">
        <v>40</v>
      </c>
      <c r="D283" s="1" t="s">
        <v>31</v>
      </c>
      <c r="G283">
        <f t="shared" si="19"/>
        <v>0</v>
      </c>
      <c r="H283">
        <f t="shared" si="20"/>
        <v>4</v>
      </c>
      <c r="O283">
        <f t="shared" si="21"/>
        <v>229.5</v>
      </c>
      <c r="P283">
        <f t="shared" si="22"/>
        <v>32</v>
      </c>
    </row>
    <row r="284" spans="3:16" x14ac:dyDescent="0.25">
      <c r="C284" s="1" t="s">
        <v>40</v>
      </c>
      <c r="D284" s="1" t="s">
        <v>34</v>
      </c>
      <c r="G284">
        <f t="shared" si="19"/>
        <v>0</v>
      </c>
      <c r="H284">
        <f t="shared" si="20"/>
        <v>3</v>
      </c>
      <c r="O284">
        <f t="shared" si="21"/>
        <v>229.5</v>
      </c>
      <c r="P284">
        <f t="shared" si="22"/>
        <v>109.5</v>
      </c>
    </row>
    <row r="285" spans="3:16" x14ac:dyDescent="0.25">
      <c r="C285" s="1" t="s">
        <v>24</v>
      </c>
      <c r="D285" s="1" t="s">
        <v>31</v>
      </c>
      <c r="G285">
        <f t="shared" si="19"/>
        <v>1</v>
      </c>
      <c r="H285">
        <f t="shared" si="20"/>
        <v>4</v>
      </c>
      <c r="O285">
        <f t="shared" si="21"/>
        <v>75.5</v>
      </c>
      <c r="P285">
        <f t="shared" si="22"/>
        <v>32</v>
      </c>
    </row>
    <row r="286" spans="3:16" x14ac:dyDescent="0.25">
      <c r="C286" s="1" t="s">
        <v>40</v>
      </c>
      <c r="D286" s="1" t="s">
        <v>34</v>
      </c>
      <c r="G286">
        <f t="shared" si="19"/>
        <v>0</v>
      </c>
      <c r="H286">
        <f t="shared" si="20"/>
        <v>3</v>
      </c>
      <c r="O286">
        <f t="shared" si="21"/>
        <v>229.5</v>
      </c>
      <c r="P286">
        <f t="shared" si="22"/>
        <v>109.5</v>
      </c>
    </row>
    <row r="287" spans="3:16" x14ac:dyDescent="0.25">
      <c r="C287" s="1" t="s">
        <v>24</v>
      </c>
      <c r="D287" s="1" t="s">
        <v>43</v>
      </c>
      <c r="G287">
        <f t="shared" si="19"/>
        <v>1</v>
      </c>
      <c r="H287">
        <f t="shared" si="20"/>
        <v>0</v>
      </c>
      <c r="O287">
        <f t="shared" si="21"/>
        <v>75.5</v>
      </c>
      <c r="P287">
        <f t="shared" si="22"/>
        <v>290.5</v>
      </c>
    </row>
    <row r="288" spans="3:16" x14ac:dyDescent="0.25">
      <c r="C288" s="1" t="s">
        <v>24</v>
      </c>
      <c r="D288" s="1" t="s">
        <v>35</v>
      </c>
      <c r="G288">
        <f t="shared" si="19"/>
        <v>1</v>
      </c>
      <c r="H288">
        <f t="shared" si="20"/>
        <v>1</v>
      </c>
      <c r="O288">
        <f t="shared" si="21"/>
        <v>75.5</v>
      </c>
      <c r="P288">
        <f t="shared" si="22"/>
        <v>242</v>
      </c>
    </row>
    <row r="289" spans="3:16" x14ac:dyDescent="0.25">
      <c r="C289" s="1" t="s">
        <v>24</v>
      </c>
      <c r="D289" s="1" t="s">
        <v>34</v>
      </c>
      <c r="G289">
        <f t="shared" si="19"/>
        <v>1</v>
      </c>
      <c r="H289">
        <f t="shared" si="20"/>
        <v>3</v>
      </c>
      <c r="O289">
        <f t="shared" si="21"/>
        <v>75.5</v>
      </c>
      <c r="P289">
        <f t="shared" si="22"/>
        <v>109.5</v>
      </c>
    </row>
    <row r="290" spans="3:16" x14ac:dyDescent="0.25">
      <c r="C290" s="1" t="s">
        <v>40</v>
      </c>
      <c r="D290" s="1" t="s">
        <v>35</v>
      </c>
      <c r="G290">
        <f t="shared" si="19"/>
        <v>0</v>
      </c>
      <c r="H290">
        <f t="shared" si="20"/>
        <v>1</v>
      </c>
      <c r="O290">
        <f t="shared" si="21"/>
        <v>229.5</v>
      </c>
      <c r="P290">
        <f t="shared" si="22"/>
        <v>242</v>
      </c>
    </row>
    <row r="291" spans="3:16" x14ac:dyDescent="0.25">
      <c r="C291" s="1" t="s">
        <v>40</v>
      </c>
      <c r="D291" s="1" t="s">
        <v>34</v>
      </c>
      <c r="G291">
        <f t="shared" si="19"/>
        <v>0</v>
      </c>
      <c r="H291">
        <f t="shared" si="20"/>
        <v>3</v>
      </c>
      <c r="O291">
        <f t="shared" si="21"/>
        <v>229.5</v>
      </c>
      <c r="P291">
        <f t="shared" si="22"/>
        <v>109.5</v>
      </c>
    </row>
    <row r="292" spans="3:16" x14ac:dyDescent="0.25">
      <c r="C292" s="1" t="s">
        <v>24</v>
      </c>
      <c r="D292" s="1" t="s">
        <v>31</v>
      </c>
      <c r="G292">
        <f t="shared" si="19"/>
        <v>1</v>
      </c>
      <c r="H292">
        <f t="shared" si="20"/>
        <v>4</v>
      </c>
      <c r="O292">
        <f t="shared" si="21"/>
        <v>75.5</v>
      </c>
      <c r="P292">
        <f t="shared" si="22"/>
        <v>32</v>
      </c>
    </row>
    <row r="293" spans="3:16" x14ac:dyDescent="0.25">
      <c r="C293" s="1" t="s">
        <v>40</v>
      </c>
      <c r="D293" s="1" t="s">
        <v>39</v>
      </c>
      <c r="G293">
        <f t="shared" si="19"/>
        <v>0</v>
      </c>
      <c r="H293">
        <f t="shared" si="20"/>
        <v>2</v>
      </c>
      <c r="O293">
        <f t="shared" si="21"/>
        <v>229.5</v>
      </c>
      <c r="P293">
        <f t="shared" si="22"/>
        <v>183.5</v>
      </c>
    </row>
    <row r="294" spans="3:16" x14ac:dyDescent="0.25">
      <c r="C294" s="1" t="s">
        <v>24</v>
      </c>
      <c r="D294" s="1" t="s">
        <v>35</v>
      </c>
      <c r="G294">
        <f t="shared" si="19"/>
        <v>1</v>
      </c>
      <c r="H294">
        <f t="shared" si="20"/>
        <v>1</v>
      </c>
      <c r="O294">
        <f t="shared" si="21"/>
        <v>75.5</v>
      </c>
      <c r="P294">
        <f t="shared" si="22"/>
        <v>242</v>
      </c>
    </row>
    <row r="295" spans="3:16" x14ac:dyDescent="0.25">
      <c r="C295" s="1" t="s">
        <v>40</v>
      </c>
      <c r="D295" s="1" t="s">
        <v>39</v>
      </c>
      <c r="G295">
        <f t="shared" si="19"/>
        <v>0</v>
      </c>
      <c r="H295">
        <f t="shared" si="20"/>
        <v>2</v>
      </c>
      <c r="O295">
        <f t="shared" si="21"/>
        <v>229.5</v>
      </c>
      <c r="P295">
        <f t="shared" si="22"/>
        <v>183.5</v>
      </c>
    </row>
    <row r="296" spans="3:16" x14ac:dyDescent="0.25">
      <c r="C296" s="1" t="s">
        <v>24</v>
      </c>
      <c r="D296" s="1" t="s">
        <v>43</v>
      </c>
      <c r="G296">
        <f t="shared" si="19"/>
        <v>1</v>
      </c>
      <c r="H296">
        <f t="shared" si="20"/>
        <v>0</v>
      </c>
      <c r="O296">
        <f t="shared" si="21"/>
        <v>75.5</v>
      </c>
      <c r="P296">
        <f t="shared" si="22"/>
        <v>290.5</v>
      </c>
    </row>
    <row r="297" spans="3:16" x14ac:dyDescent="0.25">
      <c r="C297" s="1" t="s">
        <v>40</v>
      </c>
      <c r="D297" s="1" t="s">
        <v>35</v>
      </c>
      <c r="G297">
        <f t="shared" si="19"/>
        <v>0</v>
      </c>
      <c r="H297">
        <f t="shared" si="20"/>
        <v>1</v>
      </c>
      <c r="O297">
        <f t="shared" si="21"/>
        <v>229.5</v>
      </c>
      <c r="P297">
        <f t="shared" si="22"/>
        <v>242</v>
      </c>
    </row>
    <row r="298" spans="3:16" x14ac:dyDescent="0.25">
      <c r="C298" s="1" t="s">
        <v>40</v>
      </c>
      <c r="D298" s="1" t="s">
        <v>35</v>
      </c>
      <c r="G298">
        <f t="shared" si="19"/>
        <v>0</v>
      </c>
      <c r="H298">
        <f t="shared" si="20"/>
        <v>1</v>
      </c>
      <c r="O298">
        <f t="shared" si="21"/>
        <v>229.5</v>
      </c>
      <c r="P298">
        <f t="shared" si="22"/>
        <v>242</v>
      </c>
    </row>
    <row r="299" spans="3:16" x14ac:dyDescent="0.25">
      <c r="C299" s="1" t="s">
        <v>40</v>
      </c>
      <c r="D299" s="1" t="s">
        <v>34</v>
      </c>
      <c r="G299">
        <f t="shared" si="19"/>
        <v>0</v>
      </c>
      <c r="H299">
        <f t="shared" si="20"/>
        <v>3</v>
      </c>
      <c r="O299">
        <f t="shared" si="21"/>
        <v>229.5</v>
      </c>
      <c r="P299">
        <f t="shared" si="22"/>
        <v>109.5</v>
      </c>
    </row>
    <row r="300" spans="3:16" x14ac:dyDescent="0.25">
      <c r="C300" s="1" t="s">
        <v>40</v>
      </c>
      <c r="D300" s="1" t="s">
        <v>39</v>
      </c>
      <c r="G300">
        <f t="shared" si="19"/>
        <v>0</v>
      </c>
      <c r="H300">
        <f t="shared" si="20"/>
        <v>2</v>
      </c>
      <c r="O300">
        <f t="shared" si="21"/>
        <v>229.5</v>
      </c>
      <c r="P300">
        <f t="shared" si="22"/>
        <v>183.5</v>
      </c>
    </row>
    <row r="301" spans="3:16" x14ac:dyDescent="0.25">
      <c r="C301" s="1" t="s">
        <v>40</v>
      </c>
      <c r="D301" s="1" t="s">
        <v>35</v>
      </c>
      <c r="G301">
        <f t="shared" si="19"/>
        <v>0</v>
      </c>
      <c r="H301">
        <f t="shared" si="20"/>
        <v>1</v>
      </c>
      <c r="O301">
        <f t="shared" si="21"/>
        <v>229.5</v>
      </c>
      <c r="P301">
        <f t="shared" si="22"/>
        <v>242</v>
      </c>
    </row>
    <row r="302" spans="3:16" x14ac:dyDescent="0.25">
      <c r="C302" s="1" t="s">
        <v>40</v>
      </c>
      <c r="D302" s="1" t="s">
        <v>43</v>
      </c>
      <c r="G302">
        <f t="shared" si="19"/>
        <v>0</v>
      </c>
      <c r="H302">
        <f t="shared" si="20"/>
        <v>0</v>
      </c>
      <c r="O302">
        <f t="shared" si="21"/>
        <v>229.5</v>
      </c>
      <c r="P302">
        <f t="shared" si="22"/>
        <v>290.5</v>
      </c>
    </row>
    <row r="303" spans="3:16" x14ac:dyDescent="0.25">
      <c r="C303" s="1" t="s">
        <v>24</v>
      </c>
      <c r="D303" s="1" t="s">
        <v>39</v>
      </c>
      <c r="G303">
        <f t="shared" si="19"/>
        <v>1</v>
      </c>
      <c r="H303">
        <f t="shared" si="20"/>
        <v>2</v>
      </c>
      <c r="O303">
        <f t="shared" si="21"/>
        <v>75.5</v>
      </c>
      <c r="P303">
        <f t="shared" si="22"/>
        <v>183.5</v>
      </c>
    </row>
    <row r="304" spans="3:16" x14ac:dyDescent="0.25">
      <c r="C304" s="1" t="s">
        <v>40</v>
      </c>
      <c r="D304" s="1" t="s">
        <v>34</v>
      </c>
      <c r="G304">
        <f t="shared" si="19"/>
        <v>0</v>
      </c>
      <c r="H304">
        <f t="shared" si="20"/>
        <v>3</v>
      </c>
      <c r="O304">
        <f t="shared" si="21"/>
        <v>229.5</v>
      </c>
      <c r="P304">
        <f t="shared" si="22"/>
        <v>109.5</v>
      </c>
    </row>
    <row r="305" spans="3:16" x14ac:dyDescent="0.25">
      <c r="C305" s="1" t="s">
        <v>24</v>
      </c>
      <c r="D305" s="1" t="s">
        <v>34</v>
      </c>
      <c r="G305">
        <f t="shared" si="19"/>
        <v>1</v>
      </c>
      <c r="H305">
        <f t="shared" si="20"/>
        <v>3</v>
      </c>
      <c r="O305">
        <f t="shared" si="21"/>
        <v>75.5</v>
      </c>
      <c r="P305">
        <f t="shared" si="22"/>
        <v>109.5</v>
      </c>
    </row>
    <row r="306" spans="3:16" x14ac:dyDescent="0.25">
      <c r="C306" s="1" t="s">
        <v>24</v>
      </c>
      <c r="D306" s="1" t="s">
        <v>35</v>
      </c>
      <c r="G306">
        <f t="shared" si="19"/>
        <v>1</v>
      </c>
      <c r="H306">
        <f t="shared" si="20"/>
        <v>1</v>
      </c>
      <c r="O306">
        <f t="shared" si="21"/>
        <v>75.5</v>
      </c>
      <c r="P306">
        <f t="shared" si="22"/>
        <v>242</v>
      </c>
    </row>
    <row r="307" spans="3:16" x14ac:dyDescent="0.25">
      <c r="C307" s="1" t="s">
        <v>24</v>
      </c>
      <c r="D307" s="1" t="s">
        <v>39</v>
      </c>
      <c r="G307">
        <f t="shared" si="19"/>
        <v>1</v>
      </c>
      <c r="H307">
        <f t="shared" si="20"/>
        <v>2</v>
      </c>
      <c r="O307">
        <f t="shared" si="21"/>
        <v>75.5</v>
      </c>
      <c r="P307">
        <f t="shared" si="22"/>
        <v>183.5</v>
      </c>
    </row>
    <row r="308" spans="3:16" x14ac:dyDescent="0.25">
      <c r="C308" s="1" t="s">
        <v>24</v>
      </c>
      <c r="D308" s="1" t="s">
        <v>34</v>
      </c>
      <c r="G308">
        <f t="shared" si="19"/>
        <v>1</v>
      </c>
      <c r="H308">
        <f t="shared" si="20"/>
        <v>3</v>
      </c>
      <c r="O308">
        <f t="shared" si="21"/>
        <v>75.5</v>
      </c>
      <c r="P308">
        <f t="shared" si="22"/>
        <v>109.5</v>
      </c>
    </row>
    <row r="309" spans="3:16" x14ac:dyDescent="0.25">
      <c r="C309" s="1" t="s">
        <v>40</v>
      </c>
      <c r="D309" s="1" t="s">
        <v>34</v>
      </c>
      <c r="G309">
        <f t="shared" si="19"/>
        <v>0</v>
      </c>
      <c r="H309">
        <f t="shared" si="20"/>
        <v>3</v>
      </c>
      <c r="O309">
        <f t="shared" si="21"/>
        <v>229.5</v>
      </c>
      <c r="P309">
        <f t="shared" si="22"/>
        <v>109.5</v>
      </c>
    </row>
    <row r="310" spans="3:16" x14ac:dyDescent="0.25">
      <c r="C310" s="1" t="s">
        <v>24</v>
      </c>
      <c r="D310" s="1" t="s">
        <v>34</v>
      </c>
      <c r="G310">
        <f t="shared" si="19"/>
        <v>1</v>
      </c>
      <c r="H310">
        <f t="shared" si="20"/>
        <v>3</v>
      </c>
      <c r="O310">
        <f t="shared" si="21"/>
        <v>75.5</v>
      </c>
      <c r="P310">
        <f t="shared" si="22"/>
        <v>109.5</v>
      </c>
    </row>
    <row r="311" spans="3:16" x14ac:dyDescent="0.25">
      <c r="C311" s="1" t="s">
        <v>24</v>
      </c>
      <c r="D311" s="1" t="s">
        <v>39</v>
      </c>
      <c r="G311">
        <f t="shared" si="19"/>
        <v>1</v>
      </c>
      <c r="H311">
        <f t="shared" si="20"/>
        <v>2</v>
      </c>
      <c r="O311">
        <f t="shared" si="21"/>
        <v>75.5</v>
      </c>
      <c r="P311">
        <f t="shared" si="22"/>
        <v>183.5</v>
      </c>
    </row>
    <row r="312" spans="3:16" x14ac:dyDescent="0.25">
      <c r="C312" s="1" t="s">
        <v>24</v>
      </c>
      <c r="D312" s="1" t="s">
        <v>34</v>
      </c>
      <c r="G312">
        <f t="shared" si="19"/>
        <v>1</v>
      </c>
      <c r="H312">
        <f t="shared" si="20"/>
        <v>3</v>
      </c>
      <c r="O312">
        <f t="shared" si="21"/>
        <v>75.5</v>
      </c>
      <c r="P312">
        <f t="shared" si="22"/>
        <v>109.5</v>
      </c>
    </row>
    <row r="313" spans="3:16" x14ac:dyDescent="0.25">
      <c r="C313" s="1" t="s">
        <v>40</v>
      </c>
      <c r="D313" s="1" t="s">
        <v>35</v>
      </c>
      <c r="G313">
        <f t="shared" si="19"/>
        <v>0</v>
      </c>
      <c r="H313">
        <f t="shared" si="20"/>
        <v>1</v>
      </c>
      <c r="O313">
        <f t="shared" si="21"/>
        <v>229.5</v>
      </c>
      <c r="P313">
        <f t="shared" si="22"/>
        <v>242</v>
      </c>
    </row>
    <row r="314" spans="3:16" x14ac:dyDescent="0.25">
      <c r="C314" s="1" t="s">
        <v>40</v>
      </c>
      <c r="D314" s="1" t="s">
        <v>43</v>
      </c>
      <c r="G314">
        <f t="shared" si="19"/>
        <v>0</v>
      </c>
      <c r="H314">
        <f t="shared" si="20"/>
        <v>0</v>
      </c>
      <c r="O314">
        <f t="shared" si="21"/>
        <v>229.5</v>
      </c>
      <c r="P314">
        <f t="shared" si="22"/>
        <v>290.5</v>
      </c>
    </row>
    <row r="315" spans="3:16" x14ac:dyDescent="0.25">
      <c r="C315" s="1" t="s">
        <v>40</v>
      </c>
      <c r="D315" s="1" t="s">
        <v>39</v>
      </c>
      <c r="G315">
        <f t="shared" si="19"/>
        <v>0</v>
      </c>
      <c r="H315">
        <f t="shared" si="20"/>
        <v>2</v>
      </c>
      <c r="O315">
        <f t="shared" si="21"/>
        <v>229.5</v>
      </c>
      <c r="P315">
        <f t="shared" si="22"/>
        <v>183.5</v>
      </c>
    </row>
    <row r="316" spans="3:16" x14ac:dyDescent="0.25">
      <c r="C316" s="1" t="s">
        <v>24</v>
      </c>
      <c r="D316" s="1" t="s">
        <v>31</v>
      </c>
      <c r="G316">
        <f t="shared" si="19"/>
        <v>1</v>
      </c>
      <c r="H316">
        <f t="shared" si="20"/>
        <v>4</v>
      </c>
      <c r="O316">
        <f t="shared" si="21"/>
        <v>75.5</v>
      </c>
      <c r="P316">
        <f t="shared" si="22"/>
        <v>32</v>
      </c>
    </row>
    <row r="317" spans="3:16" x14ac:dyDescent="0.25">
      <c r="C317" s="1" t="s">
        <v>24</v>
      </c>
      <c r="D317" s="1" t="s">
        <v>31</v>
      </c>
      <c r="G317">
        <f t="shared" si="19"/>
        <v>1</v>
      </c>
      <c r="H317">
        <f t="shared" si="20"/>
        <v>4</v>
      </c>
      <c r="O317">
        <f t="shared" si="21"/>
        <v>75.5</v>
      </c>
      <c r="P317">
        <f t="shared" si="22"/>
        <v>32</v>
      </c>
    </row>
    <row r="318" spans="3:16" x14ac:dyDescent="0.25">
      <c r="C318" s="1" t="s">
        <v>24</v>
      </c>
      <c r="D318" s="1" t="s">
        <v>34</v>
      </c>
      <c r="G318">
        <f t="shared" si="19"/>
        <v>1</v>
      </c>
      <c r="H318">
        <f t="shared" si="20"/>
        <v>3</v>
      </c>
      <c r="O318">
        <f t="shared" si="21"/>
        <v>75.5</v>
      </c>
      <c r="P318">
        <f t="shared" si="22"/>
        <v>109.5</v>
      </c>
    </row>
    <row r="319" spans="3:16" x14ac:dyDescent="0.25">
      <c r="C319" s="1" t="s">
        <v>24</v>
      </c>
      <c r="D319" s="1" t="s">
        <v>35</v>
      </c>
      <c r="G319">
        <f t="shared" si="19"/>
        <v>1</v>
      </c>
      <c r="H319">
        <f t="shared" si="20"/>
        <v>1</v>
      </c>
      <c r="O319">
        <f t="shared" si="21"/>
        <v>75.5</v>
      </c>
      <c r="P319">
        <f t="shared" si="22"/>
        <v>242</v>
      </c>
    </row>
    <row r="320" spans="3:16" x14ac:dyDescent="0.25">
      <c r="C320" s="1" t="s">
        <v>40</v>
      </c>
      <c r="D320" s="1" t="s">
        <v>39</v>
      </c>
      <c r="G320">
        <f t="shared" si="19"/>
        <v>0</v>
      </c>
      <c r="H320">
        <f t="shared" si="20"/>
        <v>2</v>
      </c>
      <c r="O320">
        <f t="shared" si="21"/>
        <v>229.5</v>
      </c>
      <c r="P320">
        <f t="shared" si="22"/>
        <v>183.5</v>
      </c>
    </row>
    <row r="321" spans="3:16" x14ac:dyDescent="0.25">
      <c r="C321" s="1" t="s">
        <v>24</v>
      </c>
      <c r="D321" s="1" t="s">
        <v>34</v>
      </c>
      <c r="G321">
        <f t="shared" si="19"/>
        <v>1</v>
      </c>
      <c r="H321">
        <f t="shared" si="20"/>
        <v>3</v>
      </c>
      <c r="O321">
        <f t="shared" si="21"/>
        <v>75.5</v>
      </c>
      <c r="P321">
        <f t="shared" si="22"/>
        <v>109.5</v>
      </c>
    </row>
    <row r="322" spans="3:16" x14ac:dyDescent="0.25">
      <c r="C322" s="1" t="s">
        <v>40</v>
      </c>
      <c r="D322" s="1" t="s">
        <v>39</v>
      </c>
      <c r="G322">
        <f t="shared" si="19"/>
        <v>0</v>
      </c>
      <c r="H322">
        <f t="shared" si="20"/>
        <v>2</v>
      </c>
      <c r="O322">
        <f t="shared" si="21"/>
        <v>229.5</v>
      </c>
      <c r="P322">
        <f t="shared" si="22"/>
        <v>183.5</v>
      </c>
    </row>
  </sheetData>
  <mergeCells count="3">
    <mergeCell ref="B3:E3"/>
    <mergeCell ref="G3:I3"/>
    <mergeCell ref="O14:P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C882-14D9-497B-AF34-692070F29C4D}">
  <dimension ref="B3:T322"/>
  <sheetViews>
    <sheetView tabSelected="1" workbookViewId="0">
      <selection activeCell="D15" sqref="D15:D322"/>
    </sheetView>
  </sheetViews>
  <sheetFormatPr defaultRowHeight="13.2" x14ac:dyDescent="0.25"/>
  <sheetData>
    <row r="3" spans="2:20" x14ac:dyDescent="0.25">
      <c r="B3" s="10" t="s">
        <v>97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124</v>
      </c>
      <c r="G5" s="6" t="s">
        <v>124</v>
      </c>
    </row>
    <row r="6" spans="2:20" x14ac:dyDescent="0.25">
      <c r="B6" s="3" t="s">
        <v>39</v>
      </c>
      <c r="C6">
        <f>COUNTIFS('Для гипотез'!$E$2:$E$309, Лист13!B6, 'Ответы на форму (1)'!$B$2:$B$309, Лист13!$C$4)</f>
        <v>20</v>
      </c>
      <c r="D6">
        <f>COUNTIFS('Для гипотез'!$E$2:$E$309, Лист13!B6, 'Ответы на форму (1)'!$B$2:$B$309, Лист13!$D$4)</f>
        <v>20</v>
      </c>
      <c r="E6">
        <f>SUM(C6:D6)</f>
        <v>40</v>
      </c>
      <c r="G6" s="3" t="s">
        <v>39</v>
      </c>
      <c r="H6" s="5">
        <f>E6*$C$11/$E$11</f>
        <v>20.519480519480521</v>
      </c>
      <c r="I6" s="5">
        <f>E6*$D$11/$E$11</f>
        <v>19.480519480519479</v>
      </c>
      <c r="K6" s="4" t="s">
        <v>98</v>
      </c>
    </row>
    <row r="7" spans="2:20" x14ac:dyDescent="0.25">
      <c r="B7" s="3" t="s">
        <v>31</v>
      </c>
      <c r="C7">
        <f>COUNTIFS('Для гипотез'!$E$2:$E$309, Лист13!B7, 'Ответы на форму (1)'!$B$2:$B$309, Лист13!$C$4)</f>
        <v>39</v>
      </c>
      <c r="D7">
        <f>COUNTIFS('Для гипотез'!$E$2:$E$309, Лист13!B7, 'Ответы на форму (1)'!$B$2:$B$309, Лист13!$D$4)</f>
        <v>49</v>
      </c>
      <c r="E7">
        <f t="shared" ref="E7:E10" si="0">SUM(C7:D7)</f>
        <v>88</v>
      </c>
      <c r="G7" s="3" t="s">
        <v>31</v>
      </c>
      <c r="H7" s="5">
        <f t="shared" ref="H7:H10" si="1">E7*$C$11/$E$11</f>
        <v>45.142857142857146</v>
      </c>
      <c r="I7" s="5">
        <f t="shared" ref="I7:I10" si="2">E7*$D$11/$E$11</f>
        <v>42.857142857142854</v>
      </c>
      <c r="K7">
        <f>_xlfn.CHISQ.TEST(C6:D10,H6:I10)</f>
        <v>2.5045863147716103E-3</v>
      </c>
    </row>
    <row r="8" spans="2:20" x14ac:dyDescent="0.25">
      <c r="B8" s="3" t="s">
        <v>34</v>
      </c>
      <c r="C8">
        <f>COUNTIFS('Для гипотез'!$E$2:$E$309, Лист13!B8, 'Ответы на форму (1)'!$B$2:$B$309, Лист13!$C$4)</f>
        <v>44</v>
      </c>
      <c r="D8">
        <f>COUNTIFS('Для гипотез'!$E$2:$E$309, Лист13!B8, 'Ответы на форму (1)'!$B$2:$B$309, Лист13!$D$4)</f>
        <v>53</v>
      </c>
      <c r="E8">
        <f t="shared" si="0"/>
        <v>97</v>
      </c>
      <c r="G8" s="3" t="s">
        <v>34</v>
      </c>
      <c r="H8" s="5">
        <f t="shared" si="1"/>
        <v>49.759740259740262</v>
      </c>
      <c r="I8" s="5">
        <f t="shared" si="2"/>
        <v>47.240259740259738</v>
      </c>
    </row>
    <row r="9" spans="2:20" x14ac:dyDescent="0.25">
      <c r="B9" s="3" t="s">
        <v>35</v>
      </c>
      <c r="C9">
        <f>COUNTIFS('Для гипотез'!$E$2:$E$309, Лист13!B9, 'Ответы на форму (1)'!$B$2:$B$309, Лист13!$C$4)</f>
        <v>25</v>
      </c>
      <c r="D9">
        <f>COUNTIFS('Для гипотез'!$E$2:$E$309, Лист13!B9, 'Ответы на форму (1)'!$B$2:$B$309, Лист13!$D$4)</f>
        <v>21</v>
      </c>
      <c r="E9">
        <f t="shared" si="0"/>
        <v>46</v>
      </c>
      <c r="G9" s="3" t="s">
        <v>48</v>
      </c>
      <c r="H9" s="5">
        <f t="shared" si="1"/>
        <v>23.597402597402599</v>
      </c>
      <c r="I9" s="5">
        <f t="shared" si="2"/>
        <v>22.402597402597401</v>
      </c>
    </row>
    <row r="10" spans="2:20" x14ac:dyDescent="0.25">
      <c r="B10" s="3" t="s">
        <v>43</v>
      </c>
      <c r="C10">
        <f>COUNTIFS('Для гипотез'!$E$2:$E$309, Лист13!B10, 'Ответы на форму (1)'!$B$2:$B$309, Лист13!$C$4)</f>
        <v>30</v>
      </c>
      <c r="D10">
        <f>COUNTIFS('Для гипотез'!$E$2:$E$309, Лист13!B10, 'Ответы на форму (1)'!$B$2:$B$309, Лист13!$D$4)</f>
        <v>7</v>
      </c>
      <c r="E10">
        <f t="shared" si="0"/>
        <v>37</v>
      </c>
      <c r="G10" s="3" t="s">
        <v>43</v>
      </c>
      <c r="H10" s="5">
        <f t="shared" si="1"/>
        <v>18.980519480519479</v>
      </c>
      <c r="I10" s="5">
        <f t="shared" si="2"/>
        <v>18.019480519480521</v>
      </c>
    </row>
    <row r="11" spans="2:20" x14ac:dyDescent="0.25">
      <c r="B11" s="3" t="s">
        <v>96</v>
      </c>
      <c r="C11">
        <f>SUM(C6:C10)</f>
        <v>158</v>
      </c>
      <c r="D11">
        <f>SUM(D6:D10)</f>
        <v>150</v>
      </c>
      <c r="E11">
        <f>SUM(C6:D10)</f>
        <v>308</v>
      </c>
    </row>
    <row r="14" spans="2:20" x14ac:dyDescent="0.25">
      <c r="B14" s="1"/>
      <c r="C14" s="6" t="s">
        <v>94</v>
      </c>
      <c r="D14" s="6" t="s">
        <v>124</v>
      </c>
      <c r="H14" s="4" t="s">
        <v>99</v>
      </c>
      <c r="I14" s="4"/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B15" s="1"/>
      <c r="C15" s="1" t="s">
        <v>24</v>
      </c>
      <c r="D15" s="1" t="s">
        <v>31</v>
      </c>
      <c r="G15">
        <f>_xlfn.IFS(C15=$C$4, 0, C15=$D$4, 1)</f>
        <v>1</v>
      </c>
      <c r="H15">
        <f>_xlfn.IFS(D15=$B$10, 0, D15=$B$9, 1, D15=$B$6, 2, D15=$B$8, 3, D15=$B$7, 4)</f>
        <v>4</v>
      </c>
      <c r="J15">
        <f>PEARSON(G15:G322, H15:H322)</f>
        <v>0.19862004068994044</v>
      </c>
      <c r="K15">
        <v>308</v>
      </c>
      <c r="L15">
        <v>0.11</v>
      </c>
      <c r="O15">
        <f>_xlfn.RANK.AVG(G15, $G$15:$G$322, 0)</f>
        <v>75.5</v>
      </c>
      <c r="P15">
        <f>_xlfn.RANK.AVG(H15, $H$15:$H$322, 0)</f>
        <v>44.5</v>
      </c>
      <c r="R15">
        <f>CORREL(O15:O322, P15:P322)</f>
        <v>0.17913697446978219</v>
      </c>
      <c r="S15">
        <v>308</v>
      </c>
      <c r="T15">
        <v>0.11</v>
      </c>
    </row>
    <row r="16" spans="2:20" x14ac:dyDescent="0.25">
      <c r="B16" s="1"/>
      <c r="C16" s="1" t="s">
        <v>24</v>
      </c>
      <c r="D16" s="1" t="s">
        <v>35</v>
      </c>
      <c r="G16">
        <f t="shared" ref="G16:G79" si="3">_xlfn.IFS(C16=$C$4, 0, C16=$D$4, 1)</f>
        <v>1</v>
      </c>
      <c r="H16">
        <f t="shared" ref="H16:H79" si="4">_xlfn.IFS(D16=$B$10, 0, D16=$B$9, 1, D16=$B$6, 2, D16=$B$8, 3, D16=$B$7, 4)</f>
        <v>1</v>
      </c>
      <c r="O16">
        <f t="shared" ref="O16:O79" si="5">_xlfn.RANK.AVG(G16, $G$15:$G$322, 0)</f>
        <v>75.5</v>
      </c>
      <c r="P16">
        <f t="shared" ref="P16:P79" si="6">_xlfn.RANK.AVG(H16, $H$15:$H$322, 0)</f>
        <v>248.5</v>
      </c>
    </row>
    <row r="17" spans="2:16" x14ac:dyDescent="0.25">
      <c r="B17" s="1"/>
      <c r="C17" s="1" t="s">
        <v>24</v>
      </c>
      <c r="D17" s="1" t="s">
        <v>31</v>
      </c>
      <c r="G17">
        <f t="shared" si="3"/>
        <v>1</v>
      </c>
      <c r="H17">
        <f t="shared" si="4"/>
        <v>4</v>
      </c>
      <c r="O17">
        <f t="shared" si="5"/>
        <v>75.5</v>
      </c>
      <c r="P17">
        <f t="shared" si="6"/>
        <v>44.5</v>
      </c>
    </row>
    <row r="18" spans="2:16" x14ac:dyDescent="0.25">
      <c r="C18" s="1" t="s">
        <v>24</v>
      </c>
      <c r="D18" s="1" t="s">
        <v>31</v>
      </c>
      <c r="G18">
        <f t="shared" si="3"/>
        <v>1</v>
      </c>
      <c r="H18">
        <f t="shared" si="4"/>
        <v>4</v>
      </c>
      <c r="O18">
        <f t="shared" si="5"/>
        <v>75.5</v>
      </c>
      <c r="P18">
        <f t="shared" si="6"/>
        <v>44.5</v>
      </c>
    </row>
    <row r="19" spans="2:16" x14ac:dyDescent="0.25">
      <c r="C19" s="1" t="s">
        <v>24</v>
      </c>
      <c r="D19" s="1" t="s">
        <v>34</v>
      </c>
      <c r="G19">
        <f t="shared" si="3"/>
        <v>1</v>
      </c>
      <c r="H19">
        <f t="shared" si="4"/>
        <v>3</v>
      </c>
      <c r="O19">
        <f t="shared" si="5"/>
        <v>75.5</v>
      </c>
      <c r="P19">
        <f t="shared" si="6"/>
        <v>137</v>
      </c>
    </row>
    <row r="20" spans="2:16" x14ac:dyDescent="0.25">
      <c r="C20" s="1" t="s">
        <v>40</v>
      </c>
      <c r="D20" s="1" t="s">
        <v>34</v>
      </c>
      <c r="G20">
        <f t="shared" si="3"/>
        <v>0</v>
      </c>
      <c r="H20">
        <f t="shared" si="4"/>
        <v>3</v>
      </c>
      <c r="O20">
        <f t="shared" si="5"/>
        <v>229.5</v>
      </c>
      <c r="P20">
        <f t="shared" si="6"/>
        <v>137</v>
      </c>
    </row>
    <row r="21" spans="2:16" x14ac:dyDescent="0.25">
      <c r="C21" s="1" t="s">
        <v>40</v>
      </c>
      <c r="D21" s="1" t="s">
        <v>43</v>
      </c>
      <c r="G21">
        <f t="shared" si="3"/>
        <v>0</v>
      </c>
      <c r="H21">
        <f t="shared" si="4"/>
        <v>0</v>
      </c>
      <c r="O21">
        <f t="shared" si="5"/>
        <v>229.5</v>
      </c>
      <c r="P21">
        <f t="shared" si="6"/>
        <v>290</v>
      </c>
    </row>
    <row r="22" spans="2:16" x14ac:dyDescent="0.25">
      <c r="C22" s="1" t="s">
        <v>40</v>
      </c>
      <c r="D22" s="1" t="s">
        <v>34</v>
      </c>
      <c r="G22">
        <f t="shared" si="3"/>
        <v>0</v>
      </c>
      <c r="H22">
        <f t="shared" si="4"/>
        <v>3</v>
      </c>
      <c r="O22">
        <f t="shared" si="5"/>
        <v>229.5</v>
      </c>
      <c r="P22">
        <f t="shared" si="6"/>
        <v>137</v>
      </c>
    </row>
    <row r="23" spans="2:16" x14ac:dyDescent="0.25">
      <c r="C23" s="1" t="s">
        <v>24</v>
      </c>
      <c r="D23" s="1" t="s">
        <v>31</v>
      </c>
      <c r="G23">
        <f t="shared" si="3"/>
        <v>1</v>
      </c>
      <c r="H23">
        <f t="shared" si="4"/>
        <v>4</v>
      </c>
      <c r="O23">
        <f t="shared" si="5"/>
        <v>75.5</v>
      </c>
      <c r="P23">
        <f t="shared" si="6"/>
        <v>44.5</v>
      </c>
    </row>
    <row r="24" spans="2:16" x14ac:dyDescent="0.25">
      <c r="C24" s="1" t="s">
        <v>40</v>
      </c>
      <c r="D24" s="1" t="s">
        <v>31</v>
      </c>
      <c r="G24">
        <f t="shared" si="3"/>
        <v>0</v>
      </c>
      <c r="H24">
        <f t="shared" si="4"/>
        <v>4</v>
      </c>
      <c r="O24">
        <f t="shared" si="5"/>
        <v>229.5</v>
      </c>
      <c r="P24">
        <f t="shared" si="6"/>
        <v>44.5</v>
      </c>
    </row>
    <row r="25" spans="2:16" x14ac:dyDescent="0.25">
      <c r="C25" s="1" t="s">
        <v>40</v>
      </c>
      <c r="D25" s="1" t="s">
        <v>31</v>
      </c>
      <c r="G25">
        <f t="shared" si="3"/>
        <v>0</v>
      </c>
      <c r="H25">
        <f t="shared" si="4"/>
        <v>4</v>
      </c>
      <c r="O25">
        <f t="shared" si="5"/>
        <v>229.5</v>
      </c>
      <c r="P25">
        <f t="shared" si="6"/>
        <v>44.5</v>
      </c>
    </row>
    <row r="26" spans="2:16" x14ac:dyDescent="0.25">
      <c r="C26" s="1" t="s">
        <v>40</v>
      </c>
      <c r="D26" s="1" t="s">
        <v>43</v>
      </c>
      <c r="G26">
        <f t="shared" si="3"/>
        <v>0</v>
      </c>
      <c r="H26">
        <f t="shared" si="4"/>
        <v>0</v>
      </c>
      <c r="O26">
        <f t="shared" si="5"/>
        <v>229.5</v>
      </c>
      <c r="P26">
        <f t="shared" si="6"/>
        <v>290</v>
      </c>
    </row>
    <row r="27" spans="2:16" x14ac:dyDescent="0.25">
      <c r="C27" s="1" t="s">
        <v>40</v>
      </c>
      <c r="D27" s="1" t="s">
        <v>43</v>
      </c>
      <c r="G27">
        <f t="shared" si="3"/>
        <v>0</v>
      </c>
      <c r="H27">
        <f t="shared" si="4"/>
        <v>0</v>
      </c>
      <c r="O27">
        <f t="shared" si="5"/>
        <v>229.5</v>
      </c>
      <c r="P27">
        <f t="shared" si="6"/>
        <v>290</v>
      </c>
    </row>
    <row r="28" spans="2:16" x14ac:dyDescent="0.25">
      <c r="C28" s="1" t="s">
        <v>40</v>
      </c>
      <c r="D28" s="1" t="s">
        <v>39</v>
      </c>
      <c r="G28">
        <f t="shared" si="3"/>
        <v>0</v>
      </c>
      <c r="H28">
        <f t="shared" si="4"/>
        <v>2</v>
      </c>
      <c r="O28">
        <f t="shared" si="5"/>
        <v>229.5</v>
      </c>
      <c r="P28">
        <f t="shared" si="6"/>
        <v>205.5</v>
      </c>
    </row>
    <row r="29" spans="2:16" x14ac:dyDescent="0.25">
      <c r="C29" s="1" t="s">
        <v>40</v>
      </c>
      <c r="D29" s="1" t="s">
        <v>31</v>
      </c>
      <c r="G29">
        <f t="shared" si="3"/>
        <v>0</v>
      </c>
      <c r="H29">
        <f t="shared" si="4"/>
        <v>4</v>
      </c>
      <c r="O29">
        <f t="shared" si="5"/>
        <v>229.5</v>
      </c>
      <c r="P29">
        <f t="shared" si="6"/>
        <v>44.5</v>
      </c>
    </row>
    <row r="30" spans="2:16" x14ac:dyDescent="0.25">
      <c r="C30" s="1" t="s">
        <v>24</v>
      </c>
      <c r="D30" s="1" t="s">
        <v>34</v>
      </c>
      <c r="G30">
        <f t="shared" si="3"/>
        <v>1</v>
      </c>
      <c r="H30">
        <f t="shared" si="4"/>
        <v>3</v>
      </c>
      <c r="O30">
        <f t="shared" si="5"/>
        <v>75.5</v>
      </c>
      <c r="P30">
        <f t="shared" si="6"/>
        <v>137</v>
      </c>
    </row>
    <row r="31" spans="2:16" x14ac:dyDescent="0.25">
      <c r="C31" s="1" t="s">
        <v>40</v>
      </c>
      <c r="D31" s="1" t="s">
        <v>35</v>
      </c>
      <c r="G31">
        <f t="shared" si="3"/>
        <v>0</v>
      </c>
      <c r="H31">
        <f t="shared" si="4"/>
        <v>1</v>
      </c>
      <c r="O31">
        <f t="shared" si="5"/>
        <v>229.5</v>
      </c>
      <c r="P31">
        <f t="shared" si="6"/>
        <v>248.5</v>
      </c>
    </row>
    <row r="32" spans="2:16" x14ac:dyDescent="0.25">
      <c r="C32" s="1" t="s">
        <v>40</v>
      </c>
      <c r="D32" s="1" t="s">
        <v>35</v>
      </c>
      <c r="G32">
        <f t="shared" si="3"/>
        <v>0</v>
      </c>
      <c r="H32">
        <f t="shared" si="4"/>
        <v>1</v>
      </c>
      <c r="O32">
        <f t="shared" si="5"/>
        <v>229.5</v>
      </c>
      <c r="P32">
        <f t="shared" si="6"/>
        <v>248.5</v>
      </c>
    </row>
    <row r="33" spans="3:16" x14ac:dyDescent="0.25">
      <c r="C33" s="1" t="s">
        <v>24</v>
      </c>
      <c r="D33" s="1" t="s">
        <v>31</v>
      </c>
      <c r="G33">
        <f t="shared" si="3"/>
        <v>1</v>
      </c>
      <c r="H33">
        <f t="shared" si="4"/>
        <v>4</v>
      </c>
      <c r="O33">
        <f t="shared" si="5"/>
        <v>75.5</v>
      </c>
      <c r="P33">
        <f t="shared" si="6"/>
        <v>44.5</v>
      </c>
    </row>
    <row r="34" spans="3:16" x14ac:dyDescent="0.25">
      <c r="C34" s="1" t="s">
        <v>24</v>
      </c>
      <c r="D34" s="1" t="s">
        <v>31</v>
      </c>
      <c r="G34">
        <f t="shared" si="3"/>
        <v>1</v>
      </c>
      <c r="H34">
        <f t="shared" si="4"/>
        <v>4</v>
      </c>
      <c r="O34">
        <f t="shared" si="5"/>
        <v>75.5</v>
      </c>
      <c r="P34">
        <f t="shared" si="6"/>
        <v>44.5</v>
      </c>
    </row>
    <row r="35" spans="3:16" x14ac:dyDescent="0.25">
      <c r="C35" s="1" t="s">
        <v>24</v>
      </c>
      <c r="D35" s="1" t="s">
        <v>43</v>
      </c>
      <c r="G35">
        <f t="shared" si="3"/>
        <v>1</v>
      </c>
      <c r="H35">
        <f t="shared" si="4"/>
        <v>0</v>
      </c>
      <c r="O35">
        <f t="shared" si="5"/>
        <v>75.5</v>
      </c>
      <c r="P35">
        <f t="shared" si="6"/>
        <v>290</v>
      </c>
    </row>
    <row r="36" spans="3:16" x14ac:dyDescent="0.25">
      <c r="C36" s="1" t="s">
        <v>40</v>
      </c>
      <c r="D36" s="1" t="s">
        <v>34</v>
      </c>
      <c r="G36">
        <f t="shared" si="3"/>
        <v>0</v>
      </c>
      <c r="H36">
        <f t="shared" si="4"/>
        <v>3</v>
      </c>
      <c r="O36">
        <f t="shared" si="5"/>
        <v>229.5</v>
      </c>
      <c r="P36">
        <f t="shared" si="6"/>
        <v>137</v>
      </c>
    </row>
    <row r="37" spans="3:16" x14ac:dyDescent="0.25">
      <c r="C37" s="1" t="s">
        <v>24</v>
      </c>
      <c r="D37" s="1" t="s">
        <v>34</v>
      </c>
      <c r="G37">
        <f t="shared" si="3"/>
        <v>1</v>
      </c>
      <c r="H37">
        <f t="shared" si="4"/>
        <v>3</v>
      </c>
      <c r="O37">
        <f t="shared" si="5"/>
        <v>75.5</v>
      </c>
      <c r="P37">
        <f t="shared" si="6"/>
        <v>137</v>
      </c>
    </row>
    <row r="38" spans="3:16" x14ac:dyDescent="0.25">
      <c r="C38" s="1" t="s">
        <v>24</v>
      </c>
      <c r="D38" s="1" t="s">
        <v>34</v>
      </c>
      <c r="G38">
        <f t="shared" si="3"/>
        <v>1</v>
      </c>
      <c r="H38">
        <f t="shared" si="4"/>
        <v>3</v>
      </c>
      <c r="O38">
        <f t="shared" si="5"/>
        <v>75.5</v>
      </c>
      <c r="P38">
        <f t="shared" si="6"/>
        <v>137</v>
      </c>
    </row>
    <row r="39" spans="3:16" x14ac:dyDescent="0.25">
      <c r="C39" s="1" t="s">
        <v>40</v>
      </c>
      <c r="D39" s="1" t="s">
        <v>31</v>
      </c>
      <c r="G39">
        <f t="shared" si="3"/>
        <v>0</v>
      </c>
      <c r="H39">
        <f t="shared" si="4"/>
        <v>4</v>
      </c>
      <c r="O39">
        <f t="shared" si="5"/>
        <v>229.5</v>
      </c>
      <c r="P39">
        <f t="shared" si="6"/>
        <v>44.5</v>
      </c>
    </row>
    <row r="40" spans="3:16" x14ac:dyDescent="0.25">
      <c r="C40" s="1" t="s">
        <v>40</v>
      </c>
      <c r="D40" s="1" t="s">
        <v>39</v>
      </c>
      <c r="G40">
        <f t="shared" si="3"/>
        <v>0</v>
      </c>
      <c r="H40">
        <f t="shared" si="4"/>
        <v>2</v>
      </c>
      <c r="O40">
        <f t="shared" si="5"/>
        <v>229.5</v>
      </c>
      <c r="P40">
        <f t="shared" si="6"/>
        <v>205.5</v>
      </c>
    </row>
    <row r="41" spans="3:16" x14ac:dyDescent="0.25">
      <c r="C41" s="1" t="s">
        <v>24</v>
      </c>
      <c r="D41" s="1" t="s">
        <v>39</v>
      </c>
      <c r="G41">
        <f t="shared" si="3"/>
        <v>1</v>
      </c>
      <c r="H41">
        <f t="shared" si="4"/>
        <v>2</v>
      </c>
      <c r="O41">
        <f t="shared" si="5"/>
        <v>75.5</v>
      </c>
      <c r="P41">
        <f t="shared" si="6"/>
        <v>205.5</v>
      </c>
    </row>
    <row r="42" spans="3:16" x14ac:dyDescent="0.25">
      <c r="C42" s="1" t="s">
        <v>40</v>
      </c>
      <c r="D42" s="1" t="s">
        <v>35</v>
      </c>
      <c r="G42">
        <f t="shared" si="3"/>
        <v>0</v>
      </c>
      <c r="H42">
        <f t="shared" si="4"/>
        <v>1</v>
      </c>
      <c r="O42">
        <f t="shared" si="5"/>
        <v>229.5</v>
      </c>
      <c r="P42">
        <f t="shared" si="6"/>
        <v>248.5</v>
      </c>
    </row>
    <row r="43" spans="3:16" x14ac:dyDescent="0.25">
      <c r="C43" s="1" t="s">
        <v>24</v>
      </c>
      <c r="D43" s="1" t="s">
        <v>39</v>
      </c>
      <c r="G43">
        <f t="shared" si="3"/>
        <v>1</v>
      </c>
      <c r="H43">
        <f t="shared" si="4"/>
        <v>2</v>
      </c>
      <c r="O43">
        <f t="shared" si="5"/>
        <v>75.5</v>
      </c>
      <c r="P43">
        <f t="shared" si="6"/>
        <v>205.5</v>
      </c>
    </row>
    <row r="44" spans="3:16" x14ac:dyDescent="0.25">
      <c r="C44" s="1" t="s">
        <v>24</v>
      </c>
      <c r="D44" s="1" t="s">
        <v>31</v>
      </c>
      <c r="G44">
        <f t="shared" si="3"/>
        <v>1</v>
      </c>
      <c r="H44">
        <f t="shared" si="4"/>
        <v>4</v>
      </c>
      <c r="O44">
        <f t="shared" si="5"/>
        <v>75.5</v>
      </c>
      <c r="P44">
        <f t="shared" si="6"/>
        <v>44.5</v>
      </c>
    </row>
    <row r="45" spans="3:16" x14ac:dyDescent="0.25">
      <c r="C45" s="1" t="s">
        <v>24</v>
      </c>
      <c r="D45" s="1" t="s">
        <v>34</v>
      </c>
      <c r="G45">
        <f t="shared" si="3"/>
        <v>1</v>
      </c>
      <c r="H45">
        <f t="shared" si="4"/>
        <v>3</v>
      </c>
      <c r="O45">
        <f t="shared" si="5"/>
        <v>75.5</v>
      </c>
      <c r="P45">
        <f t="shared" si="6"/>
        <v>137</v>
      </c>
    </row>
    <row r="46" spans="3:16" x14ac:dyDescent="0.25">
      <c r="C46" s="1" t="s">
        <v>24</v>
      </c>
      <c r="D46" s="1" t="s">
        <v>34</v>
      </c>
      <c r="G46">
        <f t="shared" si="3"/>
        <v>1</v>
      </c>
      <c r="H46">
        <f t="shared" si="4"/>
        <v>3</v>
      </c>
      <c r="O46">
        <f t="shared" si="5"/>
        <v>75.5</v>
      </c>
      <c r="P46">
        <f t="shared" si="6"/>
        <v>137</v>
      </c>
    </row>
    <row r="47" spans="3:16" x14ac:dyDescent="0.25">
      <c r="C47" s="1" t="s">
        <v>24</v>
      </c>
      <c r="D47" s="1" t="s">
        <v>34</v>
      </c>
      <c r="G47">
        <f t="shared" si="3"/>
        <v>1</v>
      </c>
      <c r="H47">
        <f t="shared" si="4"/>
        <v>3</v>
      </c>
      <c r="O47">
        <f t="shared" si="5"/>
        <v>75.5</v>
      </c>
      <c r="P47">
        <f t="shared" si="6"/>
        <v>137</v>
      </c>
    </row>
    <row r="48" spans="3:16" x14ac:dyDescent="0.25">
      <c r="C48" s="1" t="s">
        <v>24</v>
      </c>
      <c r="D48" s="1" t="s">
        <v>31</v>
      </c>
      <c r="G48">
        <f t="shared" si="3"/>
        <v>1</v>
      </c>
      <c r="H48">
        <f t="shared" si="4"/>
        <v>4</v>
      </c>
      <c r="O48">
        <f t="shared" si="5"/>
        <v>75.5</v>
      </c>
      <c r="P48">
        <f t="shared" si="6"/>
        <v>44.5</v>
      </c>
    </row>
    <row r="49" spans="3:16" x14ac:dyDescent="0.25">
      <c r="C49" s="1" t="s">
        <v>24</v>
      </c>
      <c r="D49" s="1" t="s">
        <v>34</v>
      </c>
      <c r="G49">
        <f t="shared" si="3"/>
        <v>1</v>
      </c>
      <c r="H49">
        <f t="shared" si="4"/>
        <v>3</v>
      </c>
      <c r="O49">
        <f t="shared" si="5"/>
        <v>75.5</v>
      </c>
      <c r="P49">
        <f t="shared" si="6"/>
        <v>137</v>
      </c>
    </row>
    <row r="50" spans="3:16" x14ac:dyDescent="0.25">
      <c r="C50" s="1" t="s">
        <v>24</v>
      </c>
      <c r="D50" s="1" t="s">
        <v>34</v>
      </c>
      <c r="G50">
        <f t="shared" si="3"/>
        <v>1</v>
      </c>
      <c r="H50">
        <f t="shared" si="4"/>
        <v>3</v>
      </c>
      <c r="O50">
        <f t="shared" si="5"/>
        <v>75.5</v>
      </c>
      <c r="P50">
        <f t="shared" si="6"/>
        <v>137</v>
      </c>
    </row>
    <row r="51" spans="3:16" x14ac:dyDescent="0.25">
      <c r="C51" s="1" t="s">
        <v>40</v>
      </c>
      <c r="D51" s="1" t="s">
        <v>39</v>
      </c>
      <c r="G51">
        <f t="shared" si="3"/>
        <v>0</v>
      </c>
      <c r="H51">
        <f t="shared" si="4"/>
        <v>2</v>
      </c>
      <c r="O51">
        <f t="shared" si="5"/>
        <v>229.5</v>
      </c>
      <c r="P51">
        <f t="shared" si="6"/>
        <v>205.5</v>
      </c>
    </row>
    <row r="52" spans="3:16" x14ac:dyDescent="0.25">
      <c r="C52" s="1" t="s">
        <v>40</v>
      </c>
      <c r="D52" s="1" t="s">
        <v>34</v>
      </c>
      <c r="G52">
        <f t="shared" si="3"/>
        <v>0</v>
      </c>
      <c r="H52">
        <f t="shared" si="4"/>
        <v>3</v>
      </c>
      <c r="O52">
        <f t="shared" si="5"/>
        <v>229.5</v>
      </c>
      <c r="P52">
        <f t="shared" si="6"/>
        <v>137</v>
      </c>
    </row>
    <row r="53" spans="3:16" x14ac:dyDescent="0.25">
      <c r="C53" s="1" t="s">
        <v>24</v>
      </c>
      <c r="D53" s="1" t="s">
        <v>31</v>
      </c>
      <c r="G53">
        <f t="shared" si="3"/>
        <v>1</v>
      </c>
      <c r="H53">
        <f t="shared" si="4"/>
        <v>4</v>
      </c>
      <c r="O53">
        <f t="shared" si="5"/>
        <v>75.5</v>
      </c>
      <c r="P53">
        <f t="shared" si="6"/>
        <v>44.5</v>
      </c>
    </row>
    <row r="54" spans="3:16" x14ac:dyDescent="0.25">
      <c r="C54" s="1" t="s">
        <v>24</v>
      </c>
      <c r="D54" s="1" t="s">
        <v>31</v>
      </c>
      <c r="G54">
        <f t="shared" si="3"/>
        <v>1</v>
      </c>
      <c r="H54">
        <f t="shared" si="4"/>
        <v>4</v>
      </c>
      <c r="O54">
        <f t="shared" si="5"/>
        <v>75.5</v>
      </c>
      <c r="P54">
        <f t="shared" si="6"/>
        <v>44.5</v>
      </c>
    </row>
    <row r="55" spans="3:16" x14ac:dyDescent="0.25">
      <c r="C55" s="1" t="s">
        <v>24</v>
      </c>
      <c r="D55" s="1" t="s">
        <v>34</v>
      </c>
      <c r="G55">
        <f t="shared" si="3"/>
        <v>1</v>
      </c>
      <c r="H55">
        <f t="shared" si="4"/>
        <v>3</v>
      </c>
      <c r="O55">
        <f t="shared" si="5"/>
        <v>75.5</v>
      </c>
      <c r="P55">
        <f t="shared" si="6"/>
        <v>137</v>
      </c>
    </row>
    <row r="56" spans="3:16" x14ac:dyDescent="0.25">
      <c r="C56" s="1" t="s">
        <v>24</v>
      </c>
      <c r="D56" s="1" t="s">
        <v>34</v>
      </c>
      <c r="G56">
        <f t="shared" si="3"/>
        <v>1</v>
      </c>
      <c r="H56">
        <f t="shared" si="4"/>
        <v>3</v>
      </c>
      <c r="O56">
        <f t="shared" si="5"/>
        <v>75.5</v>
      </c>
      <c r="P56">
        <f t="shared" si="6"/>
        <v>137</v>
      </c>
    </row>
    <row r="57" spans="3:16" x14ac:dyDescent="0.25">
      <c r="C57" s="1" t="s">
        <v>40</v>
      </c>
      <c r="D57" s="1" t="s">
        <v>43</v>
      </c>
      <c r="G57">
        <f t="shared" si="3"/>
        <v>0</v>
      </c>
      <c r="H57">
        <f t="shared" si="4"/>
        <v>0</v>
      </c>
      <c r="O57">
        <f t="shared" si="5"/>
        <v>229.5</v>
      </c>
      <c r="P57">
        <f t="shared" si="6"/>
        <v>290</v>
      </c>
    </row>
    <row r="58" spans="3:16" x14ac:dyDescent="0.25">
      <c r="C58" s="1" t="s">
        <v>24</v>
      </c>
      <c r="D58" s="1" t="s">
        <v>31</v>
      </c>
      <c r="G58">
        <f t="shared" si="3"/>
        <v>1</v>
      </c>
      <c r="H58">
        <f t="shared" si="4"/>
        <v>4</v>
      </c>
      <c r="O58">
        <f t="shared" si="5"/>
        <v>75.5</v>
      </c>
      <c r="P58">
        <f t="shared" si="6"/>
        <v>44.5</v>
      </c>
    </row>
    <row r="59" spans="3:16" x14ac:dyDescent="0.25">
      <c r="C59" s="1" t="s">
        <v>40</v>
      </c>
      <c r="D59" s="1" t="s">
        <v>43</v>
      </c>
      <c r="G59">
        <f t="shared" si="3"/>
        <v>0</v>
      </c>
      <c r="H59">
        <f t="shared" si="4"/>
        <v>0</v>
      </c>
      <c r="O59">
        <f t="shared" si="5"/>
        <v>229.5</v>
      </c>
      <c r="P59">
        <f t="shared" si="6"/>
        <v>290</v>
      </c>
    </row>
    <row r="60" spans="3:16" x14ac:dyDescent="0.25">
      <c r="C60" s="1" t="s">
        <v>40</v>
      </c>
      <c r="D60" s="1" t="s">
        <v>34</v>
      </c>
      <c r="G60">
        <f t="shared" si="3"/>
        <v>0</v>
      </c>
      <c r="H60">
        <f t="shared" si="4"/>
        <v>3</v>
      </c>
      <c r="O60">
        <f t="shared" si="5"/>
        <v>229.5</v>
      </c>
      <c r="P60">
        <f t="shared" si="6"/>
        <v>137</v>
      </c>
    </row>
    <row r="61" spans="3:16" x14ac:dyDescent="0.25">
      <c r="C61" s="1" t="s">
        <v>40</v>
      </c>
      <c r="D61" s="1" t="s">
        <v>31</v>
      </c>
      <c r="G61">
        <f t="shared" si="3"/>
        <v>0</v>
      </c>
      <c r="H61">
        <f t="shared" si="4"/>
        <v>4</v>
      </c>
      <c r="O61">
        <f t="shared" si="5"/>
        <v>229.5</v>
      </c>
      <c r="P61">
        <f t="shared" si="6"/>
        <v>44.5</v>
      </c>
    </row>
    <row r="62" spans="3:16" x14ac:dyDescent="0.25">
      <c r="C62" s="1" t="s">
        <v>24</v>
      </c>
      <c r="D62" s="1" t="s">
        <v>31</v>
      </c>
      <c r="G62">
        <f t="shared" si="3"/>
        <v>1</v>
      </c>
      <c r="H62">
        <f t="shared" si="4"/>
        <v>4</v>
      </c>
      <c r="O62">
        <f t="shared" si="5"/>
        <v>75.5</v>
      </c>
      <c r="P62">
        <f t="shared" si="6"/>
        <v>44.5</v>
      </c>
    </row>
    <row r="63" spans="3:16" x14ac:dyDescent="0.25">
      <c r="C63" s="1" t="s">
        <v>40</v>
      </c>
      <c r="D63" s="1" t="s">
        <v>35</v>
      </c>
      <c r="G63">
        <f t="shared" si="3"/>
        <v>0</v>
      </c>
      <c r="H63">
        <f t="shared" si="4"/>
        <v>1</v>
      </c>
      <c r="O63">
        <f t="shared" si="5"/>
        <v>229.5</v>
      </c>
      <c r="P63">
        <f t="shared" si="6"/>
        <v>248.5</v>
      </c>
    </row>
    <row r="64" spans="3:16" x14ac:dyDescent="0.25">
      <c r="C64" s="1" t="s">
        <v>24</v>
      </c>
      <c r="D64" s="1" t="s">
        <v>31</v>
      </c>
      <c r="G64">
        <f t="shared" si="3"/>
        <v>1</v>
      </c>
      <c r="H64">
        <f t="shared" si="4"/>
        <v>4</v>
      </c>
      <c r="O64">
        <f t="shared" si="5"/>
        <v>75.5</v>
      </c>
      <c r="P64">
        <f t="shared" si="6"/>
        <v>44.5</v>
      </c>
    </row>
    <row r="65" spans="3:16" x14ac:dyDescent="0.25">
      <c r="C65" s="1" t="s">
        <v>24</v>
      </c>
      <c r="D65" s="1" t="s">
        <v>39</v>
      </c>
      <c r="G65">
        <f t="shared" si="3"/>
        <v>1</v>
      </c>
      <c r="H65">
        <f t="shared" si="4"/>
        <v>2</v>
      </c>
      <c r="O65">
        <f t="shared" si="5"/>
        <v>75.5</v>
      </c>
      <c r="P65">
        <f t="shared" si="6"/>
        <v>205.5</v>
      </c>
    </row>
    <row r="66" spans="3:16" x14ac:dyDescent="0.25">
      <c r="C66" s="1" t="s">
        <v>24</v>
      </c>
      <c r="D66" s="1" t="s">
        <v>39</v>
      </c>
      <c r="G66">
        <f t="shared" si="3"/>
        <v>1</v>
      </c>
      <c r="H66">
        <f t="shared" si="4"/>
        <v>2</v>
      </c>
      <c r="O66">
        <f t="shared" si="5"/>
        <v>75.5</v>
      </c>
      <c r="P66">
        <f t="shared" si="6"/>
        <v>205.5</v>
      </c>
    </row>
    <row r="67" spans="3:16" x14ac:dyDescent="0.25">
      <c r="C67" s="1" t="s">
        <v>24</v>
      </c>
      <c r="D67" s="1" t="s">
        <v>34</v>
      </c>
      <c r="G67">
        <f t="shared" si="3"/>
        <v>1</v>
      </c>
      <c r="H67">
        <f t="shared" si="4"/>
        <v>3</v>
      </c>
      <c r="O67">
        <f t="shared" si="5"/>
        <v>75.5</v>
      </c>
      <c r="P67">
        <f t="shared" si="6"/>
        <v>137</v>
      </c>
    </row>
    <row r="68" spans="3:16" x14ac:dyDescent="0.25">
      <c r="C68" s="1" t="s">
        <v>24</v>
      </c>
      <c r="D68" s="1" t="s">
        <v>34</v>
      </c>
      <c r="G68">
        <f t="shared" si="3"/>
        <v>1</v>
      </c>
      <c r="H68">
        <f t="shared" si="4"/>
        <v>3</v>
      </c>
      <c r="O68">
        <f t="shared" si="5"/>
        <v>75.5</v>
      </c>
      <c r="P68">
        <f t="shared" si="6"/>
        <v>137</v>
      </c>
    </row>
    <row r="69" spans="3:16" x14ac:dyDescent="0.25">
      <c r="C69" s="1" t="s">
        <v>24</v>
      </c>
      <c r="D69" s="1" t="s">
        <v>35</v>
      </c>
      <c r="G69">
        <f t="shared" si="3"/>
        <v>1</v>
      </c>
      <c r="H69">
        <f t="shared" si="4"/>
        <v>1</v>
      </c>
      <c r="O69">
        <f t="shared" si="5"/>
        <v>75.5</v>
      </c>
      <c r="P69">
        <f t="shared" si="6"/>
        <v>248.5</v>
      </c>
    </row>
    <row r="70" spans="3:16" x14ac:dyDescent="0.25">
      <c r="C70" s="1" t="s">
        <v>24</v>
      </c>
      <c r="D70" s="1" t="s">
        <v>31</v>
      </c>
      <c r="G70">
        <f t="shared" si="3"/>
        <v>1</v>
      </c>
      <c r="H70">
        <f t="shared" si="4"/>
        <v>4</v>
      </c>
      <c r="O70">
        <f t="shared" si="5"/>
        <v>75.5</v>
      </c>
      <c r="P70">
        <f t="shared" si="6"/>
        <v>44.5</v>
      </c>
    </row>
    <row r="71" spans="3:16" x14ac:dyDescent="0.25">
      <c r="C71" s="1" t="s">
        <v>24</v>
      </c>
      <c r="D71" s="1" t="s">
        <v>39</v>
      </c>
      <c r="G71">
        <f t="shared" si="3"/>
        <v>1</v>
      </c>
      <c r="H71">
        <f t="shared" si="4"/>
        <v>2</v>
      </c>
      <c r="O71">
        <f t="shared" si="5"/>
        <v>75.5</v>
      </c>
      <c r="P71">
        <f t="shared" si="6"/>
        <v>205.5</v>
      </c>
    </row>
    <row r="72" spans="3:16" x14ac:dyDescent="0.25">
      <c r="C72" s="1" t="s">
        <v>24</v>
      </c>
      <c r="D72" s="1" t="s">
        <v>31</v>
      </c>
      <c r="G72">
        <f t="shared" si="3"/>
        <v>1</v>
      </c>
      <c r="H72">
        <f t="shared" si="4"/>
        <v>4</v>
      </c>
      <c r="O72">
        <f t="shared" si="5"/>
        <v>75.5</v>
      </c>
      <c r="P72">
        <f t="shared" si="6"/>
        <v>44.5</v>
      </c>
    </row>
    <row r="73" spans="3:16" x14ac:dyDescent="0.25">
      <c r="C73" s="1" t="s">
        <v>24</v>
      </c>
      <c r="D73" s="1" t="s">
        <v>34</v>
      </c>
      <c r="G73">
        <f t="shared" si="3"/>
        <v>1</v>
      </c>
      <c r="H73">
        <f t="shared" si="4"/>
        <v>3</v>
      </c>
      <c r="O73">
        <f t="shared" si="5"/>
        <v>75.5</v>
      </c>
      <c r="P73">
        <f t="shared" si="6"/>
        <v>137</v>
      </c>
    </row>
    <row r="74" spans="3:16" x14ac:dyDescent="0.25">
      <c r="C74" s="1" t="s">
        <v>24</v>
      </c>
      <c r="D74" s="1" t="s">
        <v>31</v>
      </c>
      <c r="G74">
        <f t="shared" si="3"/>
        <v>1</v>
      </c>
      <c r="H74">
        <f t="shared" si="4"/>
        <v>4</v>
      </c>
      <c r="O74">
        <f t="shared" si="5"/>
        <v>75.5</v>
      </c>
      <c r="P74">
        <f t="shared" si="6"/>
        <v>44.5</v>
      </c>
    </row>
    <row r="75" spans="3:16" x14ac:dyDescent="0.25">
      <c r="C75" s="1" t="s">
        <v>40</v>
      </c>
      <c r="D75" s="1" t="s">
        <v>34</v>
      </c>
      <c r="G75">
        <f t="shared" si="3"/>
        <v>0</v>
      </c>
      <c r="H75">
        <f t="shared" si="4"/>
        <v>3</v>
      </c>
      <c r="O75">
        <f t="shared" si="5"/>
        <v>229.5</v>
      </c>
      <c r="P75">
        <f t="shared" si="6"/>
        <v>137</v>
      </c>
    </row>
    <row r="76" spans="3:16" x14ac:dyDescent="0.25">
      <c r="C76" s="1" t="s">
        <v>40</v>
      </c>
      <c r="D76" s="1" t="s">
        <v>43</v>
      </c>
      <c r="G76">
        <f t="shared" si="3"/>
        <v>0</v>
      </c>
      <c r="H76">
        <f t="shared" si="4"/>
        <v>0</v>
      </c>
      <c r="O76">
        <f t="shared" si="5"/>
        <v>229.5</v>
      </c>
      <c r="P76">
        <f t="shared" si="6"/>
        <v>290</v>
      </c>
    </row>
    <row r="77" spans="3:16" x14ac:dyDescent="0.25">
      <c r="C77" s="1" t="s">
        <v>40</v>
      </c>
      <c r="D77" s="1" t="s">
        <v>34</v>
      </c>
      <c r="G77">
        <f t="shared" si="3"/>
        <v>0</v>
      </c>
      <c r="H77">
        <f t="shared" si="4"/>
        <v>3</v>
      </c>
      <c r="O77">
        <f t="shared" si="5"/>
        <v>229.5</v>
      </c>
      <c r="P77">
        <f t="shared" si="6"/>
        <v>137</v>
      </c>
    </row>
    <row r="78" spans="3:16" x14ac:dyDescent="0.25">
      <c r="C78" s="1" t="s">
        <v>40</v>
      </c>
      <c r="D78" s="1" t="s">
        <v>34</v>
      </c>
      <c r="G78">
        <f t="shared" si="3"/>
        <v>0</v>
      </c>
      <c r="H78">
        <f t="shared" si="4"/>
        <v>3</v>
      </c>
      <c r="O78">
        <f t="shared" si="5"/>
        <v>229.5</v>
      </c>
      <c r="P78">
        <f t="shared" si="6"/>
        <v>137</v>
      </c>
    </row>
    <row r="79" spans="3:16" x14ac:dyDescent="0.25">
      <c r="C79" s="1" t="s">
        <v>40</v>
      </c>
      <c r="D79" s="1" t="s">
        <v>39</v>
      </c>
      <c r="G79">
        <f t="shared" si="3"/>
        <v>0</v>
      </c>
      <c r="H79">
        <f t="shared" si="4"/>
        <v>2</v>
      </c>
      <c r="O79">
        <f t="shared" si="5"/>
        <v>229.5</v>
      </c>
      <c r="P79">
        <f t="shared" si="6"/>
        <v>205.5</v>
      </c>
    </row>
    <row r="80" spans="3:16" x14ac:dyDescent="0.25">
      <c r="C80" s="1" t="s">
        <v>40</v>
      </c>
      <c r="D80" s="1" t="s">
        <v>34</v>
      </c>
      <c r="G80">
        <f t="shared" ref="G80:G143" si="7">_xlfn.IFS(C80=$C$4, 0, C80=$D$4, 1)</f>
        <v>0</v>
      </c>
      <c r="H80">
        <f t="shared" ref="H80:H143" si="8">_xlfn.IFS(D80=$B$10, 0, D80=$B$9, 1, D80=$B$6, 2, D80=$B$8, 3, D80=$B$7, 4)</f>
        <v>3</v>
      </c>
      <c r="O80">
        <f t="shared" ref="O80:O143" si="9">_xlfn.RANK.AVG(G80, $G$15:$G$322, 0)</f>
        <v>229.5</v>
      </c>
      <c r="P80">
        <f t="shared" ref="P80:P143" si="10">_xlfn.RANK.AVG(H80, $H$15:$H$322, 0)</f>
        <v>137</v>
      </c>
    </row>
    <row r="81" spans="3:16" x14ac:dyDescent="0.25">
      <c r="C81" s="1" t="s">
        <v>40</v>
      </c>
      <c r="D81" s="1" t="s">
        <v>39</v>
      </c>
      <c r="G81">
        <f t="shared" si="7"/>
        <v>0</v>
      </c>
      <c r="H81">
        <f t="shared" si="8"/>
        <v>2</v>
      </c>
      <c r="O81">
        <f t="shared" si="9"/>
        <v>229.5</v>
      </c>
      <c r="P81">
        <f t="shared" si="10"/>
        <v>205.5</v>
      </c>
    </row>
    <row r="82" spans="3:16" x14ac:dyDescent="0.25">
      <c r="C82" s="1" t="s">
        <v>24</v>
      </c>
      <c r="D82" s="1" t="s">
        <v>31</v>
      </c>
      <c r="G82">
        <f t="shared" si="7"/>
        <v>1</v>
      </c>
      <c r="H82">
        <f t="shared" si="8"/>
        <v>4</v>
      </c>
      <c r="O82">
        <f t="shared" si="9"/>
        <v>75.5</v>
      </c>
      <c r="P82">
        <f t="shared" si="10"/>
        <v>44.5</v>
      </c>
    </row>
    <row r="83" spans="3:16" x14ac:dyDescent="0.25">
      <c r="C83" s="1" t="s">
        <v>40</v>
      </c>
      <c r="D83" s="1" t="s">
        <v>31</v>
      </c>
      <c r="G83">
        <f t="shared" si="7"/>
        <v>0</v>
      </c>
      <c r="H83">
        <f t="shared" si="8"/>
        <v>4</v>
      </c>
      <c r="O83">
        <f t="shared" si="9"/>
        <v>229.5</v>
      </c>
      <c r="P83">
        <f t="shared" si="10"/>
        <v>44.5</v>
      </c>
    </row>
    <row r="84" spans="3:16" x14ac:dyDescent="0.25">
      <c r="C84" s="1" t="s">
        <v>40</v>
      </c>
      <c r="D84" s="1" t="s">
        <v>39</v>
      </c>
      <c r="G84">
        <f t="shared" si="7"/>
        <v>0</v>
      </c>
      <c r="H84">
        <f t="shared" si="8"/>
        <v>2</v>
      </c>
      <c r="O84">
        <f t="shared" si="9"/>
        <v>229.5</v>
      </c>
      <c r="P84">
        <f t="shared" si="10"/>
        <v>205.5</v>
      </c>
    </row>
    <row r="85" spans="3:16" x14ac:dyDescent="0.25">
      <c r="C85" s="1" t="s">
        <v>40</v>
      </c>
      <c r="D85" s="1" t="s">
        <v>31</v>
      </c>
      <c r="G85">
        <f t="shared" si="7"/>
        <v>0</v>
      </c>
      <c r="H85">
        <f t="shared" si="8"/>
        <v>4</v>
      </c>
      <c r="O85">
        <f t="shared" si="9"/>
        <v>229.5</v>
      </c>
      <c r="P85">
        <f t="shared" si="10"/>
        <v>44.5</v>
      </c>
    </row>
    <row r="86" spans="3:16" x14ac:dyDescent="0.25">
      <c r="C86" s="1" t="s">
        <v>40</v>
      </c>
      <c r="D86" s="1" t="s">
        <v>34</v>
      </c>
      <c r="G86">
        <f t="shared" si="7"/>
        <v>0</v>
      </c>
      <c r="H86">
        <f t="shared" si="8"/>
        <v>3</v>
      </c>
      <c r="O86">
        <f t="shared" si="9"/>
        <v>229.5</v>
      </c>
      <c r="P86">
        <f t="shared" si="10"/>
        <v>137</v>
      </c>
    </row>
    <row r="87" spans="3:16" x14ac:dyDescent="0.25">
      <c r="C87" s="1" t="s">
        <v>40</v>
      </c>
      <c r="D87" s="1" t="s">
        <v>34</v>
      </c>
      <c r="G87">
        <f t="shared" si="7"/>
        <v>0</v>
      </c>
      <c r="H87">
        <f t="shared" si="8"/>
        <v>3</v>
      </c>
      <c r="O87">
        <f t="shared" si="9"/>
        <v>229.5</v>
      </c>
      <c r="P87">
        <f t="shared" si="10"/>
        <v>137</v>
      </c>
    </row>
    <row r="88" spans="3:16" x14ac:dyDescent="0.25">
      <c r="C88" s="1" t="s">
        <v>40</v>
      </c>
      <c r="D88" s="1" t="s">
        <v>34</v>
      </c>
      <c r="G88">
        <f t="shared" si="7"/>
        <v>0</v>
      </c>
      <c r="H88">
        <f t="shared" si="8"/>
        <v>3</v>
      </c>
      <c r="O88">
        <f t="shared" si="9"/>
        <v>229.5</v>
      </c>
      <c r="P88">
        <f t="shared" si="10"/>
        <v>137</v>
      </c>
    </row>
    <row r="89" spans="3:16" x14ac:dyDescent="0.25">
      <c r="C89" s="1" t="s">
        <v>40</v>
      </c>
      <c r="D89" s="1" t="s">
        <v>35</v>
      </c>
      <c r="G89">
        <f t="shared" si="7"/>
        <v>0</v>
      </c>
      <c r="H89">
        <f t="shared" si="8"/>
        <v>1</v>
      </c>
      <c r="O89">
        <f t="shared" si="9"/>
        <v>229.5</v>
      </c>
      <c r="P89">
        <f t="shared" si="10"/>
        <v>248.5</v>
      </c>
    </row>
    <row r="90" spans="3:16" x14ac:dyDescent="0.25">
      <c r="C90" s="1" t="s">
        <v>40</v>
      </c>
      <c r="D90" s="1" t="s">
        <v>35</v>
      </c>
      <c r="G90">
        <f t="shared" si="7"/>
        <v>0</v>
      </c>
      <c r="H90">
        <f t="shared" si="8"/>
        <v>1</v>
      </c>
      <c r="O90">
        <f t="shared" si="9"/>
        <v>229.5</v>
      </c>
      <c r="P90">
        <f t="shared" si="10"/>
        <v>248.5</v>
      </c>
    </row>
    <row r="91" spans="3:16" x14ac:dyDescent="0.25">
      <c r="C91" s="1" t="s">
        <v>24</v>
      </c>
      <c r="D91" s="1" t="s">
        <v>34</v>
      </c>
      <c r="G91">
        <f t="shared" si="7"/>
        <v>1</v>
      </c>
      <c r="H91">
        <f t="shared" si="8"/>
        <v>3</v>
      </c>
      <c r="O91">
        <f t="shared" si="9"/>
        <v>75.5</v>
      </c>
      <c r="P91">
        <f t="shared" si="10"/>
        <v>137</v>
      </c>
    </row>
    <row r="92" spans="3:16" x14ac:dyDescent="0.25">
      <c r="C92" s="1" t="s">
        <v>24</v>
      </c>
      <c r="D92" s="1" t="s">
        <v>39</v>
      </c>
      <c r="G92">
        <f t="shared" si="7"/>
        <v>1</v>
      </c>
      <c r="H92">
        <f t="shared" si="8"/>
        <v>2</v>
      </c>
      <c r="O92">
        <f t="shared" si="9"/>
        <v>75.5</v>
      </c>
      <c r="P92">
        <f t="shared" si="10"/>
        <v>205.5</v>
      </c>
    </row>
    <row r="93" spans="3:16" x14ac:dyDescent="0.25">
      <c r="C93" s="1" t="s">
        <v>40</v>
      </c>
      <c r="D93" s="1" t="s">
        <v>31</v>
      </c>
      <c r="G93">
        <f t="shared" si="7"/>
        <v>0</v>
      </c>
      <c r="H93">
        <f t="shared" si="8"/>
        <v>4</v>
      </c>
      <c r="O93">
        <f t="shared" si="9"/>
        <v>229.5</v>
      </c>
      <c r="P93">
        <f t="shared" si="10"/>
        <v>44.5</v>
      </c>
    </row>
    <row r="94" spans="3:16" x14ac:dyDescent="0.25">
      <c r="C94" s="1" t="s">
        <v>24</v>
      </c>
      <c r="D94" s="1" t="s">
        <v>43</v>
      </c>
      <c r="G94">
        <f t="shared" si="7"/>
        <v>1</v>
      </c>
      <c r="H94">
        <f t="shared" si="8"/>
        <v>0</v>
      </c>
      <c r="O94">
        <f t="shared" si="9"/>
        <v>75.5</v>
      </c>
      <c r="P94">
        <f t="shared" si="10"/>
        <v>290</v>
      </c>
    </row>
    <row r="95" spans="3:16" x14ac:dyDescent="0.25">
      <c r="C95" s="1" t="s">
        <v>24</v>
      </c>
      <c r="D95" s="1" t="s">
        <v>34</v>
      </c>
      <c r="G95">
        <f t="shared" si="7"/>
        <v>1</v>
      </c>
      <c r="H95">
        <f t="shared" si="8"/>
        <v>3</v>
      </c>
      <c r="O95">
        <f t="shared" si="9"/>
        <v>75.5</v>
      </c>
      <c r="P95">
        <f t="shared" si="10"/>
        <v>137</v>
      </c>
    </row>
    <row r="96" spans="3:16" x14ac:dyDescent="0.25">
      <c r="C96" s="1" t="s">
        <v>24</v>
      </c>
      <c r="D96" s="1" t="s">
        <v>34</v>
      </c>
      <c r="G96">
        <f t="shared" si="7"/>
        <v>1</v>
      </c>
      <c r="H96">
        <f t="shared" si="8"/>
        <v>3</v>
      </c>
      <c r="O96">
        <f t="shared" si="9"/>
        <v>75.5</v>
      </c>
      <c r="P96">
        <f t="shared" si="10"/>
        <v>137</v>
      </c>
    </row>
    <row r="97" spans="3:16" x14ac:dyDescent="0.25">
      <c r="C97" s="1" t="s">
        <v>24</v>
      </c>
      <c r="D97" s="1" t="s">
        <v>31</v>
      </c>
      <c r="G97">
        <f t="shared" si="7"/>
        <v>1</v>
      </c>
      <c r="H97">
        <f t="shared" si="8"/>
        <v>4</v>
      </c>
      <c r="O97">
        <f t="shared" si="9"/>
        <v>75.5</v>
      </c>
      <c r="P97">
        <f t="shared" si="10"/>
        <v>44.5</v>
      </c>
    </row>
    <row r="98" spans="3:16" x14ac:dyDescent="0.25">
      <c r="C98" s="1" t="s">
        <v>40</v>
      </c>
      <c r="D98" s="1" t="s">
        <v>43</v>
      </c>
      <c r="G98">
        <f t="shared" si="7"/>
        <v>0</v>
      </c>
      <c r="H98">
        <f t="shared" si="8"/>
        <v>0</v>
      </c>
      <c r="O98">
        <f t="shared" si="9"/>
        <v>229.5</v>
      </c>
      <c r="P98">
        <f t="shared" si="10"/>
        <v>290</v>
      </c>
    </row>
    <row r="99" spans="3:16" x14ac:dyDescent="0.25">
      <c r="C99" s="1" t="s">
        <v>40</v>
      </c>
      <c r="D99" s="1" t="s">
        <v>34</v>
      </c>
      <c r="G99">
        <f t="shared" si="7"/>
        <v>0</v>
      </c>
      <c r="H99">
        <f t="shared" si="8"/>
        <v>3</v>
      </c>
      <c r="O99">
        <f t="shared" si="9"/>
        <v>229.5</v>
      </c>
      <c r="P99">
        <f t="shared" si="10"/>
        <v>137</v>
      </c>
    </row>
    <row r="100" spans="3:16" x14ac:dyDescent="0.25">
      <c r="C100" s="1" t="s">
        <v>40</v>
      </c>
      <c r="D100" s="1" t="s">
        <v>43</v>
      </c>
      <c r="G100">
        <f t="shared" si="7"/>
        <v>0</v>
      </c>
      <c r="H100">
        <f t="shared" si="8"/>
        <v>0</v>
      </c>
      <c r="O100">
        <f t="shared" si="9"/>
        <v>229.5</v>
      </c>
      <c r="P100">
        <f t="shared" si="10"/>
        <v>290</v>
      </c>
    </row>
    <row r="101" spans="3:16" x14ac:dyDescent="0.25">
      <c r="C101" s="1" t="s">
        <v>24</v>
      </c>
      <c r="D101" s="1" t="s">
        <v>39</v>
      </c>
      <c r="G101">
        <f t="shared" si="7"/>
        <v>1</v>
      </c>
      <c r="H101">
        <f t="shared" si="8"/>
        <v>2</v>
      </c>
      <c r="O101">
        <f t="shared" si="9"/>
        <v>75.5</v>
      </c>
      <c r="P101">
        <f t="shared" si="10"/>
        <v>205.5</v>
      </c>
    </row>
    <row r="102" spans="3:16" x14ac:dyDescent="0.25">
      <c r="C102" s="1" t="s">
        <v>24</v>
      </c>
      <c r="D102" s="1" t="s">
        <v>34</v>
      </c>
      <c r="G102">
        <f t="shared" si="7"/>
        <v>1</v>
      </c>
      <c r="H102">
        <f t="shared" si="8"/>
        <v>3</v>
      </c>
      <c r="O102">
        <f t="shared" si="9"/>
        <v>75.5</v>
      </c>
      <c r="P102">
        <f t="shared" si="10"/>
        <v>137</v>
      </c>
    </row>
    <row r="103" spans="3:16" x14ac:dyDescent="0.25">
      <c r="C103" s="1" t="s">
        <v>40</v>
      </c>
      <c r="D103" s="1" t="s">
        <v>34</v>
      </c>
      <c r="G103">
        <f t="shared" si="7"/>
        <v>0</v>
      </c>
      <c r="H103">
        <f t="shared" si="8"/>
        <v>3</v>
      </c>
      <c r="O103">
        <f t="shared" si="9"/>
        <v>229.5</v>
      </c>
      <c r="P103">
        <f t="shared" si="10"/>
        <v>137</v>
      </c>
    </row>
    <row r="104" spans="3:16" x14ac:dyDescent="0.25">
      <c r="C104" s="1" t="s">
        <v>24</v>
      </c>
      <c r="D104" s="1" t="s">
        <v>35</v>
      </c>
      <c r="G104">
        <f t="shared" si="7"/>
        <v>1</v>
      </c>
      <c r="H104">
        <f t="shared" si="8"/>
        <v>1</v>
      </c>
      <c r="O104">
        <f t="shared" si="9"/>
        <v>75.5</v>
      </c>
      <c r="P104">
        <f t="shared" si="10"/>
        <v>248.5</v>
      </c>
    </row>
    <row r="105" spans="3:16" x14ac:dyDescent="0.25">
      <c r="C105" s="1" t="s">
        <v>40</v>
      </c>
      <c r="D105" s="1" t="s">
        <v>34</v>
      </c>
      <c r="G105">
        <f t="shared" si="7"/>
        <v>0</v>
      </c>
      <c r="H105">
        <f t="shared" si="8"/>
        <v>3</v>
      </c>
      <c r="O105">
        <f t="shared" si="9"/>
        <v>229.5</v>
      </c>
      <c r="P105">
        <f t="shared" si="10"/>
        <v>137</v>
      </c>
    </row>
    <row r="106" spans="3:16" x14ac:dyDescent="0.25">
      <c r="C106" s="1" t="s">
        <v>40</v>
      </c>
      <c r="D106" s="1" t="s">
        <v>43</v>
      </c>
      <c r="G106">
        <f t="shared" si="7"/>
        <v>0</v>
      </c>
      <c r="H106">
        <f t="shared" si="8"/>
        <v>0</v>
      </c>
      <c r="O106">
        <f t="shared" si="9"/>
        <v>229.5</v>
      </c>
      <c r="P106">
        <f t="shared" si="10"/>
        <v>290</v>
      </c>
    </row>
    <row r="107" spans="3:16" x14ac:dyDescent="0.25">
      <c r="C107" s="1" t="s">
        <v>40</v>
      </c>
      <c r="D107" s="1" t="s">
        <v>34</v>
      </c>
      <c r="G107">
        <f t="shared" si="7"/>
        <v>0</v>
      </c>
      <c r="H107">
        <f t="shared" si="8"/>
        <v>3</v>
      </c>
      <c r="O107">
        <f t="shared" si="9"/>
        <v>229.5</v>
      </c>
      <c r="P107">
        <f t="shared" si="10"/>
        <v>137</v>
      </c>
    </row>
    <row r="108" spans="3:16" x14ac:dyDescent="0.25">
      <c r="C108" s="1" t="s">
        <v>24</v>
      </c>
      <c r="D108" s="1" t="s">
        <v>34</v>
      </c>
      <c r="G108">
        <f t="shared" si="7"/>
        <v>1</v>
      </c>
      <c r="H108">
        <f t="shared" si="8"/>
        <v>3</v>
      </c>
      <c r="O108">
        <f t="shared" si="9"/>
        <v>75.5</v>
      </c>
      <c r="P108">
        <f t="shared" si="10"/>
        <v>137</v>
      </c>
    </row>
    <row r="109" spans="3:16" x14ac:dyDescent="0.25">
      <c r="C109" s="1" t="s">
        <v>40</v>
      </c>
      <c r="D109" s="1" t="s">
        <v>34</v>
      </c>
      <c r="G109">
        <f t="shared" si="7"/>
        <v>0</v>
      </c>
      <c r="H109">
        <f t="shared" si="8"/>
        <v>3</v>
      </c>
      <c r="O109">
        <f t="shared" si="9"/>
        <v>229.5</v>
      </c>
      <c r="P109">
        <f t="shared" si="10"/>
        <v>137</v>
      </c>
    </row>
    <row r="110" spans="3:16" x14ac:dyDescent="0.25">
      <c r="C110" s="1" t="s">
        <v>24</v>
      </c>
      <c r="D110" s="1" t="s">
        <v>35</v>
      </c>
      <c r="G110">
        <f t="shared" si="7"/>
        <v>1</v>
      </c>
      <c r="H110">
        <f t="shared" si="8"/>
        <v>1</v>
      </c>
      <c r="O110">
        <f t="shared" si="9"/>
        <v>75.5</v>
      </c>
      <c r="P110">
        <f t="shared" si="10"/>
        <v>248.5</v>
      </c>
    </row>
    <row r="111" spans="3:16" x14ac:dyDescent="0.25">
      <c r="C111" s="1" t="s">
        <v>40</v>
      </c>
      <c r="D111" s="1" t="s">
        <v>34</v>
      </c>
      <c r="G111">
        <f t="shared" si="7"/>
        <v>0</v>
      </c>
      <c r="H111">
        <f t="shared" si="8"/>
        <v>3</v>
      </c>
      <c r="O111">
        <f t="shared" si="9"/>
        <v>229.5</v>
      </c>
      <c r="P111">
        <f t="shared" si="10"/>
        <v>137</v>
      </c>
    </row>
    <row r="112" spans="3:16" x14ac:dyDescent="0.25">
      <c r="C112" s="1" t="s">
        <v>40</v>
      </c>
      <c r="D112" s="1" t="s">
        <v>35</v>
      </c>
      <c r="G112">
        <f t="shared" si="7"/>
        <v>0</v>
      </c>
      <c r="H112">
        <f t="shared" si="8"/>
        <v>1</v>
      </c>
      <c r="O112">
        <f t="shared" si="9"/>
        <v>229.5</v>
      </c>
      <c r="P112">
        <f t="shared" si="10"/>
        <v>248.5</v>
      </c>
    </row>
    <row r="113" spans="3:16" x14ac:dyDescent="0.25">
      <c r="C113" s="1" t="s">
        <v>24</v>
      </c>
      <c r="D113" s="1" t="s">
        <v>35</v>
      </c>
      <c r="G113">
        <f t="shared" si="7"/>
        <v>1</v>
      </c>
      <c r="H113">
        <f t="shared" si="8"/>
        <v>1</v>
      </c>
      <c r="O113">
        <f t="shared" si="9"/>
        <v>75.5</v>
      </c>
      <c r="P113">
        <f t="shared" si="10"/>
        <v>248.5</v>
      </c>
    </row>
    <row r="114" spans="3:16" x14ac:dyDescent="0.25">
      <c r="C114" s="1" t="s">
        <v>24</v>
      </c>
      <c r="D114" s="1" t="s">
        <v>31</v>
      </c>
      <c r="G114">
        <f t="shared" si="7"/>
        <v>1</v>
      </c>
      <c r="H114">
        <f t="shared" si="8"/>
        <v>4</v>
      </c>
      <c r="O114">
        <f t="shared" si="9"/>
        <v>75.5</v>
      </c>
      <c r="P114">
        <f t="shared" si="10"/>
        <v>44.5</v>
      </c>
    </row>
    <row r="115" spans="3:16" x14ac:dyDescent="0.25">
      <c r="C115" s="1" t="s">
        <v>24</v>
      </c>
      <c r="D115" s="1" t="s">
        <v>39</v>
      </c>
      <c r="G115">
        <f t="shared" si="7"/>
        <v>1</v>
      </c>
      <c r="H115">
        <f t="shared" si="8"/>
        <v>2</v>
      </c>
      <c r="O115">
        <f t="shared" si="9"/>
        <v>75.5</v>
      </c>
      <c r="P115">
        <f t="shared" si="10"/>
        <v>205.5</v>
      </c>
    </row>
    <row r="116" spans="3:16" x14ac:dyDescent="0.25">
      <c r="C116" s="1" t="s">
        <v>40</v>
      </c>
      <c r="D116" s="1" t="s">
        <v>43</v>
      </c>
      <c r="G116">
        <f t="shared" si="7"/>
        <v>0</v>
      </c>
      <c r="H116">
        <f t="shared" si="8"/>
        <v>0</v>
      </c>
      <c r="O116">
        <f t="shared" si="9"/>
        <v>229.5</v>
      </c>
      <c r="P116">
        <f t="shared" si="10"/>
        <v>290</v>
      </c>
    </row>
    <row r="117" spans="3:16" x14ac:dyDescent="0.25">
      <c r="C117" s="1" t="s">
        <v>24</v>
      </c>
      <c r="D117" s="1" t="s">
        <v>31</v>
      </c>
      <c r="G117">
        <f t="shared" si="7"/>
        <v>1</v>
      </c>
      <c r="H117">
        <f t="shared" si="8"/>
        <v>4</v>
      </c>
      <c r="O117">
        <f t="shared" si="9"/>
        <v>75.5</v>
      </c>
      <c r="P117">
        <f t="shared" si="10"/>
        <v>44.5</v>
      </c>
    </row>
    <row r="118" spans="3:16" x14ac:dyDescent="0.25">
      <c r="C118" s="1" t="s">
        <v>24</v>
      </c>
      <c r="D118" s="1" t="s">
        <v>34</v>
      </c>
      <c r="G118">
        <f t="shared" si="7"/>
        <v>1</v>
      </c>
      <c r="H118">
        <f t="shared" si="8"/>
        <v>3</v>
      </c>
      <c r="O118">
        <f t="shared" si="9"/>
        <v>75.5</v>
      </c>
      <c r="P118">
        <f t="shared" si="10"/>
        <v>137</v>
      </c>
    </row>
    <row r="119" spans="3:16" x14ac:dyDescent="0.25">
      <c r="C119" s="1" t="s">
        <v>40</v>
      </c>
      <c r="D119" s="1" t="s">
        <v>31</v>
      </c>
      <c r="G119">
        <f t="shared" si="7"/>
        <v>0</v>
      </c>
      <c r="H119">
        <f t="shared" si="8"/>
        <v>4</v>
      </c>
      <c r="O119">
        <f t="shared" si="9"/>
        <v>229.5</v>
      </c>
      <c r="P119">
        <f t="shared" si="10"/>
        <v>44.5</v>
      </c>
    </row>
    <row r="120" spans="3:16" x14ac:dyDescent="0.25">
      <c r="C120" s="1" t="s">
        <v>24</v>
      </c>
      <c r="D120" s="1" t="s">
        <v>35</v>
      </c>
      <c r="G120">
        <f t="shared" si="7"/>
        <v>1</v>
      </c>
      <c r="H120">
        <f t="shared" si="8"/>
        <v>1</v>
      </c>
      <c r="O120">
        <f t="shared" si="9"/>
        <v>75.5</v>
      </c>
      <c r="P120">
        <f t="shared" si="10"/>
        <v>248.5</v>
      </c>
    </row>
    <row r="121" spans="3:16" x14ac:dyDescent="0.25">
      <c r="C121" s="1" t="s">
        <v>40</v>
      </c>
      <c r="D121" s="1" t="s">
        <v>31</v>
      </c>
      <c r="G121">
        <f t="shared" si="7"/>
        <v>0</v>
      </c>
      <c r="H121">
        <f t="shared" si="8"/>
        <v>4</v>
      </c>
      <c r="O121">
        <f t="shared" si="9"/>
        <v>229.5</v>
      </c>
      <c r="P121">
        <f t="shared" si="10"/>
        <v>44.5</v>
      </c>
    </row>
    <row r="122" spans="3:16" x14ac:dyDescent="0.25">
      <c r="C122" s="1" t="s">
        <v>40</v>
      </c>
      <c r="D122" s="1" t="s">
        <v>39</v>
      </c>
      <c r="G122">
        <f t="shared" si="7"/>
        <v>0</v>
      </c>
      <c r="H122">
        <f t="shared" si="8"/>
        <v>2</v>
      </c>
      <c r="O122">
        <f t="shared" si="9"/>
        <v>229.5</v>
      </c>
      <c r="P122">
        <f t="shared" si="10"/>
        <v>205.5</v>
      </c>
    </row>
    <row r="123" spans="3:16" x14ac:dyDescent="0.25">
      <c r="C123" s="1" t="s">
        <v>24</v>
      </c>
      <c r="D123" s="1" t="s">
        <v>34</v>
      </c>
      <c r="G123">
        <f t="shared" si="7"/>
        <v>1</v>
      </c>
      <c r="H123">
        <f t="shared" si="8"/>
        <v>3</v>
      </c>
      <c r="O123">
        <f t="shared" si="9"/>
        <v>75.5</v>
      </c>
      <c r="P123">
        <f t="shared" si="10"/>
        <v>137</v>
      </c>
    </row>
    <row r="124" spans="3:16" x14ac:dyDescent="0.25">
      <c r="C124" s="1" t="s">
        <v>24</v>
      </c>
      <c r="D124" s="1" t="s">
        <v>31</v>
      </c>
      <c r="G124">
        <f t="shared" si="7"/>
        <v>1</v>
      </c>
      <c r="H124">
        <f t="shared" si="8"/>
        <v>4</v>
      </c>
      <c r="O124">
        <f t="shared" si="9"/>
        <v>75.5</v>
      </c>
      <c r="P124">
        <f t="shared" si="10"/>
        <v>44.5</v>
      </c>
    </row>
    <row r="125" spans="3:16" x14ac:dyDescent="0.25">
      <c r="C125" s="1" t="s">
        <v>24</v>
      </c>
      <c r="D125" s="1" t="s">
        <v>39</v>
      </c>
      <c r="G125">
        <f t="shared" si="7"/>
        <v>1</v>
      </c>
      <c r="H125">
        <f t="shared" si="8"/>
        <v>2</v>
      </c>
      <c r="O125">
        <f t="shared" si="9"/>
        <v>75.5</v>
      </c>
      <c r="P125">
        <f t="shared" si="10"/>
        <v>205.5</v>
      </c>
    </row>
    <row r="126" spans="3:16" x14ac:dyDescent="0.25">
      <c r="C126" s="1" t="s">
        <v>24</v>
      </c>
      <c r="D126" s="1" t="s">
        <v>35</v>
      </c>
      <c r="G126">
        <f t="shared" si="7"/>
        <v>1</v>
      </c>
      <c r="H126">
        <f t="shared" si="8"/>
        <v>1</v>
      </c>
      <c r="O126">
        <f t="shared" si="9"/>
        <v>75.5</v>
      </c>
      <c r="P126">
        <f t="shared" si="10"/>
        <v>248.5</v>
      </c>
    </row>
    <row r="127" spans="3:16" x14ac:dyDescent="0.25">
      <c r="C127" s="1" t="s">
        <v>40</v>
      </c>
      <c r="D127" s="1" t="s">
        <v>43</v>
      </c>
      <c r="G127">
        <f t="shared" si="7"/>
        <v>0</v>
      </c>
      <c r="H127">
        <f t="shared" si="8"/>
        <v>0</v>
      </c>
      <c r="O127">
        <f t="shared" si="9"/>
        <v>229.5</v>
      </c>
      <c r="P127">
        <f t="shared" si="10"/>
        <v>290</v>
      </c>
    </row>
    <row r="128" spans="3:16" x14ac:dyDescent="0.25">
      <c r="C128" s="1" t="s">
        <v>24</v>
      </c>
      <c r="D128" s="1" t="s">
        <v>35</v>
      </c>
      <c r="G128">
        <f t="shared" si="7"/>
        <v>1</v>
      </c>
      <c r="H128">
        <f t="shared" si="8"/>
        <v>1</v>
      </c>
      <c r="O128">
        <f t="shared" si="9"/>
        <v>75.5</v>
      </c>
      <c r="P128">
        <f t="shared" si="10"/>
        <v>248.5</v>
      </c>
    </row>
    <row r="129" spans="3:16" x14ac:dyDescent="0.25">
      <c r="C129" s="1" t="s">
        <v>24</v>
      </c>
      <c r="D129" s="1" t="s">
        <v>35</v>
      </c>
      <c r="G129">
        <f t="shared" si="7"/>
        <v>1</v>
      </c>
      <c r="H129">
        <f t="shared" si="8"/>
        <v>1</v>
      </c>
      <c r="O129">
        <f t="shared" si="9"/>
        <v>75.5</v>
      </c>
      <c r="P129">
        <f t="shared" si="10"/>
        <v>248.5</v>
      </c>
    </row>
    <row r="130" spans="3:16" x14ac:dyDescent="0.25">
      <c r="C130" s="1" t="s">
        <v>24</v>
      </c>
      <c r="D130" s="1" t="s">
        <v>31</v>
      </c>
      <c r="G130">
        <f t="shared" si="7"/>
        <v>1</v>
      </c>
      <c r="H130">
        <f t="shared" si="8"/>
        <v>4</v>
      </c>
      <c r="O130">
        <f t="shared" si="9"/>
        <v>75.5</v>
      </c>
      <c r="P130">
        <f t="shared" si="10"/>
        <v>44.5</v>
      </c>
    </row>
    <row r="131" spans="3:16" x14ac:dyDescent="0.25">
      <c r="C131" s="1" t="s">
        <v>24</v>
      </c>
      <c r="D131" s="1" t="s">
        <v>35</v>
      </c>
      <c r="G131">
        <f t="shared" si="7"/>
        <v>1</v>
      </c>
      <c r="H131">
        <f t="shared" si="8"/>
        <v>1</v>
      </c>
      <c r="O131">
        <f t="shared" si="9"/>
        <v>75.5</v>
      </c>
      <c r="P131">
        <f t="shared" si="10"/>
        <v>248.5</v>
      </c>
    </row>
    <row r="132" spans="3:16" x14ac:dyDescent="0.25">
      <c r="C132" s="1" t="s">
        <v>24</v>
      </c>
      <c r="D132" s="1" t="s">
        <v>34</v>
      </c>
      <c r="G132">
        <f t="shared" si="7"/>
        <v>1</v>
      </c>
      <c r="H132">
        <f t="shared" si="8"/>
        <v>3</v>
      </c>
      <c r="O132">
        <f t="shared" si="9"/>
        <v>75.5</v>
      </c>
      <c r="P132">
        <f t="shared" si="10"/>
        <v>137</v>
      </c>
    </row>
    <row r="133" spans="3:16" x14ac:dyDescent="0.25">
      <c r="C133" s="1" t="s">
        <v>24</v>
      </c>
      <c r="D133" s="1" t="s">
        <v>39</v>
      </c>
      <c r="G133">
        <f t="shared" si="7"/>
        <v>1</v>
      </c>
      <c r="H133">
        <f t="shared" si="8"/>
        <v>2</v>
      </c>
      <c r="O133">
        <f t="shared" si="9"/>
        <v>75.5</v>
      </c>
      <c r="P133">
        <f t="shared" si="10"/>
        <v>205.5</v>
      </c>
    </row>
    <row r="134" spans="3:16" x14ac:dyDescent="0.25">
      <c r="C134" s="1" t="s">
        <v>40</v>
      </c>
      <c r="D134" s="1" t="s">
        <v>31</v>
      </c>
      <c r="G134">
        <f t="shared" si="7"/>
        <v>0</v>
      </c>
      <c r="H134">
        <f t="shared" si="8"/>
        <v>4</v>
      </c>
      <c r="O134">
        <f t="shared" si="9"/>
        <v>229.5</v>
      </c>
      <c r="P134">
        <f t="shared" si="10"/>
        <v>44.5</v>
      </c>
    </row>
    <row r="135" spans="3:16" x14ac:dyDescent="0.25">
      <c r="C135" s="1" t="s">
        <v>24</v>
      </c>
      <c r="D135" s="1" t="s">
        <v>43</v>
      </c>
      <c r="G135">
        <f t="shared" si="7"/>
        <v>1</v>
      </c>
      <c r="H135">
        <f t="shared" si="8"/>
        <v>0</v>
      </c>
      <c r="O135">
        <f t="shared" si="9"/>
        <v>75.5</v>
      </c>
      <c r="P135">
        <f t="shared" si="10"/>
        <v>290</v>
      </c>
    </row>
    <row r="136" spans="3:16" x14ac:dyDescent="0.25">
      <c r="C136" s="1" t="s">
        <v>24</v>
      </c>
      <c r="D136" s="1" t="s">
        <v>31</v>
      </c>
      <c r="G136">
        <f t="shared" si="7"/>
        <v>1</v>
      </c>
      <c r="H136">
        <f t="shared" si="8"/>
        <v>4</v>
      </c>
      <c r="O136">
        <f t="shared" si="9"/>
        <v>75.5</v>
      </c>
      <c r="P136">
        <f t="shared" si="10"/>
        <v>44.5</v>
      </c>
    </row>
    <row r="137" spans="3:16" x14ac:dyDescent="0.25">
      <c r="C137" s="1" t="s">
        <v>40</v>
      </c>
      <c r="D137" s="1" t="s">
        <v>31</v>
      </c>
      <c r="G137">
        <f t="shared" si="7"/>
        <v>0</v>
      </c>
      <c r="H137">
        <f t="shared" si="8"/>
        <v>4</v>
      </c>
      <c r="O137">
        <f t="shared" si="9"/>
        <v>229.5</v>
      </c>
      <c r="P137">
        <f t="shared" si="10"/>
        <v>44.5</v>
      </c>
    </row>
    <row r="138" spans="3:16" x14ac:dyDescent="0.25">
      <c r="C138" s="1" t="s">
        <v>40</v>
      </c>
      <c r="D138" s="1" t="s">
        <v>31</v>
      </c>
      <c r="G138">
        <f t="shared" si="7"/>
        <v>0</v>
      </c>
      <c r="H138">
        <f t="shared" si="8"/>
        <v>4</v>
      </c>
      <c r="O138">
        <f t="shared" si="9"/>
        <v>229.5</v>
      </c>
      <c r="P138">
        <f t="shared" si="10"/>
        <v>44.5</v>
      </c>
    </row>
    <row r="139" spans="3:16" x14ac:dyDescent="0.25">
      <c r="C139" s="1" t="s">
        <v>24</v>
      </c>
      <c r="D139" s="1" t="s">
        <v>34</v>
      </c>
      <c r="G139">
        <f t="shared" si="7"/>
        <v>1</v>
      </c>
      <c r="H139">
        <f t="shared" si="8"/>
        <v>3</v>
      </c>
      <c r="O139">
        <f t="shared" si="9"/>
        <v>75.5</v>
      </c>
      <c r="P139">
        <f t="shared" si="10"/>
        <v>137</v>
      </c>
    </row>
    <row r="140" spans="3:16" x14ac:dyDescent="0.25">
      <c r="C140" s="1" t="s">
        <v>24</v>
      </c>
      <c r="D140" s="1" t="s">
        <v>35</v>
      </c>
      <c r="G140">
        <f t="shared" si="7"/>
        <v>1</v>
      </c>
      <c r="H140">
        <f t="shared" si="8"/>
        <v>1</v>
      </c>
      <c r="O140">
        <f t="shared" si="9"/>
        <v>75.5</v>
      </c>
      <c r="P140">
        <f t="shared" si="10"/>
        <v>248.5</v>
      </c>
    </row>
    <row r="141" spans="3:16" x14ac:dyDescent="0.25">
      <c r="C141" s="1" t="s">
        <v>24</v>
      </c>
      <c r="D141" s="1" t="s">
        <v>31</v>
      </c>
      <c r="G141">
        <f t="shared" si="7"/>
        <v>1</v>
      </c>
      <c r="H141">
        <f t="shared" si="8"/>
        <v>4</v>
      </c>
      <c r="O141">
        <f t="shared" si="9"/>
        <v>75.5</v>
      </c>
      <c r="P141">
        <f t="shared" si="10"/>
        <v>44.5</v>
      </c>
    </row>
    <row r="142" spans="3:16" x14ac:dyDescent="0.25">
      <c r="C142" s="1" t="s">
        <v>24</v>
      </c>
      <c r="D142" s="1" t="s">
        <v>35</v>
      </c>
      <c r="G142">
        <f t="shared" si="7"/>
        <v>1</v>
      </c>
      <c r="H142">
        <f t="shared" si="8"/>
        <v>1</v>
      </c>
      <c r="O142">
        <f t="shared" si="9"/>
        <v>75.5</v>
      </c>
      <c r="P142">
        <f t="shared" si="10"/>
        <v>248.5</v>
      </c>
    </row>
    <row r="143" spans="3:16" x14ac:dyDescent="0.25">
      <c r="C143" s="1" t="s">
        <v>24</v>
      </c>
      <c r="D143" s="1" t="s">
        <v>35</v>
      </c>
      <c r="G143">
        <f t="shared" si="7"/>
        <v>1</v>
      </c>
      <c r="H143">
        <f t="shared" si="8"/>
        <v>1</v>
      </c>
      <c r="O143">
        <f t="shared" si="9"/>
        <v>75.5</v>
      </c>
      <c r="P143">
        <f t="shared" si="10"/>
        <v>248.5</v>
      </c>
    </row>
    <row r="144" spans="3:16" x14ac:dyDescent="0.25">
      <c r="C144" s="1" t="s">
        <v>40</v>
      </c>
      <c r="D144" s="1" t="s">
        <v>35</v>
      </c>
      <c r="G144">
        <f t="shared" ref="G144:G207" si="11">_xlfn.IFS(C144=$C$4, 0, C144=$D$4, 1)</f>
        <v>0</v>
      </c>
      <c r="H144">
        <f t="shared" ref="H144:H207" si="12">_xlfn.IFS(D144=$B$10, 0, D144=$B$9, 1, D144=$B$6, 2, D144=$B$8, 3, D144=$B$7, 4)</f>
        <v>1</v>
      </c>
      <c r="O144">
        <f t="shared" ref="O144:O207" si="13">_xlfn.RANK.AVG(G144, $G$15:$G$322, 0)</f>
        <v>229.5</v>
      </c>
      <c r="P144">
        <f t="shared" ref="P144:P207" si="14">_xlfn.RANK.AVG(H144, $H$15:$H$322, 0)</f>
        <v>248.5</v>
      </c>
    </row>
    <row r="145" spans="3:16" x14ac:dyDescent="0.25">
      <c r="C145" s="1" t="s">
        <v>24</v>
      </c>
      <c r="D145" s="1" t="s">
        <v>35</v>
      </c>
      <c r="G145">
        <f t="shared" si="11"/>
        <v>1</v>
      </c>
      <c r="H145">
        <f t="shared" si="12"/>
        <v>1</v>
      </c>
      <c r="O145">
        <f t="shared" si="13"/>
        <v>75.5</v>
      </c>
      <c r="P145">
        <f t="shared" si="14"/>
        <v>248.5</v>
      </c>
    </row>
    <row r="146" spans="3:16" x14ac:dyDescent="0.25">
      <c r="C146" s="1" t="s">
        <v>40</v>
      </c>
      <c r="D146" s="1" t="s">
        <v>43</v>
      </c>
      <c r="G146">
        <f t="shared" si="11"/>
        <v>0</v>
      </c>
      <c r="H146">
        <f t="shared" si="12"/>
        <v>0</v>
      </c>
      <c r="O146">
        <f t="shared" si="13"/>
        <v>229.5</v>
      </c>
      <c r="P146">
        <f t="shared" si="14"/>
        <v>290</v>
      </c>
    </row>
    <row r="147" spans="3:16" x14ac:dyDescent="0.25">
      <c r="C147" s="1" t="s">
        <v>24</v>
      </c>
      <c r="D147" s="1" t="s">
        <v>39</v>
      </c>
      <c r="G147">
        <f t="shared" si="11"/>
        <v>1</v>
      </c>
      <c r="H147">
        <f t="shared" si="12"/>
        <v>2</v>
      </c>
      <c r="O147">
        <f t="shared" si="13"/>
        <v>75.5</v>
      </c>
      <c r="P147">
        <f t="shared" si="14"/>
        <v>205.5</v>
      </c>
    </row>
    <row r="148" spans="3:16" x14ac:dyDescent="0.25">
      <c r="C148" s="1" t="s">
        <v>40</v>
      </c>
      <c r="D148" s="1" t="s">
        <v>34</v>
      </c>
      <c r="G148">
        <f t="shared" si="11"/>
        <v>0</v>
      </c>
      <c r="H148">
        <f t="shared" si="12"/>
        <v>3</v>
      </c>
      <c r="O148">
        <f t="shared" si="13"/>
        <v>229.5</v>
      </c>
      <c r="P148">
        <f t="shared" si="14"/>
        <v>137</v>
      </c>
    </row>
    <row r="149" spans="3:16" x14ac:dyDescent="0.25">
      <c r="C149" s="1" t="s">
        <v>24</v>
      </c>
      <c r="D149" s="1" t="s">
        <v>39</v>
      </c>
      <c r="G149">
        <f t="shared" si="11"/>
        <v>1</v>
      </c>
      <c r="H149">
        <f t="shared" si="12"/>
        <v>2</v>
      </c>
      <c r="O149">
        <f t="shared" si="13"/>
        <v>75.5</v>
      </c>
      <c r="P149">
        <f t="shared" si="14"/>
        <v>205.5</v>
      </c>
    </row>
    <row r="150" spans="3:16" x14ac:dyDescent="0.25">
      <c r="C150" s="1" t="s">
        <v>40</v>
      </c>
      <c r="D150" s="1" t="s">
        <v>34</v>
      </c>
      <c r="G150">
        <f t="shared" si="11"/>
        <v>0</v>
      </c>
      <c r="H150">
        <f t="shared" si="12"/>
        <v>3</v>
      </c>
      <c r="O150">
        <f t="shared" si="13"/>
        <v>229.5</v>
      </c>
      <c r="P150">
        <f t="shared" si="14"/>
        <v>137</v>
      </c>
    </row>
    <row r="151" spans="3:16" x14ac:dyDescent="0.25">
      <c r="C151" s="1" t="s">
        <v>24</v>
      </c>
      <c r="D151" s="1" t="s">
        <v>31</v>
      </c>
      <c r="G151">
        <f t="shared" si="11"/>
        <v>1</v>
      </c>
      <c r="H151">
        <f t="shared" si="12"/>
        <v>4</v>
      </c>
      <c r="O151">
        <f t="shared" si="13"/>
        <v>75.5</v>
      </c>
      <c r="P151">
        <f t="shared" si="14"/>
        <v>44.5</v>
      </c>
    </row>
    <row r="152" spans="3:16" x14ac:dyDescent="0.25">
      <c r="C152" s="1" t="s">
        <v>24</v>
      </c>
      <c r="D152" s="1" t="s">
        <v>34</v>
      </c>
      <c r="G152">
        <f t="shared" si="11"/>
        <v>1</v>
      </c>
      <c r="H152">
        <f t="shared" si="12"/>
        <v>3</v>
      </c>
      <c r="O152">
        <f t="shared" si="13"/>
        <v>75.5</v>
      </c>
      <c r="P152">
        <f t="shared" si="14"/>
        <v>137</v>
      </c>
    </row>
    <row r="153" spans="3:16" x14ac:dyDescent="0.25">
      <c r="C153" s="1" t="s">
        <v>24</v>
      </c>
      <c r="D153" s="1" t="s">
        <v>35</v>
      </c>
      <c r="G153">
        <f t="shared" si="11"/>
        <v>1</v>
      </c>
      <c r="H153">
        <f t="shared" si="12"/>
        <v>1</v>
      </c>
      <c r="O153">
        <f t="shared" si="13"/>
        <v>75.5</v>
      </c>
      <c r="P153">
        <f t="shared" si="14"/>
        <v>248.5</v>
      </c>
    </row>
    <row r="154" spans="3:16" x14ac:dyDescent="0.25">
      <c r="C154" s="1" t="s">
        <v>24</v>
      </c>
      <c r="D154" s="1" t="s">
        <v>31</v>
      </c>
      <c r="G154">
        <f t="shared" si="11"/>
        <v>1</v>
      </c>
      <c r="H154">
        <f t="shared" si="12"/>
        <v>4</v>
      </c>
      <c r="O154">
        <f t="shared" si="13"/>
        <v>75.5</v>
      </c>
      <c r="P154">
        <f t="shared" si="14"/>
        <v>44.5</v>
      </c>
    </row>
    <row r="155" spans="3:16" x14ac:dyDescent="0.25">
      <c r="C155" s="1" t="s">
        <v>40</v>
      </c>
      <c r="D155" s="1" t="s">
        <v>43</v>
      </c>
      <c r="G155">
        <f t="shared" si="11"/>
        <v>0</v>
      </c>
      <c r="H155">
        <f t="shared" si="12"/>
        <v>0</v>
      </c>
      <c r="O155">
        <f t="shared" si="13"/>
        <v>229.5</v>
      </c>
      <c r="P155">
        <f t="shared" si="14"/>
        <v>290</v>
      </c>
    </row>
    <row r="156" spans="3:16" x14ac:dyDescent="0.25">
      <c r="C156" s="1" t="s">
        <v>40</v>
      </c>
      <c r="D156" s="1" t="s">
        <v>34</v>
      </c>
      <c r="G156">
        <f t="shared" si="11"/>
        <v>0</v>
      </c>
      <c r="H156">
        <f t="shared" si="12"/>
        <v>3</v>
      </c>
      <c r="O156">
        <f t="shared" si="13"/>
        <v>229.5</v>
      </c>
      <c r="P156">
        <f t="shared" si="14"/>
        <v>137</v>
      </c>
    </row>
    <row r="157" spans="3:16" x14ac:dyDescent="0.25">
      <c r="C157" s="1" t="s">
        <v>40</v>
      </c>
      <c r="D157" s="1" t="s">
        <v>34</v>
      </c>
      <c r="G157">
        <f t="shared" si="11"/>
        <v>0</v>
      </c>
      <c r="H157">
        <f t="shared" si="12"/>
        <v>3</v>
      </c>
      <c r="O157">
        <f t="shared" si="13"/>
        <v>229.5</v>
      </c>
      <c r="P157">
        <f t="shared" si="14"/>
        <v>137</v>
      </c>
    </row>
    <row r="158" spans="3:16" x14ac:dyDescent="0.25">
      <c r="C158" s="1" t="s">
        <v>24</v>
      </c>
      <c r="D158" s="1" t="s">
        <v>43</v>
      </c>
      <c r="G158">
        <f t="shared" si="11"/>
        <v>1</v>
      </c>
      <c r="H158">
        <f t="shared" si="12"/>
        <v>0</v>
      </c>
      <c r="O158">
        <f t="shared" si="13"/>
        <v>75.5</v>
      </c>
      <c r="P158">
        <f t="shared" si="14"/>
        <v>290</v>
      </c>
    </row>
    <row r="159" spans="3:16" x14ac:dyDescent="0.25">
      <c r="C159" s="1" t="s">
        <v>40</v>
      </c>
      <c r="D159" s="1" t="s">
        <v>43</v>
      </c>
      <c r="G159">
        <f t="shared" si="11"/>
        <v>0</v>
      </c>
      <c r="H159">
        <f t="shared" si="12"/>
        <v>0</v>
      </c>
      <c r="O159">
        <f t="shared" si="13"/>
        <v>229.5</v>
      </c>
      <c r="P159">
        <f t="shared" si="14"/>
        <v>290</v>
      </c>
    </row>
    <row r="160" spans="3:16" x14ac:dyDescent="0.25">
      <c r="C160" s="1" t="s">
        <v>24</v>
      </c>
      <c r="D160" s="1" t="s">
        <v>34</v>
      </c>
      <c r="G160">
        <f t="shared" si="11"/>
        <v>1</v>
      </c>
      <c r="H160">
        <f t="shared" si="12"/>
        <v>3</v>
      </c>
      <c r="O160">
        <f t="shared" si="13"/>
        <v>75.5</v>
      </c>
      <c r="P160">
        <f t="shared" si="14"/>
        <v>137</v>
      </c>
    </row>
    <row r="161" spans="3:16" x14ac:dyDescent="0.25">
      <c r="C161" s="1" t="s">
        <v>40</v>
      </c>
      <c r="D161" s="1" t="s">
        <v>35</v>
      </c>
      <c r="G161">
        <f t="shared" si="11"/>
        <v>0</v>
      </c>
      <c r="H161">
        <f t="shared" si="12"/>
        <v>1</v>
      </c>
      <c r="O161">
        <f t="shared" si="13"/>
        <v>229.5</v>
      </c>
      <c r="P161">
        <f t="shared" si="14"/>
        <v>248.5</v>
      </c>
    </row>
    <row r="162" spans="3:16" x14ac:dyDescent="0.25">
      <c r="C162" s="1" t="s">
        <v>40</v>
      </c>
      <c r="D162" s="1" t="s">
        <v>31</v>
      </c>
      <c r="G162">
        <f t="shared" si="11"/>
        <v>0</v>
      </c>
      <c r="H162">
        <f t="shared" si="12"/>
        <v>4</v>
      </c>
      <c r="O162">
        <f t="shared" si="13"/>
        <v>229.5</v>
      </c>
      <c r="P162">
        <f t="shared" si="14"/>
        <v>44.5</v>
      </c>
    </row>
    <row r="163" spans="3:16" x14ac:dyDescent="0.25">
      <c r="C163" s="1" t="s">
        <v>40</v>
      </c>
      <c r="D163" s="1" t="s">
        <v>31</v>
      </c>
      <c r="G163">
        <f t="shared" si="11"/>
        <v>0</v>
      </c>
      <c r="H163">
        <f t="shared" si="12"/>
        <v>4</v>
      </c>
      <c r="O163">
        <f t="shared" si="13"/>
        <v>229.5</v>
      </c>
      <c r="P163">
        <f t="shared" si="14"/>
        <v>44.5</v>
      </c>
    </row>
    <row r="164" spans="3:16" x14ac:dyDescent="0.25">
      <c r="C164" s="1" t="s">
        <v>40</v>
      </c>
      <c r="D164" s="1" t="s">
        <v>31</v>
      </c>
      <c r="G164">
        <f t="shared" si="11"/>
        <v>0</v>
      </c>
      <c r="H164">
        <f t="shared" si="12"/>
        <v>4</v>
      </c>
      <c r="O164">
        <f t="shared" si="13"/>
        <v>229.5</v>
      </c>
      <c r="P164">
        <f t="shared" si="14"/>
        <v>44.5</v>
      </c>
    </row>
    <row r="165" spans="3:16" x14ac:dyDescent="0.25">
      <c r="C165" s="1" t="s">
        <v>24</v>
      </c>
      <c r="D165" s="1" t="s">
        <v>43</v>
      </c>
      <c r="G165">
        <f t="shared" si="11"/>
        <v>1</v>
      </c>
      <c r="H165">
        <f t="shared" si="12"/>
        <v>0</v>
      </c>
      <c r="O165">
        <f t="shared" si="13"/>
        <v>75.5</v>
      </c>
      <c r="P165">
        <f t="shared" si="14"/>
        <v>290</v>
      </c>
    </row>
    <row r="166" spans="3:16" x14ac:dyDescent="0.25">
      <c r="C166" s="1" t="s">
        <v>24</v>
      </c>
      <c r="D166" s="1" t="s">
        <v>34</v>
      </c>
      <c r="G166">
        <f t="shared" si="11"/>
        <v>1</v>
      </c>
      <c r="H166">
        <f t="shared" si="12"/>
        <v>3</v>
      </c>
      <c r="O166">
        <f t="shared" si="13"/>
        <v>75.5</v>
      </c>
      <c r="P166">
        <f t="shared" si="14"/>
        <v>137</v>
      </c>
    </row>
    <row r="167" spans="3:16" x14ac:dyDescent="0.25">
      <c r="C167" s="1" t="s">
        <v>24</v>
      </c>
      <c r="D167" s="1" t="s">
        <v>39</v>
      </c>
      <c r="G167">
        <f t="shared" si="11"/>
        <v>1</v>
      </c>
      <c r="H167">
        <f t="shared" si="12"/>
        <v>2</v>
      </c>
      <c r="O167">
        <f t="shared" si="13"/>
        <v>75.5</v>
      </c>
      <c r="P167">
        <f t="shared" si="14"/>
        <v>205.5</v>
      </c>
    </row>
    <row r="168" spans="3:16" x14ac:dyDescent="0.25">
      <c r="C168" s="1" t="s">
        <v>24</v>
      </c>
      <c r="D168" s="1" t="s">
        <v>35</v>
      </c>
      <c r="G168">
        <f t="shared" si="11"/>
        <v>1</v>
      </c>
      <c r="H168">
        <f t="shared" si="12"/>
        <v>1</v>
      </c>
      <c r="O168">
        <f t="shared" si="13"/>
        <v>75.5</v>
      </c>
      <c r="P168">
        <f t="shared" si="14"/>
        <v>248.5</v>
      </c>
    </row>
    <row r="169" spans="3:16" x14ac:dyDescent="0.25">
      <c r="C169" s="1" t="s">
        <v>24</v>
      </c>
      <c r="D169" s="1" t="s">
        <v>34</v>
      </c>
      <c r="G169">
        <f t="shared" si="11"/>
        <v>1</v>
      </c>
      <c r="H169">
        <f t="shared" si="12"/>
        <v>3</v>
      </c>
      <c r="O169">
        <f t="shared" si="13"/>
        <v>75.5</v>
      </c>
      <c r="P169">
        <f t="shared" si="14"/>
        <v>137</v>
      </c>
    </row>
    <row r="170" spans="3:16" x14ac:dyDescent="0.25">
      <c r="C170" s="1" t="s">
        <v>24</v>
      </c>
      <c r="D170" s="1" t="s">
        <v>35</v>
      </c>
      <c r="G170">
        <f t="shared" si="11"/>
        <v>1</v>
      </c>
      <c r="H170">
        <f t="shared" si="12"/>
        <v>1</v>
      </c>
      <c r="O170">
        <f t="shared" si="13"/>
        <v>75.5</v>
      </c>
      <c r="P170">
        <f t="shared" si="14"/>
        <v>248.5</v>
      </c>
    </row>
    <row r="171" spans="3:16" x14ac:dyDescent="0.25">
      <c r="C171" s="1" t="s">
        <v>40</v>
      </c>
      <c r="D171" s="1" t="s">
        <v>31</v>
      </c>
      <c r="G171">
        <f t="shared" si="11"/>
        <v>0</v>
      </c>
      <c r="H171">
        <f t="shared" si="12"/>
        <v>4</v>
      </c>
      <c r="O171">
        <f t="shared" si="13"/>
        <v>229.5</v>
      </c>
      <c r="P171">
        <f t="shared" si="14"/>
        <v>44.5</v>
      </c>
    </row>
    <row r="172" spans="3:16" x14ac:dyDescent="0.25">
      <c r="C172" s="1" t="s">
        <v>24</v>
      </c>
      <c r="D172" s="1" t="s">
        <v>34</v>
      </c>
      <c r="G172">
        <f t="shared" si="11"/>
        <v>1</v>
      </c>
      <c r="H172">
        <f t="shared" si="12"/>
        <v>3</v>
      </c>
      <c r="O172">
        <f t="shared" si="13"/>
        <v>75.5</v>
      </c>
      <c r="P172">
        <f t="shared" si="14"/>
        <v>137</v>
      </c>
    </row>
    <row r="173" spans="3:16" x14ac:dyDescent="0.25">
      <c r="C173" s="1" t="s">
        <v>24</v>
      </c>
      <c r="D173" s="1" t="s">
        <v>35</v>
      </c>
      <c r="G173">
        <f t="shared" si="11"/>
        <v>1</v>
      </c>
      <c r="H173">
        <f t="shared" si="12"/>
        <v>1</v>
      </c>
      <c r="O173">
        <f t="shared" si="13"/>
        <v>75.5</v>
      </c>
      <c r="P173">
        <f t="shared" si="14"/>
        <v>248.5</v>
      </c>
    </row>
    <row r="174" spans="3:16" x14ac:dyDescent="0.25">
      <c r="C174" s="1" t="s">
        <v>24</v>
      </c>
      <c r="D174" s="1" t="s">
        <v>31</v>
      </c>
      <c r="G174">
        <f t="shared" si="11"/>
        <v>1</v>
      </c>
      <c r="H174">
        <f t="shared" si="12"/>
        <v>4</v>
      </c>
      <c r="O174">
        <f t="shared" si="13"/>
        <v>75.5</v>
      </c>
      <c r="P174">
        <f t="shared" si="14"/>
        <v>44.5</v>
      </c>
    </row>
    <row r="175" spans="3:16" x14ac:dyDescent="0.25">
      <c r="C175" s="1" t="s">
        <v>24</v>
      </c>
      <c r="D175" s="1" t="s">
        <v>43</v>
      </c>
      <c r="G175">
        <f t="shared" si="11"/>
        <v>1</v>
      </c>
      <c r="H175">
        <f t="shared" si="12"/>
        <v>0</v>
      </c>
      <c r="O175">
        <f t="shared" si="13"/>
        <v>75.5</v>
      </c>
      <c r="P175">
        <f t="shared" si="14"/>
        <v>290</v>
      </c>
    </row>
    <row r="176" spans="3:16" x14ac:dyDescent="0.25">
      <c r="C176" s="1" t="s">
        <v>40</v>
      </c>
      <c r="D176" s="1" t="s">
        <v>31</v>
      </c>
      <c r="G176">
        <f t="shared" si="11"/>
        <v>0</v>
      </c>
      <c r="H176">
        <f t="shared" si="12"/>
        <v>4</v>
      </c>
      <c r="O176">
        <f t="shared" si="13"/>
        <v>229.5</v>
      </c>
      <c r="P176">
        <f t="shared" si="14"/>
        <v>44.5</v>
      </c>
    </row>
    <row r="177" spans="3:16" x14ac:dyDescent="0.25">
      <c r="C177" s="1" t="s">
        <v>40</v>
      </c>
      <c r="D177" s="1" t="s">
        <v>39</v>
      </c>
      <c r="G177">
        <f t="shared" si="11"/>
        <v>0</v>
      </c>
      <c r="H177">
        <f t="shared" si="12"/>
        <v>2</v>
      </c>
      <c r="O177">
        <f t="shared" si="13"/>
        <v>229.5</v>
      </c>
      <c r="P177">
        <f t="shared" si="14"/>
        <v>205.5</v>
      </c>
    </row>
    <row r="178" spans="3:16" x14ac:dyDescent="0.25">
      <c r="C178" s="1" t="s">
        <v>40</v>
      </c>
      <c r="D178" s="1" t="s">
        <v>43</v>
      </c>
      <c r="G178">
        <f t="shared" si="11"/>
        <v>0</v>
      </c>
      <c r="H178">
        <f t="shared" si="12"/>
        <v>0</v>
      </c>
      <c r="O178">
        <f t="shared" si="13"/>
        <v>229.5</v>
      </c>
      <c r="P178">
        <f t="shared" si="14"/>
        <v>290</v>
      </c>
    </row>
    <row r="179" spans="3:16" x14ac:dyDescent="0.25">
      <c r="C179" s="1" t="s">
        <v>24</v>
      </c>
      <c r="D179" s="1" t="s">
        <v>34</v>
      </c>
      <c r="G179">
        <f t="shared" si="11"/>
        <v>1</v>
      </c>
      <c r="H179">
        <f t="shared" si="12"/>
        <v>3</v>
      </c>
      <c r="O179">
        <f t="shared" si="13"/>
        <v>75.5</v>
      </c>
      <c r="P179">
        <f t="shared" si="14"/>
        <v>137</v>
      </c>
    </row>
    <row r="180" spans="3:16" x14ac:dyDescent="0.25">
      <c r="C180" s="1" t="s">
        <v>24</v>
      </c>
      <c r="D180" s="1" t="s">
        <v>31</v>
      </c>
      <c r="G180">
        <f t="shared" si="11"/>
        <v>1</v>
      </c>
      <c r="H180">
        <f t="shared" si="12"/>
        <v>4</v>
      </c>
      <c r="O180">
        <f t="shared" si="13"/>
        <v>75.5</v>
      </c>
      <c r="P180">
        <f t="shared" si="14"/>
        <v>44.5</v>
      </c>
    </row>
    <row r="181" spans="3:16" x14ac:dyDescent="0.25">
      <c r="C181" s="1" t="s">
        <v>24</v>
      </c>
      <c r="D181" s="1" t="s">
        <v>31</v>
      </c>
      <c r="G181">
        <f t="shared" si="11"/>
        <v>1</v>
      </c>
      <c r="H181">
        <f t="shared" si="12"/>
        <v>4</v>
      </c>
      <c r="O181">
        <f t="shared" si="13"/>
        <v>75.5</v>
      </c>
      <c r="P181">
        <f t="shared" si="14"/>
        <v>44.5</v>
      </c>
    </row>
    <row r="182" spans="3:16" x14ac:dyDescent="0.25">
      <c r="C182" s="1" t="s">
        <v>40</v>
      </c>
      <c r="D182" s="1" t="s">
        <v>34</v>
      </c>
      <c r="G182">
        <f t="shared" si="11"/>
        <v>0</v>
      </c>
      <c r="H182">
        <f t="shared" si="12"/>
        <v>3</v>
      </c>
      <c r="O182">
        <f t="shared" si="13"/>
        <v>229.5</v>
      </c>
      <c r="P182">
        <f t="shared" si="14"/>
        <v>137</v>
      </c>
    </row>
    <row r="183" spans="3:16" x14ac:dyDescent="0.25">
      <c r="C183" s="1" t="s">
        <v>24</v>
      </c>
      <c r="D183" s="1" t="s">
        <v>31</v>
      </c>
      <c r="G183">
        <f t="shared" si="11"/>
        <v>1</v>
      </c>
      <c r="H183">
        <f t="shared" si="12"/>
        <v>4</v>
      </c>
      <c r="O183">
        <f t="shared" si="13"/>
        <v>75.5</v>
      </c>
      <c r="P183">
        <f t="shared" si="14"/>
        <v>44.5</v>
      </c>
    </row>
    <row r="184" spans="3:16" x14ac:dyDescent="0.25">
      <c r="C184" s="1" t="s">
        <v>40</v>
      </c>
      <c r="D184" s="1" t="s">
        <v>31</v>
      </c>
      <c r="G184">
        <f t="shared" si="11"/>
        <v>0</v>
      </c>
      <c r="H184">
        <f t="shared" si="12"/>
        <v>4</v>
      </c>
      <c r="O184">
        <f t="shared" si="13"/>
        <v>229.5</v>
      </c>
      <c r="P184">
        <f t="shared" si="14"/>
        <v>44.5</v>
      </c>
    </row>
    <row r="185" spans="3:16" x14ac:dyDescent="0.25">
      <c r="C185" s="1" t="s">
        <v>40</v>
      </c>
      <c r="D185" s="1" t="s">
        <v>43</v>
      </c>
      <c r="G185">
        <f t="shared" si="11"/>
        <v>0</v>
      </c>
      <c r="H185">
        <f t="shared" si="12"/>
        <v>0</v>
      </c>
      <c r="O185">
        <f t="shared" si="13"/>
        <v>229.5</v>
      </c>
      <c r="P185">
        <f t="shared" si="14"/>
        <v>290</v>
      </c>
    </row>
    <row r="186" spans="3:16" x14ac:dyDescent="0.25">
      <c r="C186" s="1" t="s">
        <v>24</v>
      </c>
      <c r="D186" s="1" t="s">
        <v>34</v>
      </c>
      <c r="G186">
        <f t="shared" si="11"/>
        <v>1</v>
      </c>
      <c r="H186">
        <f t="shared" si="12"/>
        <v>3</v>
      </c>
      <c r="O186">
        <f t="shared" si="13"/>
        <v>75.5</v>
      </c>
      <c r="P186">
        <f t="shared" si="14"/>
        <v>137</v>
      </c>
    </row>
    <row r="187" spans="3:16" x14ac:dyDescent="0.25">
      <c r="C187" s="1" t="s">
        <v>24</v>
      </c>
      <c r="D187" s="1" t="s">
        <v>34</v>
      </c>
      <c r="G187">
        <f t="shared" si="11"/>
        <v>1</v>
      </c>
      <c r="H187">
        <f t="shared" si="12"/>
        <v>3</v>
      </c>
      <c r="O187">
        <f t="shared" si="13"/>
        <v>75.5</v>
      </c>
      <c r="P187">
        <f t="shared" si="14"/>
        <v>137</v>
      </c>
    </row>
    <row r="188" spans="3:16" x14ac:dyDescent="0.25">
      <c r="C188" s="1" t="s">
        <v>40</v>
      </c>
      <c r="D188" s="1" t="s">
        <v>34</v>
      </c>
      <c r="G188">
        <f t="shared" si="11"/>
        <v>0</v>
      </c>
      <c r="H188">
        <f t="shared" si="12"/>
        <v>3</v>
      </c>
      <c r="O188">
        <f t="shared" si="13"/>
        <v>229.5</v>
      </c>
      <c r="P188">
        <f t="shared" si="14"/>
        <v>137</v>
      </c>
    </row>
    <row r="189" spans="3:16" x14ac:dyDescent="0.25">
      <c r="C189" s="1" t="s">
        <v>40</v>
      </c>
      <c r="D189" s="1" t="s">
        <v>34</v>
      </c>
      <c r="G189">
        <f t="shared" si="11"/>
        <v>0</v>
      </c>
      <c r="H189">
        <f t="shared" si="12"/>
        <v>3</v>
      </c>
      <c r="O189">
        <f t="shared" si="13"/>
        <v>229.5</v>
      </c>
      <c r="P189">
        <f t="shared" si="14"/>
        <v>137</v>
      </c>
    </row>
    <row r="190" spans="3:16" x14ac:dyDescent="0.25">
      <c r="C190" s="1" t="s">
        <v>40</v>
      </c>
      <c r="D190" s="1" t="s">
        <v>34</v>
      </c>
      <c r="G190">
        <f t="shared" si="11"/>
        <v>0</v>
      </c>
      <c r="H190">
        <f t="shared" si="12"/>
        <v>3</v>
      </c>
      <c r="O190">
        <f t="shared" si="13"/>
        <v>229.5</v>
      </c>
      <c r="P190">
        <f t="shared" si="14"/>
        <v>137</v>
      </c>
    </row>
    <row r="191" spans="3:16" x14ac:dyDescent="0.25">
      <c r="C191" s="1" t="s">
        <v>40</v>
      </c>
      <c r="D191" s="1" t="s">
        <v>34</v>
      </c>
      <c r="G191">
        <f t="shared" si="11"/>
        <v>0</v>
      </c>
      <c r="H191">
        <f t="shared" si="12"/>
        <v>3</v>
      </c>
      <c r="O191">
        <f t="shared" si="13"/>
        <v>229.5</v>
      </c>
      <c r="P191">
        <f t="shared" si="14"/>
        <v>137</v>
      </c>
    </row>
    <row r="192" spans="3:16" x14ac:dyDescent="0.25">
      <c r="C192" s="1" t="s">
        <v>40</v>
      </c>
      <c r="D192" s="1" t="s">
        <v>31</v>
      </c>
      <c r="G192">
        <f t="shared" si="11"/>
        <v>0</v>
      </c>
      <c r="H192">
        <f t="shared" si="12"/>
        <v>4</v>
      </c>
      <c r="O192">
        <f t="shared" si="13"/>
        <v>229.5</v>
      </c>
      <c r="P192">
        <f t="shared" si="14"/>
        <v>44.5</v>
      </c>
    </row>
    <row r="193" spans="3:16" x14ac:dyDescent="0.25">
      <c r="C193" s="1" t="s">
        <v>40</v>
      </c>
      <c r="D193" s="1" t="s">
        <v>39</v>
      </c>
      <c r="G193">
        <f t="shared" si="11"/>
        <v>0</v>
      </c>
      <c r="H193">
        <f t="shared" si="12"/>
        <v>2</v>
      </c>
      <c r="O193">
        <f t="shared" si="13"/>
        <v>229.5</v>
      </c>
      <c r="P193">
        <f t="shared" si="14"/>
        <v>205.5</v>
      </c>
    </row>
    <row r="194" spans="3:16" x14ac:dyDescent="0.25">
      <c r="C194" s="1" t="s">
        <v>40</v>
      </c>
      <c r="D194" s="1" t="s">
        <v>34</v>
      </c>
      <c r="G194">
        <f t="shared" si="11"/>
        <v>0</v>
      </c>
      <c r="H194">
        <f t="shared" si="12"/>
        <v>3</v>
      </c>
      <c r="O194">
        <f t="shared" si="13"/>
        <v>229.5</v>
      </c>
      <c r="P194">
        <f t="shared" si="14"/>
        <v>137</v>
      </c>
    </row>
    <row r="195" spans="3:16" x14ac:dyDescent="0.25">
      <c r="C195" s="1" t="s">
        <v>24</v>
      </c>
      <c r="D195" s="1" t="s">
        <v>31</v>
      </c>
      <c r="G195">
        <f t="shared" si="11"/>
        <v>1</v>
      </c>
      <c r="H195">
        <f t="shared" si="12"/>
        <v>4</v>
      </c>
      <c r="O195">
        <f t="shared" si="13"/>
        <v>75.5</v>
      </c>
      <c r="P195">
        <f t="shared" si="14"/>
        <v>44.5</v>
      </c>
    </row>
    <row r="196" spans="3:16" x14ac:dyDescent="0.25">
      <c r="C196" s="1" t="s">
        <v>24</v>
      </c>
      <c r="D196" s="1" t="s">
        <v>35</v>
      </c>
      <c r="G196">
        <f t="shared" si="11"/>
        <v>1</v>
      </c>
      <c r="H196">
        <f t="shared" si="12"/>
        <v>1</v>
      </c>
      <c r="O196">
        <f t="shared" si="13"/>
        <v>75.5</v>
      </c>
      <c r="P196">
        <f t="shared" si="14"/>
        <v>248.5</v>
      </c>
    </row>
    <row r="197" spans="3:16" x14ac:dyDescent="0.25">
      <c r="C197" s="1" t="s">
        <v>24</v>
      </c>
      <c r="D197" s="1" t="s">
        <v>34</v>
      </c>
      <c r="G197">
        <f t="shared" si="11"/>
        <v>1</v>
      </c>
      <c r="H197">
        <f t="shared" si="12"/>
        <v>3</v>
      </c>
      <c r="O197">
        <f t="shared" si="13"/>
        <v>75.5</v>
      </c>
      <c r="P197">
        <f t="shared" si="14"/>
        <v>137</v>
      </c>
    </row>
    <row r="198" spans="3:16" x14ac:dyDescent="0.25">
      <c r="C198" s="1" t="s">
        <v>24</v>
      </c>
      <c r="D198" s="1" t="s">
        <v>31</v>
      </c>
      <c r="G198">
        <f t="shared" si="11"/>
        <v>1</v>
      </c>
      <c r="H198">
        <f t="shared" si="12"/>
        <v>4</v>
      </c>
      <c r="O198">
        <f t="shared" si="13"/>
        <v>75.5</v>
      </c>
      <c r="P198">
        <f t="shared" si="14"/>
        <v>44.5</v>
      </c>
    </row>
    <row r="199" spans="3:16" x14ac:dyDescent="0.25">
      <c r="C199" s="1" t="s">
        <v>24</v>
      </c>
      <c r="D199" s="1" t="s">
        <v>31</v>
      </c>
      <c r="G199">
        <f t="shared" si="11"/>
        <v>1</v>
      </c>
      <c r="H199">
        <f t="shared" si="12"/>
        <v>4</v>
      </c>
      <c r="O199">
        <f t="shared" si="13"/>
        <v>75.5</v>
      </c>
      <c r="P199">
        <f t="shared" si="14"/>
        <v>44.5</v>
      </c>
    </row>
    <row r="200" spans="3:16" x14ac:dyDescent="0.25">
      <c r="C200" s="1" t="s">
        <v>24</v>
      </c>
      <c r="D200" s="1" t="s">
        <v>34</v>
      </c>
      <c r="G200">
        <f t="shared" si="11"/>
        <v>1</v>
      </c>
      <c r="H200">
        <f t="shared" si="12"/>
        <v>3</v>
      </c>
      <c r="O200">
        <f t="shared" si="13"/>
        <v>75.5</v>
      </c>
      <c r="P200">
        <f t="shared" si="14"/>
        <v>137</v>
      </c>
    </row>
    <row r="201" spans="3:16" x14ac:dyDescent="0.25">
      <c r="C201" s="1" t="s">
        <v>24</v>
      </c>
      <c r="D201" s="1" t="s">
        <v>34</v>
      </c>
      <c r="G201">
        <f t="shared" si="11"/>
        <v>1</v>
      </c>
      <c r="H201">
        <f t="shared" si="12"/>
        <v>3</v>
      </c>
      <c r="O201">
        <f t="shared" si="13"/>
        <v>75.5</v>
      </c>
      <c r="P201">
        <f t="shared" si="14"/>
        <v>137</v>
      </c>
    </row>
    <row r="202" spans="3:16" x14ac:dyDescent="0.25">
      <c r="C202" s="1" t="s">
        <v>24</v>
      </c>
      <c r="D202" s="1" t="s">
        <v>34</v>
      </c>
      <c r="G202">
        <f t="shared" si="11"/>
        <v>1</v>
      </c>
      <c r="H202">
        <f t="shared" si="12"/>
        <v>3</v>
      </c>
      <c r="O202">
        <f t="shared" si="13"/>
        <v>75.5</v>
      </c>
      <c r="P202">
        <f t="shared" si="14"/>
        <v>137</v>
      </c>
    </row>
    <row r="203" spans="3:16" x14ac:dyDescent="0.25">
      <c r="C203" s="1" t="s">
        <v>24</v>
      </c>
      <c r="D203" s="1" t="s">
        <v>31</v>
      </c>
      <c r="G203">
        <f t="shared" si="11"/>
        <v>1</v>
      </c>
      <c r="H203">
        <f t="shared" si="12"/>
        <v>4</v>
      </c>
      <c r="O203">
        <f t="shared" si="13"/>
        <v>75.5</v>
      </c>
      <c r="P203">
        <f t="shared" si="14"/>
        <v>44.5</v>
      </c>
    </row>
    <row r="204" spans="3:16" x14ac:dyDescent="0.25">
      <c r="C204" s="1" t="s">
        <v>40</v>
      </c>
      <c r="D204" s="1" t="s">
        <v>35</v>
      </c>
      <c r="G204">
        <f t="shared" si="11"/>
        <v>0</v>
      </c>
      <c r="H204">
        <f t="shared" si="12"/>
        <v>1</v>
      </c>
      <c r="O204">
        <f t="shared" si="13"/>
        <v>229.5</v>
      </c>
      <c r="P204">
        <f t="shared" si="14"/>
        <v>248.5</v>
      </c>
    </row>
    <row r="205" spans="3:16" x14ac:dyDescent="0.25">
      <c r="C205" s="1" t="s">
        <v>40</v>
      </c>
      <c r="D205" s="1" t="s">
        <v>39</v>
      </c>
      <c r="G205">
        <f t="shared" si="11"/>
        <v>0</v>
      </c>
      <c r="H205">
        <f t="shared" si="12"/>
        <v>2</v>
      </c>
      <c r="O205">
        <f t="shared" si="13"/>
        <v>229.5</v>
      </c>
      <c r="P205">
        <f t="shared" si="14"/>
        <v>205.5</v>
      </c>
    </row>
    <row r="206" spans="3:16" x14ac:dyDescent="0.25">
      <c r="C206" s="1" t="s">
        <v>40</v>
      </c>
      <c r="D206" s="1" t="s">
        <v>39</v>
      </c>
      <c r="G206">
        <f t="shared" si="11"/>
        <v>0</v>
      </c>
      <c r="H206">
        <f t="shared" si="12"/>
        <v>2</v>
      </c>
      <c r="O206">
        <f t="shared" si="13"/>
        <v>229.5</v>
      </c>
      <c r="P206">
        <f t="shared" si="14"/>
        <v>205.5</v>
      </c>
    </row>
    <row r="207" spans="3:16" x14ac:dyDescent="0.25">
      <c r="C207" s="1" t="s">
        <v>40</v>
      </c>
      <c r="D207" s="1" t="s">
        <v>43</v>
      </c>
      <c r="G207">
        <f t="shared" si="11"/>
        <v>0</v>
      </c>
      <c r="H207">
        <f t="shared" si="12"/>
        <v>0</v>
      </c>
      <c r="O207">
        <f t="shared" si="13"/>
        <v>229.5</v>
      </c>
      <c r="P207">
        <f t="shared" si="14"/>
        <v>290</v>
      </c>
    </row>
    <row r="208" spans="3:16" x14ac:dyDescent="0.25">
      <c r="C208" s="1" t="s">
        <v>40</v>
      </c>
      <c r="D208" s="1" t="s">
        <v>35</v>
      </c>
      <c r="G208">
        <f t="shared" ref="G208:G271" si="15">_xlfn.IFS(C208=$C$4, 0, C208=$D$4, 1)</f>
        <v>0</v>
      </c>
      <c r="H208">
        <f t="shared" ref="H208:H271" si="16">_xlfn.IFS(D208=$B$10, 0, D208=$B$9, 1, D208=$B$6, 2, D208=$B$8, 3, D208=$B$7, 4)</f>
        <v>1</v>
      </c>
      <c r="O208">
        <f t="shared" ref="O208:O271" si="17">_xlfn.RANK.AVG(G208, $G$15:$G$322, 0)</f>
        <v>229.5</v>
      </c>
      <c r="P208">
        <f t="shared" ref="P208:P271" si="18">_xlfn.RANK.AVG(H208, $H$15:$H$322, 0)</f>
        <v>248.5</v>
      </c>
    </row>
    <row r="209" spans="3:16" x14ac:dyDescent="0.25">
      <c r="C209" s="1" t="s">
        <v>40</v>
      </c>
      <c r="D209" s="1" t="s">
        <v>39</v>
      </c>
      <c r="G209">
        <f t="shared" si="15"/>
        <v>0</v>
      </c>
      <c r="H209">
        <f t="shared" si="16"/>
        <v>2</v>
      </c>
      <c r="O209">
        <f t="shared" si="17"/>
        <v>229.5</v>
      </c>
      <c r="P209">
        <f t="shared" si="18"/>
        <v>205.5</v>
      </c>
    </row>
    <row r="210" spans="3:16" x14ac:dyDescent="0.25">
      <c r="C210" s="1" t="s">
        <v>40</v>
      </c>
      <c r="D210" s="1" t="s">
        <v>39</v>
      </c>
      <c r="G210">
        <f t="shared" si="15"/>
        <v>0</v>
      </c>
      <c r="H210">
        <f t="shared" si="16"/>
        <v>2</v>
      </c>
      <c r="O210">
        <f t="shared" si="17"/>
        <v>229.5</v>
      </c>
      <c r="P210">
        <f t="shared" si="18"/>
        <v>205.5</v>
      </c>
    </row>
    <row r="211" spans="3:16" x14ac:dyDescent="0.25">
      <c r="C211" s="1" t="s">
        <v>24</v>
      </c>
      <c r="D211" s="1" t="s">
        <v>39</v>
      </c>
      <c r="G211">
        <f t="shared" si="15"/>
        <v>1</v>
      </c>
      <c r="H211">
        <f t="shared" si="16"/>
        <v>2</v>
      </c>
      <c r="O211">
        <f t="shared" si="17"/>
        <v>75.5</v>
      </c>
      <c r="P211">
        <f t="shared" si="18"/>
        <v>205.5</v>
      </c>
    </row>
    <row r="212" spans="3:16" x14ac:dyDescent="0.25">
      <c r="C212" s="1" t="s">
        <v>40</v>
      </c>
      <c r="D212" s="1" t="s">
        <v>43</v>
      </c>
      <c r="G212">
        <f t="shared" si="15"/>
        <v>0</v>
      </c>
      <c r="H212">
        <f t="shared" si="16"/>
        <v>0</v>
      </c>
      <c r="O212">
        <f t="shared" si="17"/>
        <v>229.5</v>
      </c>
      <c r="P212">
        <f t="shared" si="18"/>
        <v>290</v>
      </c>
    </row>
    <row r="213" spans="3:16" x14ac:dyDescent="0.25">
      <c r="C213" s="1" t="s">
        <v>40</v>
      </c>
      <c r="D213" s="1" t="s">
        <v>31</v>
      </c>
      <c r="G213">
        <f t="shared" si="15"/>
        <v>0</v>
      </c>
      <c r="H213">
        <f t="shared" si="16"/>
        <v>4</v>
      </c>
      <c r="O213">
        <f t="shared" si="17"/>
        <v>229.5</v>
      </c>
      <c r="P213">
        <f t="shared" si="18"/>
        <v>44.5</v>
      </c>
    </row>
    <row r="214" spans="3:16" x14ac:dyDescent="0.25">
      <c r="C214" s="1" t="s">
        <v>40</v>
      </c>
      <c r="D214" s="1" t="s">
        <v>43</v>
      </c>
      <c r="G214">
        <f t="shared" si="15"/>
        <v>0</v>
      </c>
      <c r="H214">
        <f t="shared" si="16"/>
        <v>0</v>
      </c>
      <c r="O214">
        <f t="shared" si="17"/>
        <v>229.5</v>
      </c>
      <c r="P214">
        <f t="shared" si="18"/>
        <v>290</v>
      </c>
    </row>
    <row r="215" spans="3:16" x14ac:dyDescent="0.25">
      <c r="C215" s="1" t="s">
        <v>40</v>
      </c>
      <c r="D215" s="1" t="s">
        <v>35</v>
      </c>
      <c r="G215">
        <f t="shared" si="15"/>
        <v>0</v>
      </c>
      <c r="H215">
        <f t="shared" si="16"/>
        <v>1</v>
      </c>
      <c r="O215">
        <f t="shared" si="17"/>
        <v>229.5</v>
      </c>
      <c r="P215">
        <f t="shared" si="18"/>
        <v>248.5</v>
      </c>
    </row>
    <row r="216" spans="3:16" x14ac:dyDescent="0.25">
      <c r="C216" s="1" t="s">
        <v>40</v>
      </c>
      <c r="D216" s="1" t="s">
        <v>31</v>
      </c>
      <c r="G216">
        <f t="shared" si="15"/>
        <v>0</v>
      </c>
      <c r="H216">
        <f t="shared" si="16"/>
        <v>4</v>
      </c>
      <c r="O216">
        <f t="shared" si="17"/>
        <v>229.5</v>
      </c>
      <c r="P216">
        <f t="shared" si="18"/>
        <v>44.5</v>
      </c>
    </row>
    <row r="217" spans="3:16" x14ac:dyDescent="0.25">
      <c r="C217" s="1" t="s">
        <v>40</v>
      </c>
      <c r="D217" s="1" t="s">
        <v>35</v>
      </c>
      <c r="G217">
        <f t="shared" si="15"/>
        <v>0</v>
      </c>
      <c r="H217">
        <f t="shared" si="16"/>
        <v>1</v>
      </c>
      <c r="O217">
        <f t="shared" si="17"/>
        <v>229.5</v>
      </c>
      <c r="P217">
        <f t="shared" si="18"/>
        <v>248.5</v>
      </c>
    </row>
    <row r="218" spans="3:16" x14ac:dyDescent="0.25">
      <c r="C218" s="1" t="s">
        <v>40</v>
      </c>
      <c r="D218" s="1" t="s">
        <v>31</v>
      </c>
      <c r="G218">
        <f t="shared" si="15"/>
        <v>0</v>
      </c>
      <c r="H218">
        <f t="shared" si="16"/>
        <v>4</v>
      </c>
      <c r="O218">
        <f t="shared" si="17"/>
        <v>229.5</v>
      </c>
      <c r="P218">
        <f t="shared" si="18"/>
        <v>44.5</v>
      </c>
    </row>
    <row r="219" spans="3:16" x14ac:dyDescent="0.25">
      <c r="C219" s="1" t="s">
        <v>40</v>
      </c>
      <c r="D219" s="1" t="s">
        <v>31</v>
      </c>
      <c r="G219">
        <f t="shared" si="15"/>
        <v>0</v>
      </c>
      <c r="H219">
        <f t="shared" si="16"/>
        <v>4</v>
      </c>
      <c r="O219">
        <f t="shared" si="17"/>
        <v>229.5</v>
      </c>
      <c r="P219">
        <f t="shared" si="18"/>
        <v>44.5</v>
      </c>
    </row>
    <row r="220" spans="3:16" x14ac:dyDescent="0.25">
      <c r="C220" s="1" t="s">
        <v>40</v>
      </c>
      <c r="D220" s="1" t="s">
        <v>31</v>
      </c>
      <c r="G220">
        <f t="shared" si="15"/>
        <v>0</v>
      </c>
      <c r="H220">
        <f t="shared" si="16"/>
        <v>4</v>
      </c>
      <c r="O220">
        <f t="shared" si="17"/>
        <v>229.5</v>
      </c>
      <c r="P220">
        <f t="shared" si="18"/>
        <v>44.5</v>
      </c>
    </row>
    <row r="221" spans="3:16" x14ac:dyDescent="0.25">
      <c r="C221" s="1" t="s">
        <v>40</v>
      </c>
      <c r="D221" s="1" t="s">
        <v>31</v>
      </c>
      <c r="G221">
        <f t="shared" si="15"/>
        <v>0</v>
      </c>
      <c r="H221">
        <f t="shared" si="16"/>
        <v>4</v>
      </c>
      <c r="O221">
        <f t="shared" si="17"/>
        <v>229.5</v>
      </c>
      <c r="P221">
        <f t="shared" si="18"/>
        <v>44.5</v>
      </c>
    </row>
    <row r="222" spans="3:16" x14ac:dyDescent="0.25">
      <c r="C222" s="1" t="s">
        <v>40</v>
      </c>
      <c r="D222" s="1" t="s">
        <v>31</v>
      </c>
      <c r="G222">
        <f t="shared" si="15"/>
        <v>0</v>
      </c>
      <c r="H222">
        <f t="shared" si="16"/>
        <v>4</v>
      </c>
      <c r="O222">
        <f t="shared" si="17"/>
        <v>229.5</v>
      </c>
      <c r="P222">
        <f t="shared" si="18"/>
        <v>44.5</v>
      </c>
    </row>
    <row r="223" spans="3:16" x14ac:dyDescent="0.25">
      <c r="C223" s="1" t="s">
        <v>40</v>
      </c>
      <c r="D223" s="1" t="s">
        <v>34</v>
      </c>
      <c r="G223">
        <f t="shared" si="15"/>
        <v>0</v>
      </c>
      <c r="H223">
        <f t="shared" si="16"/>
        <v>3</v>
      </c>
      <c r="O223">
        <f t="shared" si="17"/>
        <v>229.5</v>
      </c>
      <c r="P223">
        <f t="shared" si="18"/>
        <v>137</v>
      </c>
    </row>
    <row r="224" spans="3:16" x14ac:dyDescent="0.25">
      <c r="C224" s="1" t="s">
        <v>40</v>
      </c>
      <c r="D224" s="1" t="s">
        <v>31</v>
      </c>
      <c r="G224">
        <f t="shared" si="15"/>
        <v>0</v>
      </c>
      <c r="H224">
        <f t="shared" si="16"/>
        <v>4</v>
      </c>
      <c r="O224">
        <f t="shared" si="17"/>
        <v>229.5</v>
      </c>
      <c r="P224">
        <f t="shared" si="18"/>
        <v>44.5</v>
      </c>
    </row>
    <row r="225" spans="3:16" x14ac:dyDescent="0.25">
      <c r="C225" s="1" t="s">
        <v>40</v>
      </c>
      <c r="D225" s="1" t="s">
        <v>31</v>
      </c>
      <c r="G225">
        <f t="shared" si="15"/>
        <v>0</v>
      </c>
      <c r="H225">
        <f t="shared" si="16"/>
        <v>4</v>
      </c>
      <c r="O225">
        <f t="shared" si="17"/>
        <v>229.5</v>
      </c>
      <c r="P225">
        <f t="shared" si="18"/>
        <v>44.5</v>
      </c>
    </row>
    <row r="226" spans="3:16" x14ac:dyDescent="0.25">
      <c r="C226" s="1" t="s">
        <v>24</v>
      </c>
      <c r="D226" s="1" t="s">
        <v>34</v>
      </c>
      <c r="G226">
        <f t="shared" si="15"/>
        <v>1</v>
      </c>
      <c r="H226">
        <f t="shared" si="16"/>
        <v>3</v>
      </c>
      <c r="O226">
        <f t="shared" si="17"/>
        <v>75.5</v>
      </c>
      <c r="P226">
        <f t="shared" si="18"/>
        <v>137</v>
      </c>
    </row>
    <row r="227" spans="3:16" x14ac:dyDescent="0.25">
      <c r="C227" s="1" t="s">
        <v>24</v>
      </c>
      <c r="D227" s="1" t="s">
        <v>34</v>
      </c>
      <c r="G227">
        <f t="shared" si="15"/>
        <v>1</v>
      </c>
      <c r="H227">
        <f t="shared" si="16"/>
        <v>3</v>
      </c>
      <c r="O227">
        <f t="shared" si="17"/>
        <v>75.5</v>
      </c>
      <c r="P227">
        <f t="shared" si="18"/>
        <v>137</v>
      </c>
    </row>
    <row r="228" spans="3:16" x14ac:dyDescent="0.25">
      <c r="C228" s="1" t="s">
        <v>40</v>
      </c>
      <c r="D228" s="1" t="s">
        <v>43</v>
      </c>
      <c r="G228">
        <f t="shared" si="15"/>
        <v>0</v>
      </c>
      <c r="H228">
        <f t="shared" si="16"/>
        <v>0</v>
      </c>
      <c r="O228">
        <f t="shared" si="17"/>
        <v>229.5</v>
      </c>
      <c r="P228">
        <f t="shared" si="18"/>
        <v>290</v>
      </c>
    </row>
    <row r="229" spans="3:16" x14ac:dyDescent="0.25">
      <c r="C229" s="1" t="s">
        <v>40</v>
      </c>
      <c r="D229" s="1" t="s">
        <v>31</v>
      </c>
      <c r="G229">
        <f t="shared" si="15"/>
        <v>0</v>
      </c>
      <c r="H229">
        <f t="shared" si="16"/>
        <v>4</v>
      </c>
      <c r="O229">
        <f t="shared" si="17"/>
        <v>229.5</v>
      </c>
      <c r="P229">
        <f t="shared" si="18"/>
        <v>44.5</v>
      </c>
    </row>
    <row r="230" spans="3:16" x14ac:dyDescent="0.25">
      <c r="C230" s="1" t="s">
        <v>40</v>
      </c>
      <c r="D230" s="1" t="s">
        <v>43</v>
      </c>
      <c r="G230">
        <f t="shared" si="15"/>
        <v>0</v>
      </c>
      <c r="H230">
        <f t="shared" si="16"/>
        <v>0</v>
      </c>
      <c r="O230">
        <f t="shared" si="17"/>
        <v>229.5</v>
      </c>
      <c r="P230">
        <f t="shared" si="18"/>
        <v>290</v>
      </c>
    </row>
    <row r="231" spans="3:16" x14ac:dyDescent="0.25">
      <c r="C231" s="1" t="s">
        <v>24</v>
      </c>
      <c r="D231" s="1" t="s">
        <v>31</v>
      </c>
      <c r="G231">
        <f t="shared" si="15"/>
        <v>1</v>
      </c>
      <c r="H231">
        <f t="shared" si="16"/>
        <v>4</v>
      </c>
      <c r="O231">
        <f t="shared" si="17"/>
        <v>75.5</v>
      </c>
      <c r="P231">
        <f t="shared" si="18"/>
        <v>44.5</v>
      </c>
    </row>
    <row r="232" spans="3:16" x14ac:dyDescent="0.25">
      <c r="C232" s="1" t="s">
        <v>40</v>
      </c>
      <c r="D232" s="1" t="s">
        <v>35</v>
      </c>
      <c r="G232">
        <f t="shared" si="15"/>
        <v>0</v>
      </c>
      <c r="H232">
        <f t="shared" si="16"/>
        <v>1</v>
      </c>
      <c r="O232">
        <f t="shared" si="17"/>
        <v>229.5</v>
      </c>
      <c r="P232">
        <f t="shared" si="18"/>
        <v>248.5</v>
      </c>
    </row>
    <row r="233" spans="3:16" x14ac:dyDescent="0.25">
      <c r="C233" s="1" t="s">
        <v>24</v>
      </c>
      <c r="D233" s="1" t="s">
        <v>34</v>
      </c>
      <c r="G233">
        <f t="shared" si="15"/>
        <v>1</v>
      </c>
      <c r="H233">
        <f t="shared" si="16"/>
        <v>3</v>
      </c>
      <c r="O233">
        <f t="shared" si="17"/>
        <v>75.5</v>
      </c>
      <c r="P233">
        <f t="shared" si="18"/>
        <v>137</v>
      </c>
    </row>
    <row r="234" spans="3:16" x14ac:dyDescent="0.25">
      <c r="C234" s="1" t="s">
        <v>40</v>
      </c>
      <c r="D234" s="1" t="s">
        <v>31</v>
      </c>
      <c r="G234">
        <f t="shared" si="15"/>
        <v>0</v>
      </c>
      <c r="H234">
        <f t="shared" si="16"/>
        <v>4</v>
      </c>
      <c r="O234">
        <f t="shared" si="17"/>
        <v>229.5</v>
      </c>
      <c r="P234">
        <f t="shared" si="18"/>
        <v>44.5</v>
      </c>
    </row>
    <row r="235" spans="3:16" x14ac:dyDescent="0.25">
      <c r="C235" s="1" t="s">
        <v>24</v>
      </c>
      <c r="D235" s="1" t="s">
        <v>34</v>
      </c>
      <c r="G235">
        <f t="shared" si="15"/>
        <v>1</v>
      </c>
      <c r="H235">
        <f t="shared" si="16"/>
        <v>3</v>
      </c>
      <c r="O235">
        <f t="shared" si="17"/>
        <v>75.5</v>
      </c>
      <c r="P235">
        <f t="shared" si="18"/>
        <v>137</v>
      </c>
    </row>
    <row r="236" spans="3:16" x14ac:dyDescent="0.25">
      <c r="C236" s="1" t="s">
        <v>40</v>
      </c>
      <c r="D236" s="1" t="s">
        <v>34</v>
      </c>
      <c r="G236">
        <f t="shared" si="15"/>
        <v>0</v>
      </c>
      <c r="H236">
        <f t="shared" si="16"/>
        <v>3</v>
      </c>
      <c r="O236">
        <f t="shared" si="17"/>
        <v>229.5</v>
      </c>
      <c r="P236">
        <f t="shared" si="18"/>
        <v>137</v>
      </c>
    </row>
    <row r="237" spans="3:16" x14ac:dyDescent="0.25">
      <c r="C237" s="1" t="s">
        <v>24</v>
      </c>
      <c r="D237" s="1" t="s">
        <v>39</v>
      </c>
      <c r="G237">
        <f t="shared" si="15"/>
        <v>1</v>
      </c>
      <c r="H237">
        <f t="shared" si="16"/>
        <v>2</v>
      </c>
      <c r="O237">
        <f t="shared" si="17"/>
        <v>75.5</v>
      </c>
      <c r="P237">
        <f t="shared" si="18"/>
        <v>205.5</v>
      </c>
    </row>
    <row r="238" spans="3:16" x14ac:dyDescent="0.25">
      <c r="C238" s="1" t="s">
        <v>40</v>
      </c>
      <c r="D238" s="1" t="s">
        <v>34</v>
      </c>
      <c r="G238">
        <f t="shared" si="15"/>
        <v>0</v>
      </c>
      <c r="H238">
        <f t="shared" si="16"/>
        <v>3</v>
      </c>
      <c r="O238">
        <f t="shared" si="17"/>
        <v>229.5</v>
      </c>
      <c r="P238">
        <f t="shared" si="18"/>
        <v>137</v>
      </c>
    </row>
    <row r="239" spans="3:16" x14ac:dyDescent="0.25">
      <c r="C239" s="1" t="s">
        <v>24</v>
      </c>
      <c r="D239" s="1" t="s">
        <v>34</v>
      </c>
      <c r="G239">
        <f t="shared" si="15"/>
        <v>1</v>
      </c>
      <c r="H239">
        <f t="shared" si="16"/>
        <v>3</v>
      </c>
      <c r="O239">
        <f t="shared" si="17"/>
        <v>75.5</v>
      </c>
      <c r="P239">
        <f t="shared" si="18"/>
        <v>137</v>
      </c>
    </row>
    <row r="240" spans="3:16" x14ac:dyDescent="0.25">
      <c r="C240" s="1" t="s">
        <v>40</v>
      </c>
      <c r="D240" s="1" t="s">
        <v>35</v>
      </c>
      <c r="G240">
        <f t="shared" si="15"/>
        <v>0</v>
      </c>
      <c r="H240">
        <f t="shared" si="16"/>
        <v>1</v>
      </c>
      <c r="O240">
        <f t="shared" si="17"/>
        <v>229.5</v>
      </c>
      <c r="P240">
        <f t="shared" si="18"/>
        <v>248.5</v>
      </c>
    </row>
    <row r="241" spans="3:16" x14ac:dyDescent="0.25">
      <c r="C241" s="1" t="s">
        <v>40</v>
      </c>
      <c r="D241" s="1" t="s">
        <v>35</v>
      </c>
      <c r="G241">
        <f t="shared" si="15"/>
        <v>0</v>
      </c>
      <c r="H241">
        <f t="shared" si="16"/>
        <v>1</v>
      </c>
      <c r="O241">
        <f t="shared" si="17"/>
        <v>229.5</v>
      </c>
      <c r="P241">
        <f t="shared" si="18"/>
        <v>248.5</v>
      </c>
    </row>
    <row r="242" spans="3:16" x14ac:dyDescent="0.25">
      <c r="C242" s="1" t="s">
        <v>40</v>
      </c>
      <c r="D242" s="1" t="s">
        <v>34</v>
      </c>
      <c r="G242">
        <f t="shared" si="15"/>
        <v>0</v>
      </c>
      <c r="H242">
        <f t="shared" si="16"/>
        <v>3</v>
      </c>
      <c r="O242">
        <f t="shared" si="17"/>
        <v>229.5</v>
      </c>
      <c r="P242">
        <f t="shared" si="18"/>
        <v>137</v>
      </c>
    </row>
    <row r="243" spans="3:16" x14ac:dyDescent="0.25">
      <c r="C243" s="1" t="s">
        <v>40</v>
      </c>
      <c r="D243" s="1" t="s">
        <v>43</v>
      </c>
      <c r="G243">
        <f t="shared" si="15"/>
        <v>0</v>
      </c>
      <c r="H243">
        <f t="shared" si="16"/>
        <v>0</v>
      </c>
      <c r="O243">
        <f t="shared" si="17"/>
        <v>229.5</v>
      </c>
      <c r="P243">
        <f t="shared" si="18"/>
        <v>290</v>
      </c>
    </row>
    <row r="244" spans="3:16" x14ac:dyDescent="0.25">
      <c r="C244" s="1" t="s">
        <v>40</v>
      </c>
      <c r="D244" s="1" t="s">
        <v>31</v>
      </c>
      <c r="G244">
        <f t="shared" si="15"/>
        <v>0</v>
      </c>
      <c r="H244">
        <f t="shared" si="16"/>
        <v>4</v>
      </c>
      <c r="O244">
        <f t="shared" si="17"/>
        <v>229.5</v>
      </c>
      <c r="P244">
        <f t="shared" si="18"/>
        <v>44.5</v>
      </c>
    </row>
    <row r="245" spans="3:16" x14ac:dyDescent="0.25">
      <c r="C245" s="1" t="s">
        <v>40</v>
      </c>
      <c r="D245" s="1" t="s">
        <v>34</v>
      </c>
      <c r="G245">
        <f t="shared" si="15"/>
        <v>0</v>
      </c>
      <c r="H245">
        <f t="shared" si="16"/>
        <v>3</v>
      </c>
      <c r="O245">
        <f t="shared" si="17"/>
        <v>229.5</v>
      </c>
      <c r="P245">
        <f t="shared" si="18"/>
        <v>137</v>
      </c>
    </row>
    <row r="246" spans="3:16" x14ac:dyDescent="0.25">
      <c r="C246" s="1" t="s">
        <v>24</v>
      </c>
      <c r="D246" s="1" t="s">
        <v>34</v>
      </c>
      <c r="G246">
        <f t="shared" si="15"/>
        <v>1</v>
      </c>
      <c r="H246">
        <f t="shared" si="16"/>
        <v>3</v>
      </c>
      <c r="O246">
        <f t="shared" si="17"/>
        <v>75.5</v>
      </c>
      <c r="P246">
        <f t="shared" si="18"/>
        <v>137</v>
      </c>
    </row>
    <row r="247" spans="3:16" x14ac:dyDescent="0.25">
      <c r="C247" s="1" t="s">
        <v>24</v>
      </c>
      <c r="D247" s="1" t="s">
        <v>31</v>
      </c>
      <c r="G247">
        <f t="shared" si="15"/>
        <v>1</v>
      </c>
      <c r="H247">
        <f t="shared" si="16"/>
        <v>4</v>
      </c>
      <c r="O247">
        <f t="shared" si="17"/>
        <v>75.5</v>
      </c>
      <c r="P247">
        <f t="shared" si="18"/>
        <v>44.5</v>
      </c>
    </row>
    <row r="248" spans="3:16" x14ac:dyDescent="0.25">
      <c r="C248" s="1" t="s">
        <v>40</v>
      </c>
      <c r="D248" s="1" t="s">
        <v>35</v>
      </c>
      <c r="G248">
        <f t="shared" si="15"/>
        <v>0</v>
      </c>
      <c r="H248">
        <f t="shared" si="16"/>
        <v>1</v>
      </c>
      <c r="O248">
        <f t="shared" si="17"/>
        <v>229.5</v>
      </c>
      <c r="P248">
        <f t="shared" si="18"/>
        <v>248.5</v>
      </c>
    </row>
    <row r="249" spans="3:16" x14ac:dyDescent="0.25">
      <c r="C249" s="1" t="s">
        <v>40</v>
      </c>
      <c r="D249" s="1" t="s">
        <v>31</v>
      </c>
      <c r="G249">
        <f t="shared" si="15"/>
        <v>0</v>
      </c>
      <c r="H249">
        <f t="shared" si="16"/>
        <v>4</v>
      </c>
      <c r="O249">
        <f t="shared" si="17"/>
        <v>229.5</v>
      </c>
      <c r="P249">
        <f t="shared" si="18"/>
        <v>44.5</v>
      </c>
    </row>
    <row r="250" spans="3:16" x14ac:dyDescent="0.25">
      <c r="C250" s="1" t="s">
        <v>24</v>
      </c>
      <c r="D250" s="1" t="s">
        <v>34</v>
      </c>
      <c r="G250">
        <f t="shared" si="15"/>
        <v>1</v>
      </c>
      <c r="H250">
        <f t="shared" si="16"/>
        <v>3</v>
      </c>
      <c r="O250">
        <f t="shared" si="17"/>
        <v>75.5</v>
      </c>
      <c r="P250">
        <f t="shared" si="18"/>
        <v>137</v>
      </c>
    </row>
    <row r="251" spans="3:16" x14ac:dyDescent="0.25">
      <c r="C251" s="1" t="s">
        <v>24</v>
      </c>
      <c r="D251" s="1" t="s">
        <v>31</v>
      </c>
      <c r="G251">
        <f t="shared" si="15"/>
        <v>1</v>
      </c>
      <c r="H251">
        <f t="shared" si="16"/>
        <v>4</v>
      </c>
      <c r="O251">
        <f t="shared" si="17"/>
        <v>75.5</v>
      </c>
      <c r="P251">
        <f t="shared" si="18"/>
        <v>44.5</v>
      </c>
    </row>
    <row r="252" spans="3:16" x14ac:dyDescent="0.25">
      <c r="C252" s="1" t="s">
        <v>24</v>
      </c>
      <c r="D252" s="1" t="s">
        <v>39</v>
      </c>
      <c r="G252">
        <f t="shared" si="15"/>
        <v>1</v>
      </c>
      <c r="H252">
        <f t="shared" si="16"/>
        <v>2</v>
      </c>
      <c r="O252">
        <f t="shared" si="17"/>
        <v>75.5</v>
      </c>
      <c r="P252">
        <f t="shared" si="18"/>
        <v>205.5</v>
      </c>
    </row>
    <row r="253" spans="3:16" x14ac:dyDescent="0.25">
      <c r="C253" s="1" t="s">
        <v>24</v>
      </c>
      <c r="D253" s="1" t="s">
        <v>39</v>
      </c>
      <c r="G253">
        <f t="shared" si="15"/>
        <v>1</v>
      </c>
      <c r="H253">
        <f t="shared" si="16"/>
        <v>2</v>
      </c>
      <c r="O253">
        <f t="shared" si="17"/>
        <v>75.5</v>
      </c>
      <c r="P253">
        <f t="shared" si="18"/>
        <v>205.5</v>
      </c>
    </row>
    <row r="254" spans="3:16" x14ac:dyDescent="0.25">
      <c r="C254" s="1" t="s">
        <v>40</v>
      </c>
      <c r="D254" s="1" t="s">
        <v>39</v>
      </c>
      <c r="G254">
        <f t="shared" si="15"/>
        <v>0</v>
      </c>
      <c r="H254">
        <f t="shared" si="16"/>
        <v>2</v>
      </c>
      <c r="O254">
        <f t="shared" si="17"/>
        <v>229.5</v>
      </c>
      <c r="P254">
        <f t="shared" si="18"/>
        <v>205.5</v>
      </c>
    </row>
    <row r="255" spans="3:16" x14ac:dyDescent="0.25">
      <c r="C255" s="1" t="s">
        <v>24</v>
      </c>
      <c r="D255" s="1" t="s">
        <v>34</v>
      </c>
      <c r="G255">
        <f t="shared" si="15"/>
        <v>1</v>
      </c>
      <c r="H255">
        <f t="shared" si="16"/>
        <v>3</v>
      </c>
      <c r="O255">
        <f t="shared" si="17"/>
        <v>75.5</v>
      </c>
      <c r="P255">
        <f t="shared" si="18"/>
        <v>137</v>
      </c>
    </row>
    <row r="256" spans="3:16" x14ac:dyDescent="0.25">
      <c r="C256" s="1" t="s">
        <v>40</v>
      </c>
      <c r="D256" s="1" t="s">
        <v>35</v>
      </c>
      <c r="G256">
        <f t="shared" si="15"/>
        <v>0</v>
      </c>
      <c r="H256">
        <f t="shared" si="16"/>
        <v>1</v>
      </c>
      <c r="O256">
        <f t="shared" si="17"/>
        <v>229.5</v>
      </c>
      <c r="P256">
        <f t="shared" si="18"/>
        <v>248.5</v>
      </c>
    </row>
    <row r="257" spans="3:16" x14ac:dyDescent="0.25">
      <c r="C257" s="1" t="s">
        <v>40</v>
      </c>
      <c r="D257" s="1" t="s">
        <v>43</v>
      </c>
      <c r="G257">
        <f t="shared" si="15"/>
        <v>0</v>
      </c>
      <c r="H257">
        <f t="shared" si="16"/>
        <v>0</v>
      </c>
      <c r="O257">
        <f t="shared" si="17"/>
        <v>229.5</v>
      </c>
      <c r="P257">
        <f t="shared" si="18"/>
        <v>290</v>
      </c>
    </row>
    <row r="258" spans="3:16" x14ac:dyDescent="0.25">
      <c r="C258" s="1" t="s">
        <v>24</v>
      </c>
      <c r="D258" s="1" t="s">
        <v>31</v>
      </c>
      <c r="G258">
        <f t="shared" si="15"/>
        <v>1</v>
      </c>
      <c r="H258">
        <f t="shared" si="16"/>
        <v>4</v>
      </c>
      <c r="O258">
        <f t="shared" si="17"/>
        <v>75.5</v>
      </c>
      <c r="P258">
        <f t="shared" si="18"/>
        <v>44.5</v>
      </c>
    </row>
    <row r="259" spans="3:16" x14ac:dyDescent="0.25">
      <c r="C259" s="1" t="s">
        <v>40</v>
      </c>
      <c r="D259" s="1" t="s">
        <v>34</v>
      </c>
      <c r="G259">
        <f t="shared" si="15"/>
        <v>0</v>
      </c>
      <c r="H259">
        <f t="shared" si="16"/>
        <v>3</v>
      </c>
      <c r="O259">
        <f t="shared" si="17"/>
        <v>229.5</v>
      </c>
      <c r="P259">
        <f t="shared" si="18"/>
        <v>137</v>
      </c>
    </row>
    <row r="260" spans="3:16" x14ac:dyDescent="0.25">
      <c r="C260" s="1" t="s">
        <v>40</v>
      </c>
      <c r="D260" s="1" t="s">
        <v>31</v>
      </c>
      <c r="G260">
        <f t="shared" si="15"/>
        <v>0</v>
      </c>
      <c r="H260">
        <f t="shared" si="16"/>
        <v>4</v>
      </c>
      <c r="O260">
        <f t="shared" si="17"/>
        <v>229.5</v>
      </c>
      <c r="P260">
        <f t="shared" si="18"/>
        <v>44.5</v>
      </c>
    </row>
    <row r="261" spans="3:16" x14ac:dyDescent="0.25">
      <c r="C261" s="1" t="s">
        <v>40</v>
      </c>
      <c r="D261" s="1" t="s">
        <v>43</v>
      </c>
      <c r="G261">
        <f t="shared" si="15"/>
        <v>0</v>
      </c>
      <c r="H261">
        <f t="shared" si="16"/>
        <v>0</v>
      </c>
      <c r="O261">
        <f t="shared" si="17"/>
        <v>229.5</v>
      </c>
      <c r="P261">
        <f t="shared" si="18"/>
        <v>290</v>
      </c>
    </row>
    <row r="262" spans="3:16" x14ac:dyDescent="0.25">
      <c r="C262" s="1" t="s">
        <v>40</v>
      </c>
      <c r="D262" s="1" t="s">
        <v>39</v>
      </c>
      <c r="G262">
        <f t="shared" si="15"/>
        <v>0</v>
      </c>
      <c r="H262">
        <f t="shared" si="16"/>
        <v>2</v>
      </c>
      <c r="O262">
        <f t="shared" si="17"/>
        <v>229.5</v>
      </c>
      <c r="P262">
        <f t="shared" si="18"/>
        <v>205.5</v>
      </c>
    </row>
    <row r="263" spans="3:16" x14ac:dyDescent="0.25">
      <c r="C263" s="1" t="s">
        <v>40</v>
      </c>
      <c r="D263" s="1" t="s">
        <v>35</v>
      </c>
      <c r="G263">
        <f t="shared" si="15"/>
        <v>0</v>
      </c>
      <c r="H263">
        <f t="shared" si="16"/>
        <v>1</v>
      </c>
      <c r="O263">
        <f t="shared" si="17"/>
        <v>229.5</v>
      </c>
      <c r="P263">
        <f t="shared" si="18"/>
        <v>248.5</v>
      </c>
    </row>
    <row r="264" spans="3:16" x14ac:dyDescent="0.25">
      <c r="C264" s="1" t="s">
        <v>40</v>
      </c>
      <c r="D264" s="1" t="s">
        <v>35</v>
      </c>
      <c r="G264">
        <f t="shared" si="15"/>
        <v>0</v>
      </c>
      <c r="H264">
        <f t="shared" si="16"/>
        <v>1</v>
      </c>
      <c r="O264">
        <f t="shared" si="17"/>
        <v>229.5</v>
      </c>
      <c r="P264">
        <f t="shared" si="18"/>
        <v>248.5</v>
      </c>
    </row>
    <row r="265" spans="3:16" x14ac:dyDescent="0.25">
      <c r="C265" s="1" t="s">
        <v>40</v>
      </c>
      <c r="D265" s="1" t="s">
        <v>35</v>
      </c>
      <c r="G265">
        <f t="shared" si="15"/>
        <v>0</v>
      </c>
      <c r="H265">
        <f t="shared" si="16"/>
        <v>1</v>
      </c>
      <c r="O265">
        <f t="shared" si="17"/>
        <v>229.5</v>
      </c>
      <c r="P265">
        <f t="shared" si="18"/>
        <v>248.5</v>
      </c>
    </row>
    <row r="266" spans="3:16" x14ac:dyDescent="0.25">
      <c r="C266" s="1" t="s">
        <v>40</v>
      </c>
      <c r="D266" s="1" t="s">
        <v>34</v>
      </c>
      <c r="G266">
        <f t="shared" si="15"/>
        <v>0</v>
      </c>
      <c r="H266">
        <f t="shared" si="16"/>
        <v>3</v>
      </c>
      <c r="O266">
        <f t="shared" si="17"/>
        <v>229.5</v>
      </c>
      <c r="P266">
        <f t="shared" si="18"/>
        <v>137</v>
      </c>
    </row>
    <row r="267" spans="3:16" x14ac:dyDescent="0.25">
      <c r="C267" s="1" t="s">
        <v>24</v>
      </c>
      <c r="D267" s="1" t="s">
        <v>31</v>
      </c>
      <c r="G267">
        <f t="shared" si="15"/>
        <v>1</v>
      </c>
      <c r="H267">
        <f t="shared" si="16"/>
        <v>4</v>
      </c>
      <c r="O267">
        <f t="shared" si="17"/>
        <v>75.5</v>
      </c>
      <c r="P267">
        <f t="shared" si="18"/>
        <v>44.5</v>
      </c>
    </row>
    <row r="268" spans="3:16" x14ac:dyDescent="0.25">
      <c r="C268" s="1" t="s">
        <v>40</v>
      </c>
      <c r="D268" s="1" t="s">
        <v>34</v>
      </c>
      <c r="G268">
        <f t="shared" si="15"/>
        <v>0</v>
      </c>
      <c r="H268">
        <f t="shared" si="16"/>
        <v>3</v>
      </c>
      <c r="O268">
        <f t="shared" si="17"/>
        <v>229.5</v>
      </c>
      <c r="P268">
        <f t="shared" si="18"/>
        <v>137</v>
      </c>
    </row>
    <row r="269" spans="3:16" x14ac:dyDescent="0.25">
      <c r="C269" s="1" t="s">
        <v>24</v>
      </c>
      <c r="D269" s="1" t="s">
        <v>34</v>
      </c>
      <c r="G269">
        <f t="shared" si="15"/>
        <v>1</v>
      </c>
      <c r="H269">
        <f t="shared" si="16"/>
        <v>3</v>
      </c>
      <c r="O269">
        <f t="shared" si="17"/>
        <v>75.5</v>
      </c>
      <c r="P269">
        <f t="shared" si="18"/>
        <v>137</v>
      </c>
    </row>
    <row r="270" spans="3:16" x14ac:dyDescent="0.25">
      <c r="C270" s="1" t="s">
        <v>40</v>
      </c>
      <c r="D270" s="1" t="s">
        <v>34</v>
      </c>
      <c r="G270">
        <f t="shared" si="15"/>
        <v>0</v>
      </c>
      <c r="H270">
        <f t="shared" si="16"/>
        <v>3</v>
      </c>
      <c r="O270">
        <f t="shared" si="17"/>
        <v>229.5</v>
      </c>
      <c r="P270">
        <f t="shared" si="18"/>
        <v>137</v>
      </c>
    </row>
    <row r="271" spans="3:16" x14ac:dyDescent="0.25">
      <c r="C271" s="1" t="s">
        <v>24</v>
      </c>
      <c r="D271" s="1" t="s">
        <v>31</v>
      </c>
      <c r="G271">
        <f t="shared" si="15"/>
        <v>1</v>
      </c>
      <c r="H271">
        <f t="shared" si="16"/>
        <v>4</v>
      </c>
      <c r="O271">
        <f t="shared" si="17"/>
        <v>75.5</v>
      </c>
      <c r="P271">
        <f t="shared" si="18"/>
        <v>44.5</v>
      </c>
    </row>
    <row r="272" spans="3:16" x14ac:dyDescent="0.25">
      <c r="C272" s="1" t="s">
        <v>40</v>
      </c>
      <c r="D272" s="1" t="s">
        <v>43</v>
      </c>
      <c r="G272">
        <f t="shared" ref="G272:G322" si="19">_xlfn.IFS(C272=$C$4, 0, C272=$D$4, 1)</f>
        <v>0</v>
      </c>
      <c r="H272">
        <f t="shared" ref="H272:H322" si="20">_xlfn.IFS(D272=$B$10, 0, D272=$B$9, 1, D272=$B$6, 2, D272=$B$8, 3, D272=$B$7, 4)</f>
        <v>0</v>
      </c>
      <c r="O272">
        <f t="shared" ref="O272:O322" si="21">_xlfn.RANK.AVG(G272, $G$15:$G$322, 0)</f>
        <v>229.5</v>
      </c>
      <c r="P272">
        <f t="shared" ref="P272:P322" si="22">_xlfn.RANK.AVG(H272, $H$15:$H$322, 0)</f>
        <v>290</v>
      </c>
    </row>
    <row r="273" spans="3:16" x14ac:dyDescent="0.25">
      <c r="C273" s="1" t="s">
        <v>40</v>
      </c>
      <c r="D273" s="1" t="s">
        <v>31</v>
      </c>
      <c r="G273">
        <f t="shared" si="19"/>
        <v>0</v>
      </c>
      <c r="H273">
        <f t="shared" si="20"/>
        <v>4</v>
      </c>
      <c r="O273">
        <f t="shared" si="21"/>
        <v>229.5</v>
      </c>
      <c r="P273">
        <f t="shared" si="22"/>
        <v>44.5</v>
      </c>
    </row>
    <row r="274" spans="3:16" x14ac:dyDescent="0.25">
      <c r="C274" s="1" t="s">
        <v>40</v>
      </c>
      <c r="D274" s="1" t="s">
        <v>39</v>
      </c>
      <c r="G274">
        <f t="shared" si="19"/>
        <v>0</v>
      </c>
      <c r="H274">
        <f t="shared" si="20"/>
        <v>2</v>
      </c>
      <c r="O274">
        <f t="shared" si="21"/>
        <v>229.5</v>
      </c>
      <c r="P274">
        <f t="shared" si="22"/>
        <v>205.5</v>
      </c>
    </row>
    <row r="275" spans="3:16" x14ac:dyDescent="0.25">
      <c r="C275" s="1" t="s">
        <v>24</v>
      </c>
      <c r="D275" s="1" t="s">
        <v>31</v>
      </c>
      <c r="G275">
        <f t="shared" si="19"/>
        <v>1</v>
      </c>
      <c r="H275">
        <f t="shared" si="20"/>
        <v>4</v>
      </c>
      <c r="O275">
        <f t="shared" si="21"/>
        <v>75.5</v>
      </c>
      <c r="P275">
        <f t="shared" si="22"/>
        <v>44.5</v>
      </c>
    </row>
    <row r="276" spans="3:16" x14ac:dyDescent="0.25">
      <c r="C276" s="1" t="s">
        <v>24</v>
      </c>
      <c r="D276" s="1" t="s">
        <v>39</v>
      </c>
      <c r="G276">
        <f t="shared" si="19"/>
        <v>1</v>
      </c>
      <c r="H276">
        <f t="shared" si="20"/>
        <v>2</v>
      </c>
      <c r="O276">
        <f t="shared" si="21"/>
        <v>75.5</v>
      </c>
      <c r="P276">
        <f t="shared" si="22"/>
        <v>205.5</v>
      </c>
    </row>
    <row r="277" spans="3:16" x14ac:dyDescent="0.25">
      <c r="C277" s="1" t="s">
        <v>40</v>
      </c>
      <c r="D277" s="1" t="s">
        <v>43</v>
      </c>
      <c r="G277">
        <f t="shared" si="19"/>
        <v>0</v>
      </c>
      <c r="H277">
        <f t="shared" si="20"/>
        <v>0</v>
      </c>
      <c r="O277">
        <f t="shared" si="21"/>
        <v>229.5</v>
      </c>
      <c r="P277">
        <f t="shared" si="22"/>
        <v>290</v>
      </c>
    </row>
    <row r="278" spans="3:16" x14ac:dyDescent="0.25">
      <c r="C278" s="1" t="s">
        <v>40</v>
      </c>
      <c r="D278" s="1" t="s">
        <v>43</v>
      </c>
      <c r="G278">
        <f t="shared" si="19"/>
        <v>0</v>
      </c>
      <c r="H278">
        <f t="shared" si="20"/>
        <v>0</v>
      </c>
      <c r="O278">
        <f t="shared" si="21"/>
        <v>229.5</v>
      </c>
      <c r="P278">
        <f t="shared" si="22"/>
        <v>290</v>
      </c>
    </row>
    <row r="279" spans="3:16" x14ac:dyDescent="0.25">
      <c r="C279" s="1" t="s">
        <v>24</v>
      </c>
      <c r="D279" s="1" t="s">
        <v>31</v>
      </c>
      <c r="G279">
        <f t="shared" si="19"/>
        <v>1</v>
      </c>
      <c r="H279">
        <f t="shared" si="20"/>
        <v>4</v>
      </c>
      <c r="O279">
        <f t="shared" si="21"/>
        <v>75.5</v>
      </c>
      <c r="P279">
        <f t="shared" si="22"/>
        <v>44.5</v>
      </c>
    </row>
    <row r="280" spans="3:16" x14ac:dyDescent="0.25">
      <c r="C280" s="1" t="s">
        <v>40</v>
      </c>
      <c r="D280" s="1" t="s">
        <v>43</v>
      </c>
      <c r="G280">
        <f t="shared" si="19"/>
        <v>0</v>
      </c>
      <c r="H280">
        <f t="shared" si="20"/>
        <v>0</v>
      </c>
      <c r="O280">
        <f t="shared" si="21"/>
        <v>229.5</v>
      </c>
      <c r="P280">
        <f t="shared" si="22"/>
        <v>290</v>
      </c>
    </row>
    <row r="281" spans="3:16" x14ac:dyDescent="0.25">
      <c r="C281" s="1" t="s">
        <v>24</v>
      </c>
      <c r="D281" s="1" t="s">
        <v>31</v>
      </c>
      <c r="G281">
        <f t="shared" si="19"/>
        <v>1</v>
      </c>
      <c r="H281">
        <f t="shared" si="20"/>
        <v>4</v>
      </c>
      <c r="O281">
        <f t="shared" si="21"/>
        <v>75.5</v>
      </c>
      <c r="P281">
        <f t="shared" si="22"/>
        <v>44.5</v>
      </c>
    </row>
    <row r="282" spans="3:16" x14ac:dyDescent="0.25">
      <c r="C282" s="1" t="s">
        <v>40</v>
      </c>
      <c r="D282" s="1" t="s">
        <v>34</v>
      </c>
      <c r="G282">
        <f t="shared" si="19"/>
        <v>0</v>
      </c>
      <c r="H282">
        <f t="shared" si="20"/>
        <v>3</v>
      </c>
      <c r="O282">
        <f t="shared" si="21"/>
        <v>229.5</v>
      </c>
      <c r="P282">
        <f t="shared" si="22"/>
        <v>137</v>
      </c>
    </row>
    <row r="283" spans="3:16" x14ac:dyDescent="0.25">
      <c r="C283" s="1" t="s">
        <v>40</v>
      </c>
      <c r="D283" s="1" t="s">
        <v>31</v>
      </c>
      <c r="G283">
        <f t="shared" si="19"/>
        <v>0</v>
      </c>
      <c r="H283">
        <f t="shared" si="20"/>
        <v>4</v>
      </c>
      <c r="O283">
        <f t="shared" si="21"/>
        <v>229.5</v>
      </c>
      <c r="P283">
        <f t="shared" si="22"/>
        <v>44.5</v>
      </c>
    </row>
    <row r="284" spans="3:16" x14ac:dyDescent="0.25">
      <c r="C284" s="1" t="s">
        <v>40</v>
      </c>
      <c r="D284" s="1" t="s">
        <v>34</v>
      </c>
      <c r="G284">
        <f t="shared" si="19"/>
        <v>0</v>
      </c>
      <c r="H284">
        <f t="shared" si="20"/>
        <v>3</v>
      </c>
      <c r="O284">
        <f t="shared" si="21"/>
        <v>229.5</v>
      </c>
      <c r="P284">
        <f t="shared" si="22"/>
        <v>137</v>
      </c>
    </row>
    <row r="285" spans="3:16" x14ac:dyDescent="0.25">
      <c r="C285" s="1" t="s">
        <v>24</v>
      </c>
      <c r="D285" s="1" t="s">
        <v>31</v>
      </c>
      <c r="G285">
        <f t="shared" si="19"/>
        <v>1</v>
      </c>
      <c r="H285">
        <f t="shared" si="20"/>
        <v>4</v>
      </c>
      <c r="O285">
        <f t="shared" si="21"/>
        <v>75.5</v>
      </c>
      <c r="P285">
        <f t="shared" si="22"/>
        <v>44.5</v>
      </c>
    </row>
    <row r="286" spans="3:16" x14ac:dyDescent="0.25">
      <c r="C286" s="1" t="s">
        <v>40</v>
      </c>
      <c r="D286" s="1" t="s">
        <v>34</v>
      </c>
      <c r="G286">
        <f t="shared" si="19"/>
        <v>0</v>
      </c>
      <c r="H286">
        <f t="shared" si="20"/>
        <v>3</v>
      </c>
      <c r="O286">
        <f t="shared" si="21"/>
        <v>229.5</v>
      </c>
      <c r="P286">
        <f t="shared" si="22"/>
        <v>137</v>
      </c>
    </row>
    <row r="287" spans="3:16" x14ac:dyDescent="0.25">
      <c r="C287" s="1" t="s">
        <v>24</v>
      </c>
      <c r="D287" s="1" t="s">
        <v>35</v>
      </c>
      <c r="G287">
        <f t="shared" si="19"/>
        <v>1</v>
      </c>
      <c r="H287">
        <f t="shared" si="20"/>
        <v>1</v>
      </c>
      <c r="O287">
        <f t="shared" si="21"/>
        <v>75.5</v>
      </c>
      <c r="P287">
        <f t="shared" si="22"/>
        <v>248.5</v>
      </c>
    </row>
    <row r="288" spans="3:16" x14ac:dyDescent="0.25">
      <c r="C288" s="1" t="s">
        <v>24</v>
      </c>
      <c r="D288" s="1" t="s">
        <v>39</v>
      </c>
      <c r="G288">
        <f t="shared" si="19"/>
        <v>1</v>
      </c>
      <c r="H288">
        <f t="shared" si="20"/>
        <v>2</v>
      </c>
      <c r="O288">
        <f t="shared" si="21"/>
        <v>75.5</v>
      </c>
      <c r="P288">
        <f t="shared" si="22"/>
        <v>205.5</v>
      </c>
    </row>
    <row r="289" spans="3:16" x14ac:dyDescent="0.25">
      <c r="C289" s="1" t="s">
        <v>24</v>
      </c>
      <c r="D289" s="1" t="s">
        <v>34</v>
      </c>
      <c r="G289">
        <f t="shared" si="19"/>
        <v>1</v>
      </c>
      <c r="H289">
        <f t="shared" si="20"/>
        <v>3</v>
      </c>
      <c r="O289">
        <f t="shared" si="21"/>
        <v>75.5</v>
      </c>
      <c r="P289">
        <f t="shared" si="22"/>
        <v>137</v>
      </c>
    </row>
    <row r="290" spans="3:16" x14ac:dyDescent="0.25">
      <c r="C290" s="1" t="s">
        <v>40</v>
      </c>
      <c r="D290" s="1" t="s">
        <v>43</v>
      </c>
      <c r="G290">
        <f t="shared" si="19"/>
        <v>0</v>
      </c>
      <c r="H290">
        <f t="shared" si="20"/>
        <v>0</v>
      </c>
      <c r="O290">
        <f t="shared" si="21"/>
        <v>229.5</v>
      </c>
      <c r="P290">
        <f t="shared" si="22"/>
        <v>290</v>
      </c>
    </row>
    <row r="291" spans="3:16" x14ac:dyDescent="0.25">
      <c r="C291" s="1" t="s">
        <v>40</v>
      </c>
      <c r="D291" s="1" t="s">
        <v>31</v>
      </c>
      <c r="G291">
        <f t="shared" si="19"/>
        <v>0</v>
      </c>
      <c r="H291">
        <f t="shared" si="20"/>
        <v>4</v>
      </c>
      <c r="O291">
        <f t="shared" si="21"/>
        <v>229.5</v>
      </c>
      <c r="P291">
        <f t="shared" si="22"/>
        <v>44.5</v>
      </c>
    </row>
    <row r="292" spans="3:16" x14ac:dyDescent="0.25">
      <c r="C292" s="1" t="s">
        <v>24</v>
      </c>
      <c r="D292" s="1" t="s">
        <v>34</v>
      </c>
      <c r="G292">
        <f t="shared" si="19"/>
        <v>1</v>
      </c>
      <c r="H292">
        <f t="shared" si="20"/>
        <v>3</v>
      </c>
      <c r="O292">
        <f t="shared" si="21"/>
        <v>75.5</v>
      </c>
      <c r="P292">
        <f t="shared" si="22"/>
        <v>137</v>
      </c>
    </row>
    <row r="293" spans="3:16" x14ac:dyDescent="0.25">
      <c r="C293" s="1" t="s">
        <v>40</v>
      </c>
      <c r="D293" s="1" t="s">
        <v>34</v>
      </c>
      <c r="G293">
        <f t="shared" si="19"/>
        <v>0</v>
      </c>
      <c r="H293">
        <f t="shared" si="20"/>
        <v>3</v>
      </c>
      <c r="O293">
        <f t="shared" si="21"/>
        <v>229.5</v>
      </c>
      <c r="P293">
        <f t="shared" si="22"/>
        <v>137</v>
      </c>
    </row>
    <row r="294" spans="3:16" x14ac:dyDescent="0.25">
      <c r="C294" s="1" t="s">
        <v>24</v>
      </c>
      <c r="D294" s="1" t="s">
        <v>34</v>
      </c>
      <c r="G294">
        <f t="shared" si="19"/>
        <v>1</v>
      </c>
      <c r="H294">
        <f t="shared" si="20"/>
        <v>3</v>
      </c>
      <c r="O294">
        <f t="shared" si="21"/>
        <v>75.5</v>
      </c>
      <c r="P294">
        <f t="shared" si="22"/>
        <v>137</v>
      </c>
    </row>
    <row r="295" spans="3:16" x14ac:dyDescent="0.25">
      <c r="C295" s="1" t="s">
        <v>40</v>
      </c>
      <c r="D295" s="1" t="s">
        <v>31</v>
      </c>
      <c r="G295">
        <f t="shared" si="19"/>
        <v>0</v>
      </c>
      <c r="H295">
        <f t="shared" si="20"/>
        <v>4</v>
      </c>
      <c r="O295">
        <f t="shared" si="21"/>
        <v>229.5</v>
      </c>
      <c r="P295">
        <f t="shared" si="22"/>
        <v>44.5</v>
      </c>
    </row>
    <row r="296" spans="3:16" x14ac:dyDescent="0.25">
      <c r="C296" s="1" t="s">
        <v>24</v>
      </c>
      <c r="D296" s="1" t="s">
        <v>35</v>
      </c>
      <c r="G296">
        <f t="shared" si="19"/>
        <v>1</v>
      </c>
      <c r="H296">
        <f t="shared" si="20"/>
        <v>1</v>
      </c>
      <c r="O296">
        <f t="shared" si="21"/>
        <v>75.5</v>
      </c>
      <c r="P296">
        <f t="shared" si="22"/>
        <v>248.5</v>
      </c>
    </row>
    <row r="297" spans="3:16" x14ac:dyDescent="0.25">
      <c r="C297" s="1" t="s">
        <v>40</v>
      </c>
      <c r="D297" s="1" t="s">
        <v>43</v>
      </c>
      <c r="G297">
        <f t="shared" si="19"/>
        <v>0</v>
      </c>
      <c r="H297">
        <f t="shared" si="20"/>
        <v>0</v>
      </c>
      <c r="O297">
        <f t="shared" si="21"/>
        <v>229.5</v>
      </c>
      <c r="P297">
        <f t="shared" si="22"/>
        <v>290</v>
      </c>
    </row>
    <row r="298" spans="3:16" x14ac:dyDescent="0.25">
      <c r="C298" s="1" t="s">
        <v>40</v>
      </c>
      <c r="D298" s="1" t="s">
        <v>35</v>
      </c>
      <c r="G298">
        <f t="shared" si="19"/>
        <v>0</v>
      </c>
      <c r="H298">
        <f t="shared" si="20"/>
        <v>1</v>
      </c>
      <c r="O298">
        <f t="shared" si="21"/>
        <v>229.5</v>
      </c>
      <c r="P298">
        <f t="shared" si="22"/>
        <v>248.5</v>
      </c>
    </row>
    <row r="299" spans="3:16" x14ac:dyDescent="0.25">
      <c r="C299" s="1" t="s">
        <v>40</v>
      </c>
      <c r="D299" s="1" t="s">
        <v>31</v>
      </c>
      <c r="G299">
        <f t="shared" si="19"/>
        <v>0</v>
      </c>
      <c r="H299">
        <f t="shared" si="20"/>
        <v>4</v>
      </c>
      <c r="O299">
        <f t="shared" si="21"/>
        <v>229.5</v>
      </c>
      <c r="P299">
        <f t="shared" si="22"/>
        <v>44.5</v>
      </c>
    </row>
    <row r="300" spans="3:16" x14ac:dyDescent="0.25">
      <c r="C300" s="1" t="s">
        <v>40</v>
      </c>
      <c r="D300" s="1" t="s">
        <v>35</v>
      </c>
      <c r="G300">
        <f t="shared" si="19"/>
        <v>0</v>
      </c>
      <c r="H300">
        <f t="shared" si="20"/>
        <v>1</v>
      </c>
      <c r="O300">
        <f t="shared" si="21"/>
        <v>229.5</v>
      </c>
      <c r="P300">
        <f t="shared" si="22"/>
        <v>248.5</v>
      </c>
    </row>
    <row r="301" spans="3:16" x14ac:dyDescent="0.25">
      <c r="C301" s="1" t="s">
        <v>40</v>
      </c>
      <c r="D301" s="1" t="s">
        <v>35</v>
      </c>
      <c r="G301">
        <f t="shared" si="19"/>
        <v>0</v>
      </c>
      <c r="H301">
        <f t="shared" si="20"/>
        <v>1</v>
      </c>
      <c r="O301">
        <f t="shared" si="21"/>
        <v>229.5</v>
      </c>
      <c r="P301">
        <f t="shared" si="22"/>
        <v>248.5</v>
      </c>
    </row>
    <row r="302" spans="3:16" x14ac:dyDescent="0.25">
      <c r="C302" s="1" t="s">
        <v>40</v>
      </c>
      <c r="D302" s="1" t="s">
        <v>35</v>
      </c>
      <c r="G302">
        <f t="shared" si="19"/>
        <v>0</v>
      </c>
      <c r="H302">
        <f t="shared" si="20"/>
        <v>1</v>
      </c>
      <c r="O302">
        <f t="shared" si="21"/>
        <v>229.5</v>
      </c>
      <c r="P302">
        <f t="shared" si="22"/>
        <v>248.5</v>
      </c>
    </row>
    <row r="303" spans="3:16" x14ac:dyDescent="0.25">
      <c r="C303" s="1" t="s">
        <v>24</v>
      </c>
      <c r="D303" s="1" t="s">
        <v>31</v>
      </c>
      <c r="G303">
        <f t="shared" si="19"/>
        <v>1</v>
      </c>
      <c r="H303">
        <f t="shared" si="20"/>
        <v>4</v>
      </c>
      <c r="O303">
        <f t="shared" si="21"/>
        <v>75.5</v>
      </c>
      <c r="P303">
        <f t="shared" si="22"/>
        <v>44.5</v>
      </c>
    </row>
    <row r="304" spans="3:16" x14ac:dyDescent="0.25">
      <c r="C304" s="1" t="s">
        <v>40</v>
      </c>
      <c r="D304" s="1" t="s">
        <v>34</v>
      </c>
      <c r="G304">
        <f t="shared" si="19"/>
        <v>0</v>
      </c>
      <c r="H304">
        <f t="shared" si="20"/>
        <v>3</v>
      </c>
      <c r="O304">
        <f t="shared" si="21"/>
        <v>229.5</v>
      </c>
      <c r="P304">
        <f t="shared" si="22"/>
        <v>137</v>
      </c>
    </row>
    <row r="305" spans="3:16" x14ac:dyDescent="0.25">
      <c r="C305" s="1" t="s">
        <v>24</v>
      </c>
      <c r="D305" s="1" t="s">
        <v>34</v>
      </c>
      <c r="G305">
        <f t="shared" si="19"/>
        <v>1</v>
      </c>
      <c r="H305">
        <f t="shared" si="20"/>
        <v>3</v>
      </c>
      <c r="O305">
        <f t="shared" si="21"/>
        <v>75.5</v>
      </c>
      <c r="P305">
        <f t="shared" si="22"/>
        <v>137</v>
      </c>
    </row>
    <row r="306" spans="3:16" x14ac:dyDescent="0.25">
      <c r="C306" s="1" t="s">
        <v>24</v>
      </c>
      <c r="D306" s="1" t="s">
        <v>34</v>
      </c>
      <c r="G306">
        <f t="shared" si="19"/>
        <v>1</v>
      </c>
      <c r="H306">
        <f t="shared" si="20"/>
        <v>3</v>
      </c>
      <c r="O306">
        <f t="shared" si="21"/>
        <v>75.5</v>
      </c>
      <c r="P306">
        <f t="shared" si="22"/>
        <v>137</v>
      </c>
    </row>
    <row r="307" spans="3:16" x14ac:dyDescent="0.25">
      <c r="C307" s="1" t="s">
        <v>24</v>
      </c>
      <c r="D307" s="1" t="s">
        <v>39</v>
      </c>
      <c r="G307">
        <f t="shared" si="19"/>
        <v>1</v>
      </c>
      <c r="H307">
        <f t="shared" si="20"/>
        <v>2</v>
      </c>
      <c r="O307">
        <f t="shared" si="21"/>
        <v>75.5</v>
      </c>
      <c r="P307">
        <f t="shared" si="22"/>
        <v>205.5</v>
      </c>
    </row>
    <row r="308" spans="3:16" x14ac:dyDescent="0.25">
      <c r="C308" s="1" t="s">
        <v>24</v>
      </c>
      <c r="D308" s="1" t="s">
        <v>34</v>
      </c>
      <c r="G308">
        <f t="shared" si="19"/>
        <v>1</v>
      </c>
      <c r="H308">
        <f t="shared" si="20"/>
        <v>3</v>
      </c>
      <c r="O308">
        <f t="shared" si="21"/>
        <v>75.5</v>
      </c>
      <c r="P308">
        <f t="shared" si="22"/>
        <v>137</v>
      </c>
    </row>
    <row r="309" spans="3:16" x14ac:dyDescent="0.25">
      <c r="C309" s="1" t="s">
        <v>40</v>
      </c>
      <c r="D309" s="1" t="s">
        <v>34</v>
      </c>
      <c r="G309">
        <f t="shared" si="19"/>
        <v>0</v>
      </c>
      <c r="H309">
        <f t="shared" si="20"/>
        <v>3</v>
      </c>
      <c r="O309">
        <f t="shared" si="21"/>
        <v>229.5</v>
      </c>
      <c r="P309">
        <f t="shared" si="22"/>
        <v>137</v>
      </c>
    </row>
    <row r="310" spans="3:16" x14ac:dyDescent="0.25">
      <c r="C310" s="1" t="s">
        <v>24</v>
      </c>
      <c r="D310" s="1" t="s">
        <v>31</v>
      </c>
      <c r="G310">
        <f t="shared" si="19"/>
        <v>1</v>
      </c>
      <c r="H310">
        <f t="shared" si="20"/>
        <v>4</v>
      </c>
      <c r="O310">
        <f t="shared" si="21"/>
        <v>75.5</v>
      </c>
      <c r="P310">
        <f t="shared" si="22"/>
        <v>44.5</v>
      </c>
    </row>
    <row r="311" spans="3:16" x14ac:dyDescent="0.25">
      <c r="C311" s="1" t="s">
        <v>24</v>
      </c>
      <c r="D311" s="1" t="s">
        <v>43</v>
      </c>
      <c r="G311">
        <f t="shared" si="19"/>
        <v>1</v>
      </c>
      <c r="H311">
        <f t="shared" si="20"/>
        <v>0</v>
      </c>
      <c r="O311">
        <f t="shared" si="21"/>
        <v>75.5</v>
      </c>
      <c r="P311">
        <f t="shared" si="22"/>
        <v>290</v>
      </c>
    </row>
    <row r="312" spans="3:16" x14ac:dyDescent="0.25">
      <c r="C312" s="1" t="s">
        <v>24</v>
      </c>
      <c r="D312" s="1" t="s">
        <v>34</v>
      </c>
      <c r="G312">
        <f t="shared" si="19"/>
        <v>1</v>
      </c>
      <c r="H312">
        <f t="shared" si="20"/>
        <v>3</v>
      </c>
      <c r="O312">
        <f t="shared" si="21"/>
        <v>75.5</v>
      </c>
      <c r="P312">
        <f t="shared" si="22"/>
        <v>137</v>
      </c>
    </row>
    <row r="313" spans="3:16" x14ac:dyDescent="0.25">
      <c r="C313" s="1" t="s">
        <v>40</v>
      </c>
      <c r="D313" s="1" t="s">
        <v>34</v>
      </c>
      <c r="G313">
        <f t="shared" si="19"/>
        <v>0</v>
      </c>
      <c r="H313">
        <f t="shared" si="20"/>
        <v>3</v>
      </c>
      <c r="O313">
        <f t="shared" si="21"/>
        <v>229.5</v>
      </c>
      <c r="P313">
        <f t="shared" si="22"/>
        <v>137</v>
      </c>
    </row>
    <row r="314" spans="3:16" x14ac:dyDescent="0.25">
      <c r="C314" s="1" t="s">
        <v>40</v>
      </c>
      <c r="D314" s="1" t="s">
        <v>39</v>
      </c>
      <c r="G314">
        <f t="shared" si="19"/>
        <v>0</v>
      </c>
      <c r="H314">
        <f t="shared" si="20"/>
        <v>2</v>
      </c>
      <c r="O314">
        <f t="shared" si="21"/>
        <v>229.5</v>
      </c>
      <c r="P314">
        <f t="shared" si="22"/>
        <v>205.5</v>
      </c>
    </row>
    <row r="315" spans="3:16" x14ac:dyDescent="0.25">
      <c r="C315" s="1" t="s">
        <v>40</v>
      </c>
      <c r="D315" s="1" t="s">
        <v>39</v>
      </c>
      <c r="G315">
        <f t="shared" si="19"/>
        <v>0</v>
      </c>
      <c r="H315">
        <f t="shared" si="20"/>
        <v>2</v>
      </c>
      <c r="O315">
        <f t="shared" si="21"/>
        <v>229.5</v>
      </c>
      <c r="P315">
        <f t="shared" si="22"/>
        <v>205.5</v>
      </c>
    </row>
    <row r="316" spans="3:16" x14ac:dyDescent="0.25">
      <c r="C316" s="1" t="s">
        <v>24</v>
      </c>
      <c r="D316" s="1" t="s">
        <v>31</v>
      </c>
      <c r="G316">
        <f t="shared" si="19"/>
        <v>1</v>
      </c>
      <c r="H316">
        <f t="shared" si="20"/>
        <v>4</v>
      </c>
      <c r="O316">
        <f t="shared" si="21"/>
        <v>75.5</v>
      </c>
      <c r="P316">
        <f t="shared" si="22"/>
        <v>44.5</v>
      </c>
    </row>
    <row r="317" spans="3:16" x14ac:dyDescent="0.25">
      <c r="C317" s="1" t="s">
        <v>24</v>
      </c>
      <c r="D317" s="1" t="s">
        <v>31</v>
      </c>
      <c r="G317">
        <f t="shared" si="19"/>
        <v>1</v>
      </c>
      <c r="H317">
        <f t="shared" si="20"/>
        <v>4</v>
      </c>
      <c r="O317">
        <f t="shared" si="21"/>
        <v>75.5</v>
      </c>
      <c r="P317">
        <f t="shared" si="22"/>
        <v>44.5</v>
      </c>
    </row>
    <row r="318" spans="3:16" x14ac:dyDescent="0.25">
      <c r="C318" s="1" t="s">
        <v>24</v>
      </c>
      <c r="D318" s="1" t="s">
        <v>31</v>
      </c>
      <c r="G318">
        <f t="shared" si="19"/>
        <v>1</v>
      </c>
      <c r="H318">
        <f t="shared" si="20"/>
        <v>4</v>
      </c>
      <c r="O318">
        <f t="shared" si="21"/>
        <v>75.5</v>
      </c>
      <c r="P318">
        <f t="shared" si="22"/>
        <v>44.5</v>
      </c>
    </row>
    <row r="319" spans="3:16" x14ac:dyDescent="0.25">
      <c r="C319" s="1" t="s">
        <v>24</v>
      </c>
      <c r="D319" s="1" t="s">
        <v>34</v>
      </c>
      <c r="G319">
        <f t="shared" si="19"/>
        <v>1</v>
      </c>
      <c r="H319">
        <f t="shared" si="20"/>
        <v>3</v>
      </c>
      <c r="O319">
        <f t="shared" si="21"/>
        <v>75.5</v>
      </c>
      <c r="P319">
        <f t="shared" si="22"/>
        <v>137</v>
      </c>
    </row>
    <row r="320" spans="3:16" x14ac:dyDescent="0.25">
      <c r="C320" s="1" t="s">
        <v>40</v>
      </c>
      <c r="D320" s="1" t="s">
        <v>39</v>
      </c>
      <c r="G320">
        <f t="shared" si="19"/>
        <v>0</v>
      </c>
      <c r="H320">
        <f t="shared" si="20"/>
        <v>2</v>
      </c>
      <c r="O320">
        <f t="shared" si="21"/>
        <v>229.5</v>
      </c>
      <c r="P320">
        <f t="shared" si="22"/>
        <v>205.5</v>
      </c>
    </row>
    <row r="321" spans="3:16" x14ac:dyDescent="0.25">
      <c r="C321" s="1" t="s">
        <v>24</v>
      </c>
      <c r="D321" s="1" t="s">
        <v>34</v>
      </c>
      <c r="G321">
        <f t="shared" si="19"/>
        <v>1</v>
      </c>
      <c r="H321">
        <f t="shared" si="20"/>
        <v>3</v>
      </c>
      <c r="O321">
        <f t="shared" si="21"/>
        <v>75.5</v>
      </c>
      <c r="P321">
        <f t="shared" si="22"/>
        <v>137</v>
      </c>
    </row>
    <row r="322" spans="3:16" x14ac:dyDescent="0.25">
      <c r="C322" s="1" t="s">
        <v>40</v>
      </c>
      <c r="D322" s="1" t="s">
        <v>39</v>
      </c>
      <c r="G322">
        <f t="shared" si="19"/>
        <v>0</v>
      </c>
      <c r="H322">
        <f t="shared" si="20"/>
        <v>2</v>
      </c>
      <c r="O322">
        <f t="shared" si="21"/>
        <v>229.5</v>
      </c>
      <c r="P322">
        <f t="shared" si="22"/>
        <v>205.5</v>
      </c>
    </row>
  </sheetData>
  <mergeCells count="3">
    <mergeCell ref="B3:E3"/>
    <mergeCell ref="G3:I3"/>
    <mergeCell ref="O14:P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6711-9E9F-48D9-8E71-FD30E035D63A}">
  <dimension ref="B3:T322"/>
  <sheetViews>
    <sheetView topLeftCell="B6" workbookViewId="0">
      <selection activeCell="M27" sqref="M27:N31"/>
    </sheetView>
  </sheetViews>
  <sheetFormatPr defaultRowHeight="13.2" x14ac:dyDescent="0.25"/>
  <cols>
    <col min="2" max="2" width="22.44140625" bestFit="1" customWidth="1"/>
    <col min="7" max="7" width="22.44140625" bestFit="1" customWidth="1"/>
  </cols>
  <sheetData>
    <row r="3" spans="2:20" x14ac:dyDescent="0.25">
      <c r="B3" s="10" t="s">
        <v>108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115</v>
      </c>
      <c r="G5" s="6" t="s">
        <v>115</v>
      </c>
    </row>
    <row r="6" spans="2:20" x14ac:dyDescent="0.25">
      <c r="B6" s="3" t="s">
        <v>39</v>
      </c>
      <c r="C6">
        <f>COUNTIFS('Ответы на форму (1)'!$AE$3:$AE$308, Лист3!B6, 'Ответы на форму (1)'!$B$3:$B$308, Лист3!$C$4)</f>
        <v>9</v>
      </c>
      <c r="D6">
        <f>COUNTIFS('Ответы на форму (1)'!$AE$3:$AE$308, Лист3!B6, 'Ответы на форму (1)'!$B$3:$B$308, Лист3!$D$4)</f>
        <v>6</v>
      </c>
      <c r="E6">
        <f>SUM(C6:D6)</f>
        <v>15</v>
      </c>
      <c r="G6" s="3" t="s">
        <v>39</v>
      </c>
      <c r="H6" s="5">
        <f>E6*$C$11/$E$11</f>
        <v>8.9705882352941178</v>
      </c>
      <c r="I6" s="5">
        <f>E6*$D$11/$E$11</f>
        <v>6.0294117647058822</v>
      </c>
      <c r="K6" s="4" t="s">
        <v>98</v>
      </c>
    </row>
    <row r="7" spans="2:20" x14ac:dyDescent="0.25">
      <c r="B7" s="3" t="s">
        <v>31</v>
      </c>
      <c r="C7">
        <f>COUNTIFS('Ответы на форму (1)'!$AE$3:$AE$308, Лист3!B7, 'Ответы на форму (1)'!$B$3:$B$308, Лист3!$C$4)</f>
        <v>12</v>
      </c>
      <c r="D7">
        <f>COUNTIFS('Ответы на форму (1)'!$AE$3:$AE$308, Лист3!B7, 'Ответы на форму (1)'!$B$3:$B$308, Лист3!$D$4)</f>
        <v>13</v>
      </c>
      <c r="E7">
        <f t="shared" ref="E7:E10" si="0">SUM(C7:D7)</f>
        <v>25</v>
      </c>
      <c r="G7" s="3" t="s">
        <v>31</v>
      </c>
      <c r="H7" s="5">
        <f>E7*$C$11/$E$11</f>
        <v>14.950980392156863</v>
      </c>
      <c r="I7" s="5">
        <f>E7*$D$11/$E$11</f>
        <v>10.049019607843137</v>
      </c>
      <c r="K7">
        <f>_xlfn.CHISQ.TEST(C6:D10, H6:I10)</f>
        <v>7.6586387749408708E-3</v>
      </c>
    </row>
    <row r="8" spans="2:20" x14ac:dyDescent="0.25">
      <c r="B8" s="3" t="s">
        <v>34</v>
      </c>
      <c r="C8">
        <f>COUNTIFS('Ответы на форму (1)'!$AE$3:$AE$308, Лист3!B8, 'Ответы на форму (1)'!$B$3:$B$308, Лист3!$C$4)</f>
        <v>14</v>
      </c>
      <c r="D8">
        <f>COUNTIFS('Ответы на форму (1)'!$AE$3:$AE$308, Лист3!B8, 'Ответы на форму (1)'!$B$3:$B$308, Лист3!$D$4)</f>
        <v>18</v>
      </c>
      <c r="E8">
        <f t="shared" si="0"/>
        <v>32</v>
      </c>
      <c r="G8" s="3" t="s">
        <v>34</v>
      </c>
      <c r="H8" s="5">
        <f>E8*$C$11/$E$11</f>
        <v>19.137254901960784</v>
      </c>
      <c r="I8" s="5">
        <f>E8*$D$11/$E$11</f>
        <v>12.862745098039216</v>
      </c>
    </row>
    <row r="9" spans="2:20" s="1" customFormat="1" x14ac:dyDescent="0.25">
      <c r="B9" s="3" t="s">
        <v>48</v>
      </c>
      <c r="C9">
        <f>COUNTIFS('Ответы на форму (1)'!$AE$3:$AE$308, Лист3!B9, 'Ответы на форму (1)'!$B$3:$B$308, Лист3!$C$4)</f>
        <v>19</v>
      </c>
      <c r="D9">
        <f>COUNTIFS('Ответы на форму (1)'!$AE$3:$AE$308, Лист3!B9, 'Ответы на форму (1)'!$B$3:$B$308, Лист3!$D$4)</f>
        <v>3</v>
      </c>
      <c r="E9">
        <f t="shared" si="0"/>
        <v>22</v>
      </c>
      <c r="G9" s="3" t="s">
        <v>48</v>
      </c>
      <c r="H9" s="5">
        <f>E9*$C$11/$E$11</f>
        <v>13.156862745098039</v>
      </c>
      <c r="I9" s="5">
        <f>E9*$D$11/$E$11</f>
        <v>8.8431372549019613</v>
      </c>
    </row>
    <row r="10" spans="2:20" x14ac:dyDescent="0.25">
      <c r="B10" s="3" t="s">
        <v>43</v>
      </c>
      <c r="C10">
        <f>COUNTIFS('Ответы на форму (1)'!$AE$3:$AE$308, Лист3!B10, 'Ответы на форму (1)'!$B$3:$B$308, Лист3!$C$4)</f>
        <v>7</v>
      </c>
      <c r="D10">
        <f>COUNTIFS('Ответы на форму (1)'!$AE$3:$AE$308, Лист3!B10, 'Ответы на форму (1)'!$B$3:$B$308, Лист3!$D$4)</f>
        <v>1</v>
      </c>
      <c r="E10">
        <f t="shared" si="0"/>
        <v>8</v>
      </c>
      <c r="G10" s="3" t="s">
        <v>43</v>
      </c>
      <c r="H10" s="5">
        <f>E10*$C$11/$E$11</f>
        <v>4.784313725490196</v>
      </c>
      <c r="I10" s="5">
        <f>E10*$D$11/$E$11</f>
        <v>3.215686274509804</v>
      </c>
    </row>
    <row r="11" spans="2:20" x14ac:dyDescent="0.25">
      <c r="B11" s="3" t="s">
        <v>96</v>
      </c>
      <c r="C11">
        <f>SUM(C6:C10)</f>
        <v>61</v>
      </c>
      <c r="D11">
        <f>SUM(D6:D10)</f>
        <v>41</v>
      </c>
      <c r="E11">
        <f>SUM(C6:D10)</f>
        <v>102</v>
      </c>
    </row>
    <row r="14" spans="2:20" x14ac:dyDescent="0.25">
      <c r="C14" s="6" t="s">
        <v>94</v>
      </c>
      <c r="D14" s="6" t="s">
        <v>115</v>
      </c>
      <c r="H14" s="4" t="s">
        <v>99</v>
      </c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31</v>
      </c>
      <c r="G15">
        <f>_xlfn.IFS(C15=$C$4, 0, C15=$D$4, 1)</f>
        <v>1</v>
      </c>
      <c r="H15">
        <f>_xlfn.IFS(D15=$B$10, 0, D15=$B$6, 2, D15=$B$8, 3, D15=$B$7, 4, D15=$B$9, 1)</f>
        <v>4</v>
      </c>
      <c r="J15">
        <f>PEARSON(G15:G116, H15:H116)</f>
        <v>0.33305723953448962</v>
      </c>
      <c r="K15">
        <v>102</v>
      </c>
      <c r="L15">
        <v>0.2</v>
      </c>
      <c r="O15">
        <f>_xlfn.RANK.AVG(G15,$G$15:$G$116, 0)</f>
        <v>21</v>
      </c>
      <c r="P15" s="6">
        <f>_xlfn.RANK.AVG(H15, $H$15:$H$116, 0)</f>
        <v>13</v>
      </c>
      <c r="R15">
        <f>CORREL(O15:O116, P15:P116)</f>
        <v>0.31963068073607187</v>
      </c>
      <c r="S15">
        <v>102</v>
      </c>
      <c r="T15">
        <v>0.2</v>
      </c>
    </row>
    <row r="16" spans="2:20" x14ac:dyDescent="0.25">
      <c r="C16" s="1" t="s">
        <v>40</v>
      </c>
      <c r="D16" s="1" t="s">
        <v>39</v>
      </c>
      <c r="G16">
        <f t="shared" ref="G16:G79" si="1">_xlfn.IFS(C16=$C$4, 0, C16=$D$4, 1)</f>
        <v>0</v>
      </c>
      <c r="H16">
        <f t="shared" ref="H16:H79" si="2">_xlfn.IFS(D16=$B$10, 0, D16=$B$6, 2, D16=$B$8, 3, D16=$B$7, 4, D16=$B$9, 1)</f>
        <v>2</v>
      </c>
      <c r="O16">
        <f t="shared" ref="O16:O79" si="3">_xlfn.RANK.AVG(G16,$G$15:$G$116, 0)</f>
        <v>72</v>
      </c>
      <c r="P16" s="6">
        <f t="shared" ref="P16:P79" si="4">_xlfn.RANK.AVG(H16, $H$15:$H$116, 0)</f>
        <v>65</v>
      </c>
    </row>
    <row r="17" spans="3:16" x14ac:dyDescent="0.25">
      <c r="C17" s="1" t="s">
        <v>24</v>
      </c>
      <c r="D17" s="1" t="s">
        <v>31</v>
      </c>
      <c r="G17">
        <f t="shared" si="1"/>
        <v>1</v>
      </c>
      <c r="H17">
        <f t="shared" si="2"/>
        <v>4</v>
      </c>
      <c r="O17">
        <f t="shared" si="3"/>
        <v>21</v>
      </c>
      <c r="P17" s="6">
        <f t="shared" si="4"/>
        <v>13</v>
      </c>
    </row>
    <row r="18" spans="3:16" x14ac:dyDescent="0.25">
      <c r="C18" s="1" t="s">
        <v>40</v>
      </c>
      <c r="D18" s="1" t="s">
        <v>34</v>
      </c>
      <c r="G18">
        <f t="shared" si="1"/>
        <v>0</v>
      </c>
      <c r="H18">
        <f t="shared" si="2"/>
        <v>3</v>
      </c>
      <c r="O18">
        <f t="shared" si="3"/>
        <v>72</v>
      </c>
      <c r="P18" s="6">
        <f t="shared" si="4"/>
        <v>41.5</v>
      </c>
    </row>
    <row r="19" spans="3:16" x14ac:dyDescent="0.25">
      <c r="C19" s="1" t="s">
        <v>40</v>
      </c>
      <c r="D19" s="1" t="s">
        <v>34</v>
      </c>
      <c r="G19">
        <f t="shared" si="1"/>
        <v>0</v>
      </c>
      <c r="H19">
        <f t="shared" si="2"/>
        <v>3</v>
      </c>
      <c r="O19">
        <f t="shared" si="3"/>
        <v>72</v>
      </c>
      <c r="P19" s="6">
        <f t="shared" si="4"/>
        <v>41.5</v>
      </c>
    </row>
    <row r="20" spans="3:16" x14ac:dyDescent="0.25">
      <c r="C20" s="1" t="s">
        <v>24</v>
      </c>
      <c r="D20" s="1" t="s">
        <v>39</v>
      </c>
      <c r="G20">
        <f t="shared" si="1"/>
        <v>1</v>
      </c>
      <c r="H20">
        <f t="shared" si="2"/>
        <v>2</v>
      </c>
      <c r="O20">
        <f t="shared" si="3"/>
        <v>21</v>
      </c>
      <c r="P20" s="6">
        <f t="shared" si="4"/>
        <v>65</v>
      </c>
    </row>
    <row r="21" spans="3:16" x14ac:dyDescent="0.25">
      <c r="C21" s="1" t="s">
        <v>40</v>
      </c>
      <c r="D21" s="1" t="s">
        <v>48</v>
      </c>
      <c r="G21">
        <f t="shared" si="1"/>
        <v>0</v>
      </c>
      <c r="H21">
        <f t="shared" si="2"/>
        <v>1</v>
      </c>
      <c r="O21">
        <f t="shared" si="3"/>
        <v>72</v>
      </c>
      <c r="P21" s="6">
        <f t="shared" si="4"/>
        <v>83.5</v>
      </c>
    </row>
    <row r="22" spans="3:16" x14ac:dyDescent="0.25">
      <c r="C22" s="1" t="s">
        <v>24</v>
      </c>
      <c r="D22" s="1" t="s">
        <v>34</v>
      </c>
      <c r="G22">
        <f t="shared" si="1"/>
        <v>1</v>
      </c>
      <c r="H22">
        <f t="shared" si="2"/>
        <v>3</v>
      </c>
      <c r="O22">
        <f t="shared" si="3"/>
        <v>21</v>
      </c>
      <c r="P22" s="6">
        <f t="shared" si="4"/>
        <v>41.5</v>
      </c>
    </row>
    <row r="23" spans="3:16" x14ac:dyDescent="0.25">
      <c r="C23" s="1" t="s">
        <v>40</v>
      </c>
      <c r="D23" s="1" t="s">
        <v>39</v>
      </c>
      <c r="G23">
        <f t="shared" si="1"/>
        <v>0</v>
      </c>
      <c r="H23">
        <f t="shared" si="2"/>
        <v>2</v>
      </c>
      <c r="O23">
        <f t="shared" si="3"/>
        <v>72</v>
      </c>
      <c r="P23" s="6">
        <f t="shared" si="4"/>
        <v>65</v>
      </c>
    </row>
    <row r="24" spans="3:16" x14ac:dyDescent="0.25">
      <c r="C24" s="1" t="s">
        <v>24</v>
      </c>
      <c r="D24" s="1" t="s">
        <v>34</v>
      </c>
      <c r="G24">
        <f t="shared" si="1"/>
        <v>1</v>
      </c>
      <c r="H24">
        <f t="shared" si="2"/>
        <v>3</v>
      </c>
      <c r="O24">
        <f t="shared" si="3"/>
        <v>21</v>
      </c>
      <c r="P24" s="6">
        <f t="shared" si="4"/>
        <v>41.5</v>
      </c>
    </row>
    <row r="25" spans="3:16" x14ac:dyDescent="0.25">
      <c r="C25" s="1" t="s">
        <v>40</v>
      </c>
      <c r="D25" s="1" t="s">
        <v>34</v>
      </c>
      <c r="G25">
        <f t="shared" si="1"/>
        <v>0</v>
      </c>
      <c r="H25">
        <f t="shared" si="2"/>
        <v>3</v>
      </c>
      <c r="O25">
        <f t="shared" si="3"/>
        <v>72</v>
      </c>
      <c r="P25" s="6">
        <f t="shared" si="4"/>
        <v>41.5</v>
      </c>
    </row>
    <row r="26" spans="3:16" x14ac:dyDescent="0.25">
      <c r="C26" s="1" t="s">
        <v>40</v>
      </c>
      <c r="D26" s="1" t="s">
        <v>34</v>
      </c>
      <c r="G26">
        <f t="shared" si="1"/>
        <v>0</v>
      </c>
      <c r="H26">
        <f t="shared" si="2"/>
        <v>3</v>
      </c>
      <c r="O26">
        <f t="shared" si="3"/>
        <v>72</v>
      </c>
      <c r="P26" s="6">
        <f t="shared" si="4"/>
        <v>41.5</v>
      </c>
    </row>
    <row r="27" spans="3:16" x14ac:dyDescent="0.25">
      <c r="C27" s="1" t="s">
        <v>40</v>
      </c>
      <c r="D27" s="1" t="s">
        <v>31</v>
      </c>
      <c r="G27">
        <f t="shared" si="1"/>
        <v>0</v>
      </c>
      <c r="H27">
        <f t="shared" si="2"/>
        <v>4</v>
      </c>
      <c r="O27">
        <f t="shared" si="3"/>
        <v>72</v>
      </c>
      <c r="P27" s="6">
        <f t="shared" si="4"/>
        <v>13</v>
      </c>
    </row>
    <row r="28" spans="3:16" x14ac:dyDescent="0.25">
      <c r="C28" s="1" t="s">
        <v>24</v>
      </c>
      <c r="D28" s="1" t="s">
        <v>31</v>
      </c>
      <c r="G28">
        <f t="shared" si="1"/>
        <v>1</v>
      </c>
      <c r="H28">
        <f t="shared" si="2"/>
        <v>4</v>
      </c>
      <c r="O28">
        <f t="shared" si="3"/>
        <v>21</v>
      </c>
      <c r="P28" s="6">
        <f t="shared" si="4"/>
        <v>13</v>
      </c>
    </row>
    <row r="29" spans="3:16" x14ac:dyDescent="0.25">
      <c r="C29" s="1" t="s">
        <v>40</v>
      </c>
      <c r="D29" s="1" t="s">
        <v>43</v>
      </c>
      <c r="G29">
        <f t="shared" si="1"/>
        <v>0</v>
      </c>
      <c r="H29">
        <f t="shared" si="2"/>
        <v>0</v>
      </c>
      <c r="O29">
        <f t="shared" si="3"/>
        <v>72</v>
      </c>
      <c r="P29" s="6">
        <f t="shared" si="4"/>
        <v>98.5</v>
      </c>
    </row>
    <row r="30" spans="3:16" x14ac:dyDescent="0.25">
      <c r="C30" s="1" t="s">
        <v>40</v>
      </c>
      <c r="D30" s="1" t="s">
        <v>34</v>
      </c>
      <c r="G30">
        <f t="shared" si="1"/>
        <v>0</v>
      </c>
      <c r="H30">
        <f t="shared" si="2"/>
        <v>3</v>
      </c>
      <c r="O30">
        <f t="shared" si="3"/>
        <v>72</v>
      </c>
      <c r="P30" s="6">
        <f t="shared" si="4"/>
        <v>41.5</v>
      </c>
    </row>
    <row r="31" spans="3:16" x14ac:dyDescent="0.25">
      <c r="C31" s="1" t="s">
        <v>40</v>
      </c>
      <c r="D31" s="1" t="s">
        <v>34</v>
      </c>
      <c r="G31">
        <f t="shared" si="1"/>
        <v>0</v>
      </c>
      <c r="H31">
        <f t="shared" si="2"/>
        <v>3</v>
      </c>
      <c r="O31">
        <f t="shared" si="3"/>
        <v>72</v>
      </c>
      <c r="P31" s="6">
        <f t="shared" si="4"/>
        <v>41.5</v>
      </c>
    </row>
    <row r="32" spans="3:16" x14ac:dyDescent="0.25">
      <c r="C32" s="1" t="s">
        <v>40</v>
      </c>
      <c r="D32" s="1" t="s">
        <v>31</v>
      </c>
      <c r="G32">
        <f t="shared" si="1"/>
        <v>0</v>
      </c>
      <c r="H32">
        <f t="shared" si="2"/>
        <v>4</v>
      </c>
      <c r="O32">
        <f t="shared" si="3"/>
        <v>72</v>
      </c>
      <c r="P32" s="6">
        <f t="shared" si="4"/>
        <v>13</v>
      </c>
    </row>
    <row r="33" spans="3:16" x14ac:dyDescent="0.25">
      <c r="C33" s="1" t="s">
        <v>24</v>
      </c>
      <c r="D33" s="1" t="s">
        <v>31</v>
      </c>
      <c r="G33">
        <f t="shared" si="1"/>
        <v>1</v>
      </c>
      <c r="H33">
        <f t="shared" si="2"/>
        <v>4</v>
      </c>
      <c r="O33">
        <f t="shared" si="3"/>
        <v>21</v>
      </c>
      <c r="P33" s="6">
        <f t="shared" si="4"/>
        <v>13</v>
      </c>
    </row>
    <row r="34" spans="3:16" x14ac:dyDescent="0.25">
      <c r="C34" s="1" t="s">
        <v>40</v>
      </c>
      <c r="D34" s="1" t="s">
        <v>48</v>
      </c>
      <c r="G34">
        <f t="shared" si="1"/>
        <v>0</v>
      </c>
      <c r="H34">
        <f t="shared" si="2"/>
        <v>1</v>
      </c>
      <c r="O34">
        <f t="shared" si="3"/>
        <v>72</v>
      </c>
      <c r="P34" s="6">
        <f t="shared" si="4"/>
        <v>83.5</v>
      </c>
    </row>
    <row r="35" spans="3:16" x14ac:dyDescent="0.25">
      <c r="C35" s="1" t="s">
        <v>40</v>
      </c>
      <c r="D35" s="1" t="s">
        <v>43</v>
      </c>
      <c r="G35">
        <f t="shared" si="1"/>
        <v>0</v>
      </c>
      <c r="H35">
        <f t="shared" si="2"/>
        <v>0</v>
      </c>
      <c r="O35">
        <f t="shared" si="3"/>
        <v>72</v>
      </c>
      <c r="P35" s="6">
        <f t="shared" si="4"/>
        <v>98.5</v>
      </c>
    </row>
    <row r="36" spans="3:16" x14ac:dyDescent="0.25">
      <c r="C36" s="1" t="s">
        <v>24</v>
      </c>
      <c r="D36" s="1" t="s">
        <v>39</v>
      </c>
      <c r="G36">
        <f t="shared" si="1"/>
        <v>1</v>
      </c>
      <c r="H36">
        <f t="shared" si="2"/>
        <v>2</v>
      </c>
      <c r="O36">
        <f t="shared" si="3"/>
        <v>21</v>
      </c>
      <c r="P36" s="6">
        <f t="shared" si="4"/>
        <v>65</v>
      </c>
    </row>
    <row r="37" spans="3:16" x14ac:dyDescent="0.25">
      <c r="C37" s="1" t="s">
        <v>24</v>
      </c>
      <c r="D37" s="1" t="s">
        <v>34</v>
      </c>
      <c r="G37">
        <f t="shared" si="1"/>
        <v>1</v>
      </c>
      <c r="H37">
        <f t="shared" si="2"/>
        <v>3</v>
      </c>
      <c r="O37">
        <f t="shared" si="3"/>
        <v>21</v>
      </c>
      <c r="P37" s="6">
        <f t="shared" si="4"/>
        <v>41.5</v>
      </c>
    </row>
    <row r="38" spans="3:16" x14ac:dyDescent="0.25">
      <c r="C38" s="1" t="s">
        <v>40</v>
      </c>
      <c r="D38" s="1" t="s">
        <v>39</v>
      </c>
      <c r="G38">
        <f t="shared" si="1"/>
        <v>0</v>
      </c>
      <c r="H38">
        <f t="shared" si="2"/>
        <v>2</v>
      </c>
      <c r="O38">
        <f t="shared" si="3"/>
        <v>72</v>
      </c>
      <c r="P38" s="6">
        <f t="shared" si="4"/>
        <v>65</v>
      </c>
    </row>
    <row r="39" spans="3:16" x14ac:dyDescent="0.25">
      <c r="C39" s="1" t="s">
        <v>24</v>
      </c>
      <c r="D39" s="1" t="s">
        <v>34</v>
      </c>
      <c r="G39">
        <f t="shared" si="1"/>
        <v>1</v>
      </c>
      <c r="H39">
        <f t="shared" si="2"/>
        <v>3</v>
      </c>
      <c r="O39">
        <f t="shared" si="3"/>
        <v>21</v>
      </c>
      <c r="P39" s="6">
        <f t="shared" si="4"/>
        <v>41.5</v>
      </c>
    </row>
    <row r="40" spans="3:16" x14ac:dyDescent="0.25">
      <c r="C40" s="1" t="s">
        <v>40</v>
      </c>
      <c r="D40" s="1" t="s">
        <v>34</v>
      </c>
      <c r="G40">
        <f t="shared" si="1"/>
        <v>0</v>
      </c>
      <c r="H40">
        <f t="shared" si="2"/>
        <v>3</v>
      </c>
      <c r="O40">
        <f t="shared" si="3"/>
        <v>72</v>
      </c>
      <c r="P40" s="6">
        <f t="shared" si="4"/>
        <v>41.5</v>
      </c>
    </row>
    <row r="41" spans="3:16" x14ac:dyDescent="0.25">
      <c r="C41" s="1" t="s">
        <v>40</v>
      </c>
      <c r="D41" s="1" t="s">
        <v>34</v>
      </c>
      <c r="G41">
        <f t="shared" si="1"/>
        <v>0</v>
      </c>
      <c r="H41">
        <f t="shared" si="2"/>
        <v>3</v>
      </c>
      <c r="O41">
        <f t="shared" si="3"/>
        <v>72</v>
      </c>
      <c r="P41" s="6">
        <f t="shared" si="4"/>
        <v>41.5</v>
      </c>
    </row>
    <row r="42" spans="3:16" x14ac:dyDescent="0.25">
      <c r="C42" s="1" t="s">
        <v>40</v>
      </c>
      <c r="D42" s="1" t="s">
        <v>39</v>
      </c>
      <c r="G42">
        <f t="shared" si="1"/>
        <v>0</v>
      </c>
      <c r="H42">
        <f t="shared" si="2"/>
        <v>2</v>
      </c>
      <c r="O42">
        <f t="shared" si="3"/>
        <v>72</v>
      </c>
      <c r="P42" s="6">
        <f t="shared" si="4"/>
        <v>65</v>
      </c>
    </row>
    <row r="43" spans="3:16" x14ac:dyDescent="0.25">
      <c r="C43" s="1" t="s">
        <v>24</v>
      </c>
      <c r="D43" s="1" t="s">
        <v>48</v>
      </c>
      <c r="G43">
        <f t="shared" si="1"/>
        <v>1</v>
      </c>
      <c r="H43">
        <f t="shared" si="2"/>
        <v>1</v>
      </c>
      <c r="O43">
        <f t="shared" si="3"/>
        <v>21</v>
      </c>
      <c r="P43" s="6">
        <f t="shared" si="4"/>
        <v>83.5</v>
      </c>
    </row>
    <row r="44" spans="3:16" x14ac:dyDescent="0.25">
      <c r="C44" s="1" t="s">
        <v>24</v>
      </c>
      <c r="D44" s="1" t="s">
        <v>39</v>
      </c>
      <c r="G44">
        <f t="shared" si="1"/>
        <v>1</v>
      </c>
      <c r="H44">
        <f t="shared" si="2"/>
        <v>2</v>
      </c>
      <c r="O44">
        <f t="shared" si="3"/>
        <v>21</v>
      </c>
      <c r="P44" s="6">
        <f t="shared" si="4"/>
        <v>65</v>
      </c>
    </row>
    <row r="45" spans="3:16" x14ac:dyDescent="0.25">
      <c r="C45" s="1" t="s">
        <v>40</v>
      </c>
      <c r="D45" s="1" t="s">
        <v>48</v>
      </c>
      <c r="G45">
        <f t="shared" si="1"/>
        <v>0</v>
      </c>
      <c r="H45">
        <f t="shared" si="2"/>
        <v>1</v>
      </c>
      <c r="O45">
        <f t="shared" si="3"/>
        <v>72</v>
      </c>
      <c r="P45" s="6">
        <f t="shared" si="4"/>
        <v>83.5</v>
      </c>
    </row>
    <row r="46" spans="3:16" x14ac:dyDescent="0.25">
      <c r="C46" s="1" t="s">
        <v>40</v>
      </c>
      <c r="D46" s="1" t="s">
        <v>31</v>
      </c>
      <c r="G46">
        <f t="shared" si="1"/>
        <v>0</v>
      </c>
      <c r="H46">
        <f t="shared" si="2"/>
        <v>4</v>
      </c>
      <c r="O46">
        <f t="shared" si="3"/>
        <v>72</v>
      </c>
      <c r="P46" s="6">
        <f t="shared" si="4"/>
        <v>13</v>
      </c>
    </row>
    <row r="47" spans="3:16" x14ac:dyDescent="0.25">
      <c r="C47" s="1" t="s">
        <v>40</v>
      </c>
      <c r="D47" s="1" t="s">
        <v>39</v>
      </c>
      <c r="G47">
        <f t="shared" si="1"/>
        <v>0</v>
      </c>
      <c r="H47">
        <f t="shared" si="2"/>
        <v>2</v>
      </c>
      <c r="O47">
        <f t="shared" si="3"/>
        <v>72</v>
      </c>
      <c r="P47" s="6">
        <f t="shared" si="4"/>
        <v>65</v>
      </c>
    </row>
    <row r="48" spans="3:16" x14ac:dyDescent="0.25">
      <c r="C48" s="1" t="s">
        <v>24</v>
      </c>
      <c r="D48" s="1" t="s">
        <v>34</v>
      </c>
      <c r="G48">
        <f t="shared" si="1"/>
        <v>1</v>
      </c>
      <c r="H48">
        <f t="shared" si="2"/>
        <v>3</v>
      </c>
      <c r="O48">
        <f t="shared" si="3"/>
        <v>21</v>
      </c>
      <c r="P48" s="6">
        <f t="shared" si="4"/>
        <v>41.5</v>
      </c>
    </row>
    <row r="49" spans="3:16" x14ac:dyDescent="0.25">
      <c r="C49" s="1" t="s">
        <v>24</v>
      </c>
      <c r="D49" s="1" t="s">
        <v>34</v>
      </c>
      <c r="G49">
        <f t="shared" si="1"/>
        <v>1</v>
      </c>
      <c r="H49">
        <f t="shared" si="2"/>
        <v>3</v>
      </c>
      <c r="O49">
        <f t="shared" si="3"/>
        <v>21</v>
      </c>
      <c r="P49" s="6">
        <f t="shared" si="4"/>
        <v>41.5</v>
      </c>
    </row>
    <row r="50" spans="3:16" x14ac:dyDescent="0.25">
      <c r="C50" s="1" t="s">
        <v>24</v>
      </c>
      <c r="D50" s="1" t="s">
        <v>39</v>
      </c>
      <c r="G50">
        <f t="shared" si="1"/>
        <v>1</v>
      </c>
      <c r="H50">
        <f t="shared" si="2"/>
        <v>2</v>
      </c>
      <c r="O50">
        <f t="shared" si="3"/>
        <v>21</v>
      </c>
      <c r="P50" s="6">
        <f t="shared" si="4"/>
        <v>65</v>
      </c>
    </row>
    <row r="51" spans="3:16" x14ac:dyDescent="0.25">
      <c r="C51" s="1" t="s">
        <v>24</v>
      </c>
      <c r="D51" s="1" t="s">
        <v>34</v>
      </c>
      <c r="G51">
        <f t="shared" si="1"/>
        <v>1</v>
      </c>
      <c r="H51">
        <f t="shared" si="2"/>
        <v>3</v>
      </c>
      <c r="O51">
        <f t="shared" si="3"/>
        <v>21</v>
      </c>
      <c r="P51" s="6">
        <f t="shared" si="4"/>
        <v>41.5</v>
      </c>
    </row>
    <row r="52" spans="3:16" x14ac:dyDescent="0.25">
      <c r="C52" s="1" t="s">
        <v>24</v>
      </c>
      <c r="D52" s="1" t="s">
        <v>31</v>
      </c>
      <c r="G52">
        <f t="shared" si="1"/>
        <v>1</v>
      </c>
      <c r="H52">
        <f t="shared" si="2"/>
        <v>4</v>
      </c>
      <c r="O52">
        <f t="shared" si="3"/>
        <v>21</v>
      </c>
      <c r="P52" s="6">
        <f t="shared" si="4"/>
        <v>13</v>
      </c>
    </row>
    <row r="53" spans="3:16" x14ac:dyDescent="0.25">
      <c r="C53" s="1" t="s">
        <v>40</v>
      </c>
      <c r="D53" s="1" t="s">
        <v>31</v>
      </c>
      <c r="G53">
        <f t="shared" si="1"/>
        <v>0</v>
      </c>
      <c r="H53">
        <f t="shared" si="2"/>
        <v>4</v>
      </c>
      <c r="O53">
        <f t="shared" si="3"/>
        <v>72</v>
      </c>
      <c r="P53" s="6">
        <f t="shared" si="4"/>
        <v>13</v>
      </c>
    </row>
    <row r="54" spans="3:16" x14ac:dyDescent="0.25">
      <c r="C54" s="1" t="s">
        <v>40</v>
      </c>
      <c r="D54" s="1" t="s">
        <v>31</v>
      </c>
      <c r="G54">
        <f t="shared" si="1"/>
        <v>0</v>
      </c>
      <c r="H54">
        <f t="shared" si="2"/>
        <v>4</v>
      </c>
      <c r="O54">
        <f t="shared" si="3"/>
        <v>72</v>
      </c>
      <c r="P54" s="6">
        <f t="shared" si="4"/>
        <v>13</v>
      </c>
    </row>
    <row r="55" spans="3:16" x14ac:dyDescent="0.25">
      <c r="C55" s="1" t="s">
        <v>24</v>
      </c>
      <c r="D55" s="1" t="s">
        <v>31</v>
      </c>
      <c r="G55">
        <f t="shared" si="1"/>
        <v>1</v>
      </c>
      <c r="H55">
        <f t="shared" si="2"/>
        <v>4</v>
      </c>
      <c r="O55">
        <f t="shared" si="3"/>
        <v>21</v>
      </c>
      <c r="P55" s="6">
        <f t="shared" si="4"/>
        <v>13</v>
      </c>
    </row>
    <row r="56" spans="3:16" x14ac:dyDescent="0.25">
      <c r="C56" s="1" t="s">
        <v>40</v>
      </c>
      <c r="D56" s="1" t="s">
        <v>31</v>
      </c>
      <c r="G56">
        <f t="shared" si="1"/>
        <v>0</v>
      </c>
      <c r="H56">
        <f t="shared" si="2"/>
        <v>4</v>
      </c>
      <c r="O56">
        <f t="shared" si="3"/>
        <v>72</v>
      </c>
      <c r="P56" s="6">
        <f t="shared" si="4"/>
        <v>13</v>
      </c>
    </row>
    <row r="57" spans="3:16" x14ac:dyDescent="0.25">
      <c r="C57" s="1" t="s">
        <v>40</v>
      </c>
      <c r="D57" s="1" t="s">
        <v>31</v>
      </c>
      <c r="G57">
        <f t="shared" si="1"/>
        <v>0</v>
      </c>
      <c r="H57">
        <f t="shared" si="2"/>
        <v>4</v>
      </c>
      <c r="O57">
        <f t="shared" si="3"/>
        <v>72</v>
      </c>
      <c r="P57" s="6">
        <f t="shared" si="4"/>
        <v>13</v>
      </c>
    </row>
    <row r="58" spans="3:16" x14ac:dyDescent="0.25">
      <c r="C58" s="1" t="s">
        <v>24</v>
      </c>
      <c r="D58" s="1" t="s">
        <v>39</v>
      </c>
      <c r="G58">
        <f t="shared" si="1"/>
        <v>1</v>
      </c>
      <c r="H58">
        <f t="shared" si="2"/>
        <v>2</v>
      </c>
      <c r="O58">
        <f t="shared" si="3"/>
        <v>21</v>
      </c>
      <c r="P58" s="6">
        <f t="shared" si="4"/>
        <v>65</v>
      </c>
    </row>
    <row r="59" spans="3:16" x14ac:dyDescent="0.25">
      <c r="C59" s="1" t="s">
        <v>24</v>
      </c>
      <c r="D59" s="1" t="s">
        <v>34</v>
      </c>
      <c r="G59">
        <f t="shared" si="1"/>
        <v>1</v>
      </c>
      <c r="H59">
        <f t="shared" si="2"/>
        <v>3</v>
      </c>
      <c r="O59">
        <f t="shared" si="3"/>
        <v>21</v>
      </c>
      <c r="P59" s="6">
        <f t="shared" si="4"/>
        <v>41.5</v>
      </c>
    </row>
    <row r="60" spans="3:16" x14ac:dyDescent="0.25">
      <c r="C60" s="1" t="s">
        <v>40</v>
      </c>
      <c r="D60" s="1" t="s">
        <v>31</v>
      </c>
      <c r="G60">
        <f t="shared" si="1"/>
        <v>0</v>
      </c>
      <c r="H60">
        <f t="shared" si="2"/>
        <v>4</v>
      </c>
      <c r="O60">
        <f t="shared" si="3"/>
        <v>72</v>
      </c>
      <c r="P60" s="6">
        <f t="shared" si="4"/>
        <v>13</v>
      </c>
    </row>
    <row r="61" spans="3:16" x14ac:dyDescent="0.25">
      <c r="C61" s="1" t="s">
        <v>24</v>
      </c>
      <c r="D61" s="1" t="s">
        <v>34</v>
      </c>
      <c r="G61">
        <f t="shared" si="1"/>
        <v>1</v>
      </c>
      <c r="H61">
        <f t="shared" si="2"/>
        <v>3</v>
      </c>
      <c r="O61">
        <f t="shared" si="3"/>
        <v>21</v>
      </c>
      <c r="P61" s="6">
        <f t="shared" si="4"/>
        <v>41.5</v>
      </c>
    </row>
    <row r="62" spans="3:16" x14ac:dyDescent="0.25">
      <c r="C62" s="1" t="s">
        <v>24</v>
      </c>
      <c r="D62" s="1" t="s">
        <v>34</v>
      </c>
      <c r="G62">
        <f t="shared" si="1"/>
        <v>1</v>
      </c>
      <c r="H62">
        <f t="shared" si="2"/>
        <v>3</v>
      </c>
      <c r="O62">
        <f t="shared" si="3"/>
        <v>21</v>
      </c>
      <c r="P62" s="6">
        <f t="shared" si="4"/>
        <v>41.5</v>
      </c>
    </row>
    <row r="63" spans="3:16" x14ac:dyDescent="0.25">
      <c r="C63" s="1" t="s">
        <v>24</v>
      </c>
      <c r="D63" s="1" t="s">
        <v>34</v>
      </c>
      <c r="G63">
        <f t="shared" si="1"/>
        <v>1</v>
      </c>
      <c r="H63">
        <f t="shared" si="2"/>
        <v>3</v>
      </c>
      <c r="O63">
        <f t="shared" si="3"/>
        <v>21</v>
      </c>
      <c r="P63" s="6">
        <f t="shared" si="4"/>
        <v>41.5</v>
      </c>
    </row>
    <row r="64" spans="3:16" x14ac:dyDescent="0.25">
      <c r="C64" s="1" t="s">
        <v>24</v>
      </c>
      <c r="D64" s="1" t="s">
        <v>34</v>
      </c>
      <c r="G64">
        <f t="shared" si="1"/>
        <v>1</v>
      </c>
      <c r="H64">
        <f t="shared" si="2"/>
        <v>3</v>
      </c>
      <c r="O64">
        <f t="shared" si="3"/>
        <v>21</v>
      </c>
      <c r="P64" s="6">
        <f t="shared" si="4"/>
        <v>41.5</v>
      </c>
    </row>
    <row r="65" spans="3:16" x14ac:dyDescent="0.25">
      <c r="C65" s="1" t="s">
        <v>40</v>
      </c>
      <c r="D65" s="1" t="s">
        <v>34</v>
      </c>
      <c r="G65">
        <f t="shared" si="1"/>
        <v>0</v>
      </c>
      <c r="H65">
        <f t="shared" si="2"/>
        <v>3</v>
      </c>
      <c r="O65">
        <f t="shared" si="3"/>
        <v>72</v>
      </c>
      <c r="P65" s="6">
        <f t="shared" si="4"/>
        <v>41.5</v>
      </c>
    </row>
    <row r="66" spans="3:16" x14ac:dyDescent="0.25">
      <c r="C66" s="1" t="s">
        <v>24</v>
      </c>
      <c r="D66" s="1" t="s">
        <v>39</v>
      </c>
      <c r="G66">
        <f t="shared" si="1"/>
        <v>1</v>
      </c>
      <c r="H66">
        <f t="shared" si="2"/>
        <v>2</v>
      </c>
      <c r="O66">
        <f t="shared" si="3"/>
        <v>21</v>
      </c>
      <c r="P66" s="6">
        <f t="shared" si="4"/>
        <v>65</v>
      </c>
    </row>
    <row r="67" spans="3:16" x14ac:dyDescent="0.25">
      <c r="C67" s="1" t="s">
        <v>24</v>
      </c>
      <c r="D67" s="1" t="s">
        <v>31</v>
      </c>
      <c r="G67">
        <f t="shared" si="1"/>
        <v>1</v>
      </c>
      <c r="H67">
        <f t="shared" si="2"/>
        <v>4</v>
      </c>
      <c r="O67">
        <f t="shared" si="3"/>
        <v>21</v>
      </c>
      <c r="P67" s="6">
        <f t="shared" si="4"/>
        <v>13</v>
      </c>
    </row>
    <row r="68" spans="3:16" x14ac:dyDescent="0.25">
      <c r="C68" s="1" t="s">
        <v>24</v>
      </c>
      <c r="D68" s="1" t="s">
        <v>34</v>
      </c>
      <c r="G68">
        <f t="shared" si="1"/>
        <v>1</v>
      </c>
      <c r="H68">
        <f t="shared" si="2"/>
        <v>3</v>
      </c>
      <c r="O68">
        <f t="shared" si="3"/>
        <v>21</v>
      </c>
      <c r="P68" s="6">
        <f t="shared" si="4"/>
        <v>41.5</v>
      </c>
    </row>
    <row r="69" spans="3:16" x14ac:dyDescent="0.25">
      <c r="C69" s="1" t="s">
        <v>24</v>
      </c>
      <c r="D69" s="1" t="s">
        <v>31</v>
      </c>
      <c r="G69">
        <f t="shared" si="1"/>
        <v>1</v>
      </c>
      <c r="H69">
        <f t="shared" si="2"/>
        <v>4</v>
      </c>
      <c r="O69">
        <f t="shared" si="3"/>
        <v>21</v>
      </c>
      <c r="P69" s="6">
        <f t="shared" si="4"/>
        <v>13</v>
      </c>
    </row>
    <row r="70" spans="3:16" x14ac:dyDescent="0.25">
      <c r="C70" s="1" t="s">
        <v>24</v>
      </c>
      <c r="D70" s="1" t="s">
        <v>31</v>
      </c>
      <c r="G70">
        <f t="shared" si="1"/>
        <v>1</v>
      </c>
      <c r="H70">
        <f t="shared" si="2"/>
        <v>4</v>
      </c>
      <c r="O70">
        <f t="shared" si="3"/>
        <v>21</v>
      </c>
      <c r="P70" s="6">
        <f t="shared" si="4"/>
        <v>13</v>
      </c>
    </row>
    <row r="71" spans="3:16" x14ac:dyDescent="0.25">
      <c r="C71" s="1" t="s">
        <v>40</v>
      </c>
      <c r="D71" s="1" t="s">
        <v>39</v>
      </c>
      <c r="G71">
        <f t="shared" si="1"/>
        <v>0</v>
      </c>
      <c r="H71">
        <f t="shared" si="2"/>
        <v>2</v>
      </c>
      <c r="O71">
        <f t="shared" si="3"/>
        <v>72</v>
      </c>
      <c r="P71" s="6">
        <f t="shared" si="4"/>
        <v>65</v>
      </c>
    </row>
    <row r="72" spans="3:16" x14ac:dyDescent="0.25">
      <c r="C72" s="1" t="s">
        <v>40</v>
      </c>
      <c r="D72" s="1" t="s">
        <v>31</v>
      </c>
      <c r="G72">
        <f t="shared" si="1"/>
        <v>0</v>
      </c>
      <c r="H72">
        <f t="shared" si="2"/>
        <v>4</v>
      </c>
      <c r="O72">
        <f t="shared" si="3"/>
        <v>72</v>
      </c>
      <c r="P72" s="6">
        <f t="shared" si="4"/>
        <v>13</v>
      </c>
    </row>
    <row r="73" spans="3:16" x14ac:dyDescent="0.25">
      <c r="C73" s="1" t="s">
        <v>40</v>
      </c>
      <c r="D73" s="1" t="s">
        <v>48</v>
      </c>
      <c r="G73">
        <f t="shared" si="1"/>
        <v>0</v>
      </c>
      <c r="H73">
        <f t="shared" si="2"/>
        <v>1</v>
      </c>
      <c r="O73">
        <f t="shared" si="3"/>
        <v>72</v>
      </c>
      <c r="P73" s="6">
        <f t="shared" si="4"/>
        <v>83.5</v>
      </c>
    </row>
    <row r="74" spans="3:16" x14ac:dyDescent="0.25">
      <c r="C74" s="1" t="s">
        <v>40</v>
      </c>
      <c r="D74" s="1" t="s">
        <v>43</v>
      </c>
      <c r="G74">
        <f t="shared" si="1"/>
        <v>0</v>
      </c>
      <c r="H74">
        <f t="shared" si="2"/>
        <v>0</v>
      </c>
      <c r="O74">
        <f t="shared" si="3"/>
        <v>72</v>
      </c>
      <c r="P74" s="6">
        <f t="shared" si="4"/>
        <v>98.5</v>
      </c>
    </row>
    <row r="75" spans="3:16" x14ac:dyDescent="0.25">
      <c r="C75" s="1" t="s">
        <v>40</v>
      </c>
      <c r="D75" s="1" t="s">
        <v>34</v>
      </c>
      <c r="G75">
        <f t="shared" si="1"/>
        <v>0</v>
      </c>
      <c r="H75">
        <f t="shared" si="2"/>
        <v>3</v>
      </c>
      <c r="O75">
        <f t="shared" si="3"/>
        <v>72</v>
      </c>
      <c r="P75" s="6">
        <f t="shared" si="4"/>
        <v>41.5</v>
      </c>
    </row>
    <row r="76" spans="3:16" x14ac:dyDescent="0.25">
      <c r="C76" s="1" t="s">
        <v>40</v>
      </c>
      <c r="D76" s="1" t="s">
        <v>34</v>
      </c>
      <c r="G76">
        <f t="shared" si="1"/>
        <v>0</v>
      </c>
      <c r="H76">
        <f t="shared" si="2"/>
        <v>3</v>
      </c>
      <c r="O76">
        <f t="shared" si="3"/>
        <v>72</v>
      </c>
      <c r="P76" s="6">
        <f t="shared" si="4"/>
        <v>41.5</v>
      </c>
    </row>
    <row r="77" spans="3:16" x14ac:dyDescent="0.25">
      <c r="C77" s="1" t="s">
        <v>24</v>
      </c>
      <c r="D77" s="1" t="s">
        <v>31</v>
      </c>
      <c r="G77">
        <f t="shared" si="1"/>
        <v>1</v>
      </c>
      <c r="H77">
        <f t="shared" si="2"/>
        <v>4</v>
      </c>
      <c r="O77">
        <f t="shared" si="3"/>
        <v>21</v>
      </c>
      <c r="P77" s="6">
        <f t="shared" si="4"/>
        <v>13</v>
      </c>
    </row>
    <row r="78" spans="3:16" x14ac:dyDescent="0.25">
      <c r="C78" s="1" t="s">
        <v>40</v>
      </c>
      <c r="D78" s="1" t="s">
        <v>48</v>
      </c>
      <c r="G78">
        <f t="shared" si="1"/>
        <v>0</v>
      </c>
      <c r="H78">
        <f t="shared" si="2"/>
        <v>1</v>
      </c>
      <c r="O78">
        <f t="shared" si="3"/>
        <v>72</v>
      </c>
      <c r="P78" s="6">
        <f t="shared" si="4"/>
        <v>83.5</v>
      </c>
    </row>
    <row r="79" spans="3:16" x14ac:dyDescent="0.25">
      <c r="C79" s="1" t="s">
        <v>40</v>
      </c>
      <c r="D79" s="1" t="s">
        <v>48</v>
      </c>
      <c r="G79">
        <f t="shared" si="1"/>
        <v>0</v>
      </c>
      <c r="H79">
        <f t="shared" si="2"/>
        <v>1</v>
      </c>
      <c r="O79">
        <f t="shared" si="3"/>
        <v>72</v>
      </c>
      <c r="P79" s="6">
        <f t="shared" si="4"/>
        <v>83.5</v>
      </c>
    </row>
    <row r="80" spans="3:16" x14ac:dyDescent="0.25">
      <c r="C80" s="1" t="s">
        <v>40</v>
      </c>
      <c r="D80" s="1" t="s">
        <v>31</v>
      </c>
      <c r="G80">
        <f t="shared" ref="G80:G116" si="5">_xlfn.IFS(C80=$C$4, 0, C80=$D$4, 1)</f>
        <v>0</v>
      </c>
      <c r="H80">
        <f t="shared" ref="H80:H116" si="6">_xlfn.IFS(D80=$B$10, 0, D80=$B$6, 2, D80=$B$8, 3, D80=$B$7, 4, D80=$B$9, 1)</f>
        <v>4</v>
      </c>
      <c r="O80">
        <f t="shared" ref="O80:O116" si="7">_xlfn.RANK.AVG(G80,$G$15:$G$116, 0)</f>
        <v>72</v>
      </c>
      <c r="P80" s="6">
        <f t="shared" ref="P80:P116" si="8">_xlfn.RANK.AVG(H80, $H$15:$H$116, 0)</f>
        <v>13</v>
      </c>
    </row>
    <row r="81" spans="3:16" x14ac:dyDescent="0.25">
      <c r="C81" s="1" t="s">
        <v>24</v>
      </c>
      <c r="D81" s="1" t="s">
        <v>31</v>
      </c>
      <c r="G81">
        <f t="shared" si="5"/>
        <v>1</v>
      </c>
      <c r="H81">
        <f t="shared" si="6"/>
        <v>4</v>
      </c>
      <c r="O81">
        <f t="shared" si="7"/>
        <v>21</v>
      </c>
      <c r="P81" s="6">
        <f t="shared" si="8"/>
        <v>13</v>
      </c>
    </row>
    <row r="82" spans="3:16" x14ac:dyDescent="0.25">
      <c r="C82" s="1" t="s">
        <v>40</v>
      </c>
      <c r="D82" s="1" t="s">
        <v>39</v>
      </c>
      <c r="G82">
        <f t="shared" si="5"/>
        <v>0</v>
      </c>
      <c r="H82">
        <f t="shared" si="6"/>
        <v>2</v>
      </c>
      <c r="O82">
        <f t="shared" si="7"/>
        <v>72</v>
      </c>
      <c r="P82" s="6">
        <f t="shared" si="8"/>
        <v>65</v>
      </c>
    </row>
    <row r="83" spans="3:16" x14ac:dyDescent="0.25">
      <c r="C83" s="1" t="s">
        <v>24</v>
      </c>
      <c r="D83" s="1" t="s">
        <v>34</v>
      </c>
      <c r="G83">
        <f t="shared" si="5"/>
        <v>1</v>
      </c>
      <c r="H83">
        <f t="shared" si="6"/>
        <v>3</v>
      </c>
      <c r="O83">
        <f t="shared" si="7"/>
        <v>21</v>
      </c>
      <c r="P83" s="6">
        <f t="shared" si="8"/>
        <v>41.5</v>
      </c>
    </row>
    <row r="84" spans="3:16" x14ac:dyDescent="0.25">
      <c r="C84" s="1" t="s">
        <v>40</v>
      </c>
      <c r="D84" s="1" t="s">
        <v>48</v>
      </c>
      <c r="G84">
        <f t="shared" si="5"/>
        <v>0</v>
      </c>
      <c r="H84">
        <f t="shared" si="6"/>
        <v>1</v>
      </c>
      <c r="O84">
        <f t="shared" si="7"/>
        <v>72</v>
      </c>
      <c r="P84" s="6">
        <f t="shared" si="8"/>
        <v>83.5</v>
      </c>
    </row>
    <row r="85" spans="3:16" x14ac:dyDescent="0.25">
      <c r="C85" s="1" t="s">
        <v>40</v>
      </c>
      <c r="D85" s="1" t="s">
        <v>34</v>
      </c>
      <c r="G85">
        <f t="shared" si="5"/>
        <v>0</v>
      </c>
      <c r="H85">
        <f t="shared" si="6"/>
        <v>3</v>
      </c>
      <c r="O85">
        <f t="shared" si="7"/>
        <v>72</v>
      </c>
      <c r="P85" s="6">
        <f t="shared" si="8"/>
        <v>41.5</v>
      </c>
    </row>
    <row r="86" spans="3:16" x14ac:dyDescent="0.25">
      <c r="C86" s="1" t="s">
        <v>24</v>
      </c>
      <c r="D86" s="1" t="s">
        <v>31</v>
      </c>
      <c r="G86">
        <f t="shared" si="5"/>
        <v>1</v>
      </c>
      <c r="H86">
        <f t="shared" si="6"/>
        <v>4</v>
      </c>
      <c r="O86">
        <f t="shared" si="7"/>
        <v>21</v>
      </c>
      <c r="P86" s="6">
        <f t="shared" si="8"/>
        <v>13</v>
      </c>
    </row>
    <row r="87" spans="3:16" x14ac:dyDescent="0.25">
      <c r="C87" s="1" t="s">
        <v>40</v>
      </c>
      <c r="D87" s="1" t="s">
        <v>43</v>
      </c>
      <c r="G87">
        <f t="shared" si="5"/>
        <v>0</v>
      </c>
      <c r="H87">
        <f t="shared" si="6"/>
        <v>0</v>
      </c>
      <c r="O87">
        <f t="shared" si="7"/>
        <v>72</v>
      </c>
      <c r="P87" s="6">
        <f t="shared" si="8"/>
        <v>98.5</v>
      </c>
    </row>
    <row r="88" spans="3:16" x14ac:dyDescent="0.25">
      <c r="C88" s="1" t="s">
        <v>24</v>
      </c>
      <c r="D88" s="1" t="s">
        <v>48</v>
      </c>
      <c r="G88">
        <f t="shared" si="5"/>
        <v>1</v>
      </c>
      <c r="H88">
        <f t="shared" si="6"/>
        <v>1</v>
      </c>
      <c r="O88">
        <f t="shared" si="7"/>
        <v>21</v>
      </c>
      <c r="P88" s="6">
        <f t="shared" si="8"/>
        <v>83.5</v>
      </c>
    </row>
    <row r="89" spans="3:16" x14ac:dyDescent="0.25">
      <c r="C89" s="1" t="s">
        <v>40</v>
      </c>
      <c r="D89" s="1" t="s">
        <v>48</v>
      </c>
      <c r="G89">
        <f t="shared" si="5"/>
        <v>0</v>
      </c>
      <c r="H89">
        <f t="shared" si="6"/>
        <v>1</v>
      </c>
      <c r="O89">
        <f t="shared" si="7"/>
        <v>72</v>
      </c>
      <c r="P89" s="6">
        <f t="shared" si="8"/>
        <v>83.5</v>
      </c>
    </row>
    <row r="90" spans="3:16" x14ac:dyDescent="0.25">
      <c r="C90" s="1" t="s">
        <v>40</v>
      </c>
      <c r="D90" s="1" t="s">
        <v>31</v>
      </c>
      <c r="G90">
        <f t="shared" si="5"/>
        <v>0</v>
      </c>
      <c r="H90">
        <f t="shared" si="6"/>
        <v>4</v>
      </c>
      <c r="O90">
        <f t="shared" si="7"/>
        <v>72</v>
      </c>
      <c r="P90" s="6">
        <f t="shared" si="8"/>
        <v>13</v>
      </c>
    </row>
    <row r="91" spans="3:16" x14ac:dyDescent="0.25">
      <c r="C91" s="1" t="s">
        <v>40</v>
      </c>
      <c r="D91" s="1" t="s">
        <v>48</v>
      </c>
      <c r="G91">
        <f t="shared" si="5"/>
        <v>0</v>
      </c>
      <c r="H91">
        <f t="shared" si="6"/>
        <v>1</v>
      </c>
      <c r="O91">
        <f t="shared" si="7"/>
        <v>72</v>
      </c>
      <c r="P91" s="6">
        <f t="shared" si="8"/>
        <v>83.5</v>
      </c>
    </row>
    <row r="92" spans="3:16" x14ac:dyDescent="0.25">
      <c r="C92" s="1" t="s">
        <v>40</v>
      </c>
      <c r="D92" s="1" t="s">
        <v>48</v>
      </c>
      <c r="G92">
        <f t="shared" si="5"/>
        <v>0</v>
      </c>
      <c r="H92">
        <f t="shared" si="6"/>
        <v>1</v>
      </c>
      <c r="O92">
        <f t="shared" si="7"/>
        <v>72</v>
      </c>
      <c r="P92" s="6">
        <f t="shared" si="8"/>
        <v>83.5</v>
      </c>
    </row>
    <row r="93" spans="3:16" x14ac:dyDescent="0.25">
      <c r="C93" s="1" t="s">
        <v>40</v>
      </c>
      <c r="D93" s="1" t="s">
        <v>48</v>
      </c>
      <c r="G93">
        <f t="shared" si="5"/>
        <v>0</v>
      </c>
      <c r="H93">
        <f t="shared" si="6"/>
        <v>1</v>
      </c>
      <c r="O93">
        <f t="shared" si="7"/>
        <v>72</v>
      </c>
      <c r="P93" s="6">
        <f t="shared" si="8"/>
        <v>83.5</v>
      </c>
    </row>
    <row r="94" spans="3:16" x14ac:dyDescent="0.25">
      <c r="C94" s="1" t="s">
        <v>40</v>
      </c>
      <c r="D94" s="1" t="s">
        <v>43</v>
      </c>
      <c r="G94">
        <f t="shared" si="5"/>
        <v>0</v>
      </c>
      <c r="H94">
        <f t="shared" si="6"/>
        <v>0</v>
      </c>
      <c r="O94">
        <f t="shared" si="7"/>
        <v>72</v>
      </c>
      <c r="P94" s="6">
        <f t="shared" si="8"/>
        <v>98.5</v>
      </c>
    </row>
    <row r="95" spans="3:16" x14ac:dyDescent="0.25">
      <c r="C95" s="1" t="s">
        <v>24</v>
      </c>
      <c r="D95" s="1" t="s">
        <v>34</v>
      </c>
      <c r="G95">
        <f t="shared" si="5"/>
        <v>1</v>
      </c>
      <c r="H95">
        <f t="shared" si="6"/>
        <v>3</v>
      </c>
      <c r="O95">
        <f t="shared" si="7"/>
        <v>21</v>
      </c>
      <c r="P95" s="6">
        <f t="shared" si="8"/>
        <v>41.5</v>
      </c>
    </row>
    <row r="96" spans="3:16" x14ac:dyDescent="0.25">
      <c r="C96" s="1" t="s">
        <v>40</v>
      </c>
      <c r="D96" s="1" t="s">
        <v>43</v>
      </c>
      <c r="G96">
        <f t="shared" si="5"/>
        <v>0</v>
      </c>
      <c r="H96">
        <f t="shared" si="6"/>
        <v>0</v>
      </c>
      <c r="O96">
        <f t="shared" si="7"/>
        <v>72</v>
      </c>
      <c r="P96" s="6">
        <f t="shared" si="8"/>
        <v>98.5</v>
      </c>
    </row>
    <row r="97" spans="3:16" x14ac:dyDescent="0.25">
      <c r="C97" s="1" t="s">
        <v>40</v>
      </c>
      <c r="D97" s="1" t="s">
        <v>48</v>
      </c>
      <c r="G97">
        <f t="shared" si="5"/>
        <v>0</v>
      </c>
      <c r="H97">
        <f t="shared" si="6"/>
        <v>1</v>
      </c>
      <c r="O97">
        <f t="shared" si="7"/>
        <v>72</v>
      </c>
      <c r="P97" s="6">
        <f t="shared" si="8"/>
        <v>83.5</v>
      </c>
    </row>
    <row r="98" spans="3:16" x14ac:dyDescent="0.25">
      <c r="C98" s="1" t="s">
        <v>40</v>
      </c>
      <c r="D98" s="1" t="s">
        <v>48</v>
      </c>
      <c r="G98">
        <f t="shared" si="5"/>
        <v>0</v>
      </c>
      <c r="H98">
        <f t="shared" si="6"/>
        <v>1</v>
      </c>
      <c r="O98">
        <f t="shared" si="7"/>
        <v>72</v>
      </c>
      <c r="P98" s="6">
        <f t="shared" si="8"/>
        <v>83.5</v>
      </c>
    </row>
    <row r="99" spans="3:16" x14ac:dyDescent="0.25">
      <c r="C99" s="1" t="s">
        <v>40</v>
      </c>
      <c r="D99" s="1" t="s">
        <v>48</v>
      </c>
      <c r="G99">
        <f t="shared" si="5"/>
        <v>0</v>
      </c>
      <c r="H99">
        <f t="shared" si="6"/>
        <v>1</v>
      </c>
      <c r="O99">
        <f t="shared" si="7"/>
        <v>72</v>
      </c>
      <c r="P99" s="6">
        <f t="shared" si="8"/>
        <v>83.5</v>
      </c>
    </row>
    <row r="100" spans="3:16" x14ac:dyDescent="0.25">
      <c r="C100" s="1" t="s">
        <v>24</v>
      </c>
      <c r="D100" s="1" t="s">
        <v>31</v>
      </c>
      <c r="G100">
        <f t="shared" si="5"/>
        <v>1</v>
      </c>
      <c r="H100">
        <f t="shared" si="6"/>
        <v>4</v>
      </c>
      <c r="O100">
        <f t="shared" si="7"/>
        <v>21</v>
      </c>
      <c r="P100" s="6">
        <f t="shared" si="8"/>
        <v>13</v>
      </c>
    </row>
    <row r="101" spans="3:16" x14ac:dyDescent="0.25">
      <c r="C101" s="1" t="s">
        <v>40</v>
      </c>
      <c r="D101" s="1" t="s">
        <v>39</v>
      </c>
      <c r="G101">
        <f t="shared" si="5"/>
        <v>0</v>
      </c>
      <c r="H101">
        <f t="shared" si="6"/>
        <v>2</v>
      </c>
      <c r="O101">
        <f t="shared" si="7"/>
        <v>72</v>
      </c>
      <c r="P101" s="6">
        <f t="shared" si="8"/>
        <v>65</v>
      </c>
    </row>
    <row r="102" spans="3:16" x14ac:dyDescent="0.25">
      <c r="C102" s="1" t="s">
        <v>24</v>
      </c>
      <c r="D102" s="1" t="s">
        <v>34</v>
      </c>
      <c r="G102">
        <f t="shared" si="5"/>
        <v>1</v>
      </c>
      <c r="H102">
        <f t="shared" si="6"/>
        <v>3</v>
      </c>
      <c r="O102">
        <f t="shared" si="7"/>
        <v>21</v>
      </c>
      <c r="P102" s="6">
        <f t="shared" si="8"/>
        <v>41.5</v>
      </c>
    </row>
    <row r="103" spans="3:16" x14ac:dyDescent="0.25">
      <c r="C103" s="1" t="s">
        <v>40</v>
      </c>
      <c r="D103" s="1" t="s">
        <v>43</v>
      </c>
      <c r="G103">
        <f t="shared" si="5"/>
        <v>0</v>
      </c>
      <c r="H103">
        <f t="shared" si="6"/>
        <v>0</v>
      </c>
      <c r="O103">
        <f t="shared" si="7"/>
        <v>72</v>
      </c>
      <c r="P103" s="6">
        <f t="shared" si="8"/>
        <v>98.5</v>
      </c>
    </row>
    <row r="104" spans="3:16" x14ac:dyDescent="0.25">
      <c r="C104" s="1" t="s">
        <v>24</v>
      </c>
      <c r="D104" s="1" t="s">
        <v>34</v>
      </c>
      <c r="G104">
        <f t="shared" si="5"/>
        <v>1</v>
      </c>
      <c r="H104">
        <f t="shared" si="6"/>
        <v>3</v>
      </c>
      <c r="O104">
        <f t="shared" si="7"/>
        <v>21</v>
      </c>
      <c r="P104" s="6">
        <f t="shared" si="8"/>
        <v>41.5</v>
      </c>
    </row>
    <row r="105" spans="3:16" x14ac:dyDescent="0.25">
      <c r="C105" s="1" t="s">
        <v>24</v>
      </c>
      <c r="D105" s="1" t="s">
        <v>43</v>
      </c>
      <c r="G105">
        <f t="shared" si="5"/>
        <v>1</v>
      </c>
      <c r="H105">
        <f t="shared" si="6"/>
        <v>0</v>
      </c>
      <c r="O105">
        <f t="shared" si="7"/>
        <v>21</v>
      </c>
      <c r="P105" s="6">
        <f t="shared" si="8"/>
        <v>98.5</v>
      </c>
    </row>
    <row r="106" spans="3:16" x14ac:dyDescent="0.25">
      <c r="C106" s="1" t="s">
        <v>40</v>
      </c>
      <c r="D106" s="1" t="s">
        <v>48</v>
      </c>
      <c r="G106">
        <f t="shared" si="5"/>
        <v>0</v>
      </c>
      <c r="H106">
        <f t="shared" si="6"/>
        <v>1</v>
      </c>
      <c r="O106">
        <f t="shared" si="7"/>
        <v>72</v>
      </c>
      <c r="P106" s="6">
        <f t="shared" si="8"/>
        <v>83.5</v>
      </c>
    </row>
    <row r="107" spans="3:16" x14ac:dyDescent="0.25">
      <c r="C107" s="1" t="s">
        <v>40</v>
      </c>
      <c r="D107" s="1" t="s">
        <v>48</v>
      </c>
      <c r="G107">
        <f t="shared" si="5"/>
        <v>0</v>
      </c>
      <c r="H107">
        <f t="shared" si="6"/>
        <v>1</v>
      </c>
      <c r="O107">
        <f t="shared" si="7"/>
        <v>72</v>
      </c>
      <c r="P107" s="6">
        <f t="shared" si="8"/>
        <v>83.5</v>
      </c>
    </row>
    <row r="108" spans="3:16" x14ac:dyDescent="0.25">
      <c r="C108" s="1" t="s">
        <v>40</v>
      </c>
      <c r="D108" s="1" t="s">
        <v>48</v>
      </c>
      <c r="G108">
        <f t="shared" si="5"/>
        <v>0</v>
      </c>
      <c r="H108">
        <f t="shared" si="6"/>
        <v>1</v>
      </c>
      <c r="O108">
        <f t="shared" si="7"/>
        <v>72</v>
      </c>
      <c r="P108" s="6">
        <f t="shared" si="8"/>
        <v>83.5</v>
      </c>
    </row>
    <row r="109" spans="3:16" x14ac:dyDescent="0.25">
      <c r="C109" s="1" t="s">
        <v>40</v>
      </c>
      <c r="D109" s="1" t="s">
        <v>48</v>
      </c>
      <c r="G109">
        <f t="shared" si="5"/>
        <v>0</v>
      </c>
      <c r="H109">
        <f t="shared" si="6"/>
        <v>1</v>
      </c>
      <c r="O109">
        <f t="shared" si="7"/>
        <v>72</v>
      </c>
      <c r="P109" s="6">
        <f t="shared" si="8"/>
        <v>83.5</v>
      </c>
    </row>
    <row r="110" spans="3:16" x14ac:dyDescent="0.25">
      <c r="C110" s="1" t="s">
        <v>40</v>
      </c>
      <c r="D110" s="1" t="s">
        <v>48</v>
      </c>
      <c r="G110">
        <f t="shared" si="5"/>
        <v>0</v>
      </c>
      <c r="H110">
        <f t="shared" si="6"/>
        <v>1</v>
      </c>
      <c r="O110">
        <f t="shared" si="7"/>
        <v>72</v>
      </c>
      <c r="P110" s="6">
        <f t="shared" si="8"/>
        <v>83.5</v>
      </c>
    </row>
    <row r="111" spans="3:16" x14ac:dyDescent="0.25">
      <c r="C111" s="1" t="s">
        <v>40</v>
      </c>
      <c r="D111" s="1" t="s">
        <v>31</v>
      </c>
      <c r="G111">
        <f t="shared" si="5"/>
        <v>0</v>
      </c>
      <c r="H111">
        <f t="shared" si="6"/>
        <v>4</v>
      </c>
      <c r="O111">
        <f t="shared" si="7"/>
        <v>72</v>
      </c>
      <c r="P111" s="6">
        <f t="shared" si="8"/>
        <v>13</v>
      </c>
    </row>
    <row r="112" spans="3:16" x14ac:dyDescent="0.25">
      <c r="C112" s="1" t="s">
        <v>40</v>
      </c>
      <c r="D112" s="1" t="s">
        <v>34</v>
      </c>
      <c r="G112">
        <f t="shared" si="5"/>
        <v>0</v>
      </c>
      <c r="H112">
        <f t="shared" si="6"/>
        <v>3</v>
      </c>
      <c r="O112">
        <f t="shared" si="7"/>
        <v>72</v>
      </c>
      <c r="P112" s="6">
        <f t="shared" si="8"/>
        <v>41.5</v>
      </c>
    </row>
    <row r="113" spans="3:16" x14ac:dyDescent="0.25">
      <c r="C113" s="1" t="s">
        <v>24</v>
      </c>
      <c r="D113" s="1" t="s">
        <v>48</v>
      </c>
      <c r="G113">
        <f t="shared" si="5"/>
        <v>1</v>
      </c>
      <c r="H113">
        <f t="shared" si="6"/>
        <v>1</v>
      </c>
      <c r="O113">
        <f t="shared" si="7"/>
        <v>21</v>
      </c>
      <c r="P113" s="6">
        <f t="shared" si="8"/>
        <v>83.5</v>
      </c>
    </row>
    <row r="114" spans="3:16" x14ac:dyDescent="0.25">
      <c r="C114" s="1" t="s">
        <v>40</v>
      </c>
      <c r="D114" s="1" t="s">
        <v>34</v>
      </c>
      <c r="G114">
        <f t="shared" si="5"/>
        <v>0</v>
      </c>
      <c r="H114">
        <f t="shared" si="6"/>
        <v>3</v>
      </c>
      <c r="O114">
        <f t="shared" si="7"/>
        <v>72</v>
      </c>
      <c r="P114" s="6">
        <f t="shared" si="8"/>
        <v>41.5</v>
      </c>
    </row>
    <row r="115" spans="3:16" x14ac:dyDescent="0.25">
      <c r="C115" s="1" t="s">
        <v>40</v>
      </c>
      <c r="D115" s="1" t="s">
        <v>39</v>
      </c>
      <c r="G115">
        <f t="shared" si="5"/>
        <v>0</v>
      </c>
      <c r="H115">
        <f t="shared" si="6"/>
        <v>2</v>
      </c>
      <c r="O115">
        <f t="shared" si="7"/>
        <v>72</v>
      </c>
      <c r="P115" s="6">
        <f t="shared" si="8"/>
        <v>65</v>
      </c>
    </row>
    <row r="116" spans="3:16" x14ac:dyDescent="0.25">
      <c r="C116" s="1" t="s">
        <v>24</v>
      </c>
      <c r="D116" s="1" t="s">
        <v>34</v>
      </c>
      <c r="G116">
        <f t="shared" si="5"/>
        <v>1</v>
      </c>
      <c r="H116">
        <f t="shared" si="6"/>
        <v>3</v>
      </c>
      <c r="O116">
        <f t="shared" si="7"/>
        <v>21</v>
      </c>
      <c r="P116" s="6">
        <f t="shared" si="8"/>
        <v>41.5</v>
      </c>
    </row>
    <row r="117" spans="3:16" x14ac:dyDescent="0.25">
      <c r="C117" s="1"/>
      <c r="D117" s="1"/>
    </row>
    <row r="118" spans="3:16" x14ac:dyDescent="0.25">
      <c r="C118" s="1"/>
      <c r="D118" s="1"/>
    </row>
    <row r="119" spans="3:16" x14ac:dyDescent="0.25">
      <c r="C119" s="1"/>
      <c r="D119" s="1"/>
    </row>
    <row r="120" spans="3:16" x14ac:dyDescent="0.25">
      <c r="C120" s="1"/>
      <c r="D120" s="1"/>
    </row>
    <row r="121" spans="3:16" x14ac:dyDescent="0.25">
      <c r="C121" s="1"/>
      <c r="D121" s="1"/>
    </row>
    <row r="122" spans="3:16" x14ac:dyDescent="0.25">
      <c r="C122" s="1"/>
      <c r="D122" s="1"/>
    </row>
    <row r="123" spans="3:16" x14ac:dyDescent="0.25">
      <c r="C123" s="1"/>
      <c r="D123" s="1"/>
    </row>
    <row r="124" spans="3:16" x14ac:dyDescent="0.25">
      <c r="C124" s="1"/>
      <c r="D124" s="1"/>
    </row>
    <row r="125" spans="3:16" x14ac:dyDescent="0.25">
      <c r="C125" s="1"/>
      <c r="D125" s="1"/>
    </row>
    <row r="126" spans="3:16" x14ac:dyDescent="0.25">
      <c r="C126" s="1"/>
      <c r="D126" s="1"/>
    </row>
    <row r="127" spans="3:16" x14ac:dyDescent="0.25">
      <c r="C127" s="1"/>
      <c r="D127" s="1"/>
    </row>
    <row r="128" spans="3:16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</sheetData>
  <mergeCells count="3">
    <mergeCell ref="B3:E3"/>
    <mergeCell ref="G3:I3"/>
    <mergeCell ref="O14:P1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5358-EE4C-4B06-A958-FAAB2620C05A}">
  <dimension ref="B3:T116"/>
  <sheetViews>
    <sheetView topLeftCell="B6" workbookViewId="0">
      <selection activeCell="Q23" sqref="Q23"/>
    </sheetView>
  </sheetViews>
  <sheetFormatPr defaultRowHeight="13.2" x14ac:dyDescent="0.25"/>
  <sheetData>
    <row r="3" spans="2:20" x14ac:dyDescent="0.25">
      <c r="B3" s="10" t="s">
        <v>108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116</v>
      </c>
      <c r="G5" s="6" t="s">
        <v>116</v>
      </c>
    </row>
    <row r="6" spans="2:20" x14ac:dyDescent="0.25">
      <c r="B6" s="3" t="s">
        <v>39</v>
      </c>
      <c r="C6">
        <f>COUNTIFS('Ответы на форму (1)'!$AF$3:$AF$308, Лист7!B6, 'Ответы на форму (1)'!$B$3:$B$308, Лист7!$C$4)</f>
        <v>8</v>
      </c>
      <c r="D6">
        <f>COUNTIFS('Ответы на форму (1)'!$AF$3:$AF$308, Лист7!B6, 'Ответы на форму (1)'!$B$3:$B$308, Лист7!$D$4)</f>
        <v>7</v>
      </c>
      <c r="E6">
        <f>SUM(C6:D6)</f>
        <v>15</v>
      </c>
      <c r="G6" s="3" t="s">
        <v>39</v>
      </c>
      <c r="H6" s="5">
        <f>E6*$C$11/$E$11</f>
        <v>8.9705882352941178</v>
      </c>
      <c r="I6" s="5">
        <f>E6*$D$11/$E$11</f>
        <v>6.0294117647058822</v>
      </c>
      <c r="K6" s="4" t="s">
        <v>98</v>
      </c>
    </row>
    <row r="7" spans="2:20" x14ac:dyDescent="0.25">
      <c r="B7" s="3" t="s">
        <v>31</v>
      </c>
      <c r="C7">
        <f>COUNTIFS('Ответы на форму (1)'!$AF$3:$AF$308, Лист7!B7, 'Ответы на форму (1)'!$B$3:$B$308, Лист7!$C$4)</f>
        <v>16</v>
      </c>
      <c r="D7">
        <f>COUNTIFS('Ответы на форму (1)'!$AF$3:$AF$308, Лист7!B7, 'Ответы на форму (1)'!$B$3:$B$308, Лист7!$D$4)</f>
        <v>13</v>
      </c>
      <c r="E7">
        <f t="shared" ref="E7:E10" si="0">SUM(C7:D7)</f>
        <v>29</v>
      </c>
      <c r="G7" s="3" t="s">
        <v>31</v>
      </c>
      <c r="H7" s="5">
        <f>E7*$C$11/$E$11</f>
        <v>17.343137254901961</v>
      </c>
      <c r="I7" s="5">
        <f>E7*$D$11/$E$11</f>
        <v>11.656862745098039</v>
      </c>
      <c r="K7">
        <f>_xlfn.CHISQ.TEST(C6:D10, H6:I10)</f>
        <v>1.0521220499283574E-2</v>
      </c>
    </row>
    <row r="8" spans="2:20" x14ac:dyDescent="0.25">
      <c r="B8" s="3" t="s">
        <v>34</v>
      </c>
      <c r="C8">
        <f>COUNTIFS('Ответы на форму (1)'!$AF$3:$AF$308, Лист7!B8, 'Ответы на форму (1)'!$B$3:$B$308, Лист7!$C$4)</f>
        <v>16</v>
      </c>
      <c r="D8">
        <f>COUNTIFS('Ответы на форму (1)'!$AF$3:$AF$308, Лист7!B8, 'Ответы на форму (1)'!$B$3:$B$308, Лист7!$D$4)</f>
        <v>19</v>
      </c>
      <c r="E8">
        <f t="shared" si="0"/>
        <v>35</v>
      </c>
      <c r="G8" s="3" t="s">
        <v>34</v>
      </c>
      <c r="H8" s="5">
        <f>E8*$C$11/$E$11</f>
        <v>20.931372549019606</v>
      </c>
      <c r="I8" s="5">
        <f>E8*$D$11/$E$11</f>
        <v>14.068627450980392</v>
      </c>
    </row>
    <row r="9" spans="2:20" x14ac:dyDescent="0.25">
      <c r="B9" s="3" t="s">
        <v>35</v>
      </c>
      <c r="C9">
        <f>COUNTIFS('Ответы на форму (1)'!$AF$3:$AF$308, Лист7!B9, 'Ответы на форму (1)'!$B$3:$B$308, Лист7!$C$4)</f>
        <v>15</v>
      </c>
      <c r="D9">
        <f>COUNTIFS('Ответы на форму (1)'!$AF$3:$AF$308, Лист7!B9, 'Ответы на форму (1)'!$B$3:$B$308, Лист7!$D$4)</f>
        <v>2</v>
      </c>
      <c r="E9">
        <f t="shared" si="0"/>
        <v>17</v>
      </c>
      <c r="F9" s="1"/>
      <c r="G9" s="3" t="s">
        <v>35</v>
      </c>
      <c r="H9" s="5">
        <f>E9*$C$11/$E$11</f>
        <v>10.166666666666666</v>
      </c>
      <c r="I9" s="5">
        <f>E9*$D$11/$E$11</f>
        <v>6.833333333333333</v>
      </c>
      <c r="J9" s="1"/>
      <c r="K9" s="1"/>
    </row>
    <row r="10" spans="2:20" x14ac:dyDescent="0.25">
      <c r="B10" s="3" t="s">
        <v>43</v>
      </c>
      <c r="C10">
        <f>COUNTIFS('Ответы на форму (1)'!$AF$3:$AF$308, Лист7!B10, 'Ответы на форму (1)'!$B$3:$B$308, Лист7!$C$4)</f>
        <v>6</v>
      </c>
      <c r="D10">
        <f>COUNTIFS('Ответы на форму (1)'!$AF$3:$AF$308, Лист7!B10, 'Ответы на форму (1)'!$B$3:$B$308, Лист7!$D$4)</f>
        <v>0</v>
      </c>
      <c r="E10">
        <f t="shared" si="0"/>
        <v>6</v>
      </c>
      <c r="G10" s="3" t="s">
        <v>43</v>
      </c>
      <c r="H10" s="5">
        <f>E10*$C$11/$E$11</f>
        <v>3.5882352941176472</v>
      </c>
      <c r="I10" s="5">
        <f>E10*$D$11/$E$11</f>
        <v>2.4117647058823528</v>
      </c>
    </row>
    <row r="11" spans="2:20" x14ac:dyDescent="0.25">
      <c r="B11" s="3" t="s">
        <v>96</v>
      </c>
      <c r="C11">
        <f>SUM(C6:C10)</f>
        <v>61</v>
      </c>
      <c r="D11">
        <f>SUM(D6:D10)</f>
        <v>41</v>
      </c>
      <c r="E11">
        <f>SUM(C6:D10)</f>
        <v>102</v>
      </c>
    </row>
    <row r="14" spans="2:20" x14ac:dyDescent="0.25">
      <c r="C14" s="6" t="s">
        <v>94</v>
      </c>
      <c r="D14" s="6" t="s">
        <v>116</v>
      </c>
      <c r="H14" s="4" t="s">
        <v>99</v>
      </c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34</v>
      </c>
      <c r="G15">
        <f>_xlfn.IFS(C15=$C$4, 0, C15=$D$4, 1)</f>
        <v>1</v>
      </c>
      <c r="H15">
        <f>_xlfn.IFS(D15=$B$10, 0, D15=$B$6, 2, D15=$B$8, 3, D15=$B$7, 4, D15=$B$9, 1)</f>
        <v>3</v>
      </c>
      <c r="J15">
        <f>PEARSON(G15:G116, H15:H116)</f>
        <v>0.28310750880714181</v>
      </c>
      <c r="K15">
        <v>102</v>
      </c>
      <c r="L15">
        <v>0.2</v>
      </c>
      <c r="O15">
        <f>_xlfn.RANK.AVG(G15,$G$15:$G$116, 0)</f>
        <v>21</v>
      </c>
      <c r="P15" s="6">
        <f>_xlfn.RANK.AVG(H15, $H$15:$H$116, 0)</f>
        <v>47</v>
      </c>
      <c r="R15">
        <f>CORREL(O15:O116, P15:P116)</f>
        <v>0.24207253103733817</v>
      </c>
      <c r="S15">
        <v>102</v>
      </c>
      <c r="T15">
        <v>0.2</v>
      </c>
    </row>
    <row r="16" spans="2:20" x14ac:dyDescent="0.25">
      <c r="C16" s="1" t="s">
        <v>40</v>
      </c>
      <c r="D16" s="1" t="s">
        <v>35</v>
      </c>
      <c r="G16">
        <f t="shared" ref="G16:G79" si="1">_xlfn.IFS(C16=$C$4, 0, C16=$D$4, 1)</f>
        <v>0</v>
      </c>
      <c r="H16">
        <f t="shared" ref="H16:H79" si="2">_xlfn.IFS(D16=$B$10, 0, D16=$B$6, 2, D16=$B$8, 3, D16=$B$7, 4, D16=$B$9, 1)</f>
        <v>1</v>
      </c>
      <c r="O16">
        <f t="shared" ref="O16:O79" si="3">_xlfn.RANK.AVG(G16,$G$15:$G$116, 0)</f>
        <v>72</v>
      </c>
      <c r="P16" s="6">
        <f t="shared" ref="P16:P79" si="4">_xlfn.RANK.AVG(H16, $H$15:$H$116, 0)</f>
        <v>88</v>
      </c>
    </row>
    <row r="17" spans="3:16" x14ac:dyDescent="0.25">
      <c r="C17" s="1" t="s">
        <v>24</v>
      </c>
      <c r="D17" s="1" t="s">
        <v>31</v>
      </c>
      <c r="G17">
        <f t="shared" si="1"/>
        <v>1</v>
      </c>
      <c r="H17">
        <f t="shared" si="2"/>
        <v>4</v>
      </c>
      <c r="O17">
        <f t="shared" si="3"/>
        <v>21</v>
      </c>
      <c r="P17" s="6">
        <f t="shared" si="4"/>
        <v>15</v>
      </c>
    </row>
    <row r="18" spans="3:16" x14ac:dyDescent="0.25">
      <c r="C18" s="1" t="s">
        <v>40</v>
      </c>
      <c r="D18" s="1" t="s">
        <v>35</v>
      </c>
      <c r="G18">
        <f t="shared" si="1"/>
        <v>0</v>
      </c>
      <c r="H18">
        <f t="shared" si="2"/>
        <v>1</v>
      </c>
      <c r="O18">
        <f t="shared" si="3"/>
        <v>72</v>
      </c>
      <c r="P18" s="6">
        <f t="shared" si="4"/>
        <v>88</v>
      </c>
    </row>
    <row r="19" spans="3:16" x14ac:dyDescent="0.25">
      <c r="C19" s="1" t="s">
        <v>40</v>
      </c>
      <c r="D19" s="1" t="s">
        <v>31</v>
      </c>
      <c r="G19">
        <f t="shared" si="1"/>
        <v>0</v>
      </c>
      <c r="H19">
        <f t="shared" si="2"/>
        <v>4</v>
      </c>
      <c r="O19">
        <f t="shared" si="3"/>
        <v>72</v>
      </c>
      <c r="P19" s="6">
        <f t="shared" si="4"/>
        <v>15</v>
      </c>
    </row>
    <row r="20" spans="3:16" x14ac:dyDescent="0.25">
      <c r="C20" s="1" t="s">
        <v>24</v>
      </c>
      <c r="D20" s="1" t="s">
        <v>34</v>
      </c>
      <c r="G20">
        <f t="shared" si="1"/>
        <v>1</v>
      </c>
      <c r="H20">
        <f t="shared" si="2"/>
        <v>3</v>
      </c>
      <c r="O20">
        <f t="shared" si="3"/>
        <v>21</v>
      </c>
      <c r="P20" s="6">
        <f t="shared" si="4"/>
        <v>47</v>
      </c>
    </row>
    <row r="21" spans="3:16" x14ac:dyDescent="0.25">
      <c r="C21" s="1" t="s">
        <v>40</v>
      </c>
      <c r="D21" s="1" t="s">
        <v>35</v>
      </c>
      <c r="G21">
        <f t="shared" si="1"/>
        <v>0</v>
      </c>
      <c r="H21">
        <f t="shared" si="2"/>
        <v>1</v>
      </c>
      <c r="O21">
        <f t="shared" si="3"/>
        <v>72</v>
      </c>
      <c r="P21" s="6">
        <f t="shared" si="4"/>
        <v>88</v>
      </c>
    </row>
    <row r="22" spans="3:16" x14ac:dyDescent="0.25">
      <c r="C22" s="1" t="s">
        <v>24</v>
      </c>
      <c r="D22" s="1" t="s">
        <v>34</v>
      </c>
      <c r="G22">
        <f t="shared" si="1"/>
        <v>1</v>
      </c>
      <c r="H22">
        <f t="shared" si="2"/>
        <v>3</v>
      </c>
      <c r="O22">
        <f t="shared" si="3"/>
        <v>21</v>
      </c>
      <c r="P22" s="6">
        <f t="shared" si="4"/>
        <v>47</v>
      </c>
    </row>
    <row r="23" spans="3:16" x14ac:dyDescent="0.25">
      <c r="C23" s="1" t="s">
        <v>40</v>
      </c>
      <c r="D23" s="1" t="s">
        <v>34</v>
      </c>
      <c r="G23">
        <f t="shared" si="1"/>
        <v>0</v>
      </c>
      <c r="H23">
        <f t="shared" si="2"/>
        <v>3</v>
      </c>
      <c r="O23">
        <f t="shared" si="3"/>
        <v>72</v>
      </c>
      <c r="P23" s="6">
        <f t="shared" si="4"/>
        <v>47</v>
      </c>
    </row>
    <row r="24" spans="3:16" x14ac:dyDescent="0.25">
      <c r="C24" s="1" t="s">
        <v>24</v>
      </c>
      <c r="D24" s="1" t="s">
        <v>39</v>
      </c>
      <c r="G24">
        <f t="shared" si="1"/>
        <v>1</v>
      </c>
      <c r="H24">
        <f t="shared" si="2"/>
        <v>2</v>
      </c>
      <c r="O24">
        <f t="shared" si="3"/>
        <v>21</v>
      </c>
      <c r="P24" s="6">
        <f t="shared" si="4"/>
        <v>72</v>
      </c>
    </row>
    <row r="25" spans="3:16" x14ac:dyDescent="0.25">
      <c r="C25" s="1" t="s">
        <v>40</v>
      </c>
      <c r="D25" s="1" t="s">
        <v>43</v>
      </c>
      <c r="G25">
        <f t="shared" si="1"/>
        <v>0</v>
      </c>
      <c r="H25">
        <f t="shared" si="2"/>
        <v>0</v>
      </c>
      <c r="O25">
        <f t="shared" si="3"/>
        <v>72</v>
      </c>
      <c r="P25" s="6">
        <f t="shared" si="4"/>
        <v>99.5</v>
      </c>
    </row>
    <row r="26" spans="3:16" x14ac:dyDescent="0.25">
      <c r="C26" s="1" t="s">
        <v>40</v>
      </c>
      <c r="D26" s="1" t="s">
        <v>31</v>
      </c>
      <c r="G26">
        <f t="shared" si="1"/>
        <v>0</v>
      </c>
      <c r="H26">
        <f t="shared" si="2"/>
        <v>4</v>
      </c>
      <c r="O26">
        <f t="shared" si="3"/>
        <v>72</v>
      </c>
      <c r="P26" s="6">
        <f t="shared" si="4"/>
        <v>15</v>
      </c>
    </row>
    <row r="27" spans="3:16" x14ac:dyDescent="0.25">
      <c r="C27" s="1" t="s">
        <v>40</v>
      </c>
      <c r="D27" s="1" t="s">
        <v>31</v>
      </c>
      <c r="G27">
        <f t="shared" si="1"/>
        <v>0</v>
      </c>
      <c r="H27">
        <f t="shared" si="2"/>
        <v>4</v>
      </c>
      <c r="O27">
        <f t="shared" si="3"/>
        <v>72</v>
      </c>
      <c r="P27" s="6">
        <f t="shared" si="4"/>
        <v>15</v>
      </c>
    </row>
    <row r="28" spans="3:16" x14ac:dyDescent="0.25">
      <c r="C28" s="1" t="s">
        <v>24</v>
      </c>
      <c r="D28" s="1" t="s">
        <v>31</v>
      </c>
      <c r="G28">
        <f t="shared" si="1"/>
        <v>1</v>
      </c>
      <c r="H28">
        <f t="shared" si="2"/>
        <v>4</v>
      </c>
      <c r="O28">
        <f t="shared" si="3"/>
        <v>21</v>
      </c>
      <c r="P28" s="6">
        <f t="shared" si="4"/>
        <v>15</v>
      </c>
    </row>
    <row r="29" spans="3:16" x14ac:dyDescent="0.25">
      <c r="C29" s="1" t="s">
        <v>40</v>
      </c>
      <c r="D29" s="1" t="s">
        <v>39</v>
      </c>
      <c r="G29">
        <f t="shared" si="1"/>
        <v>0</v>
      </c>
      <c r="H29">
        <f t="shared" si="2"/>
        <v>2</v>
      </c>
      <c r="O29">
        <f t="shared" si="3"/>
        <v>72</v>
      </c>
      <c r="P29" s="6">
        <f t="shared" si="4"/>
        <v>72</v>
      </c>
    </row>
    <row r="30" spans="3:16" x14ac:dyDescent="0.25">
      <c r="C30" s="1" t="s">
        <v>40</v>
      </c>
      <c r="D30" s="1" t="s">
        <v>34</v>
      </c>
      <c r="G30">
        <f t="shared" si="1"/>
        <v>0</v>
      </c>
      <c r="H30">
        <f t="shared" si="2"/>
        <v>3</v>
      </c>
      <c r="O30">
        <f t="shared" si="3"/>
        <v>72</v>
      </c>
      <c r="P30" s="6">
        <f t="shared" si="4"/>
        <v>47</v>
      </c>
    </row>
    <row r="31" spans="3:16" x14ac:dyDescent="0.25">
      <c r="C31" s="1" t="s">
        <v>40</v>
      </c>
      <c r="D31" s="1" t="s">
        <v>34</v>
      </c>
      <c r="G31">
        <f t="shared" si="1"/>
        <v>0</v>
      </c>
      <c r="H31">
        <f t="shared" si="2"/>
        <v>3</v>
      </c>
      <c r="O31">
        <f t="shared" si="3"/>
        <v>72</v>
      </c>
      <c r="P31" s="6">
        <f t="shared" si="4"/>
        <v>47</v>
      </c>
    </row>
    <row r="32" spans="3:16" x14ac:dyDescent="0.25">
      <c r="C32" s="1" t="s">
        <v>40</v>
      </c>
      <c r="D32" s="1" t="s">
        <v>31</v>
      </c>
      <c r="G32">
        <f t="shared" si="1"/>
        <v>0</v>
      </c>
      <c r="H32">
        <f t="shared" si="2"/>
        <v>4</v>
      </c>
      <c r="O32">
        <f t="shared" si="3"/>
        <v>72</v>
      </c>
      <c r="P32" s="6">
        <f t="shared" si="4"/>
        <v>15</v>
      </c>
    </row>
    <row r="33" spans="3:16" x14ac:dyDescent="0.25">
      <c r="C33" s="1" t="s">
        <v>24</v>
      </c>
      <c r="D33" s="1" t="s">
        <v>31</v>
      </c>
      <c r="G33">
        <f t="shared" si="1"/>
        <v>1</v>
      </c>
      <c r="H33">
        <f t="shared" si="2"/>
        <v>4</v>
      </c>
      <c r="O33">
        <f t="shared" si="3"/>
        <v>21</v>
      </c>
      <c r="P33" s="6">
        <f t="shared" si="4"/>
        <v>15</v>
      </c>
    </row>
    <row r="34" spans="3:16" x14ac:dyDescent="0.25">
      <c r="C34" s="1" t="s">
        <v>40</v>
      </c>
      <c r="D34" s="1" t="s">
        <v>35</v>
      </c>
      <c r="G34">
        <f t="shared" si="1"/>
        <v>0</v>
      </c>
      <c r="H34">
        <f t="shared" si="2"/>
        <v>1</v>
      </c>
      <c r="O34">
        <f t="shared" si="3"/>
        <v>72</v>
      </c>
      <c r="P34" s="6">
        <f t="shared" si="4"/>
        <v>88</v>
      </c>
    </row>
    <row r="35" spans="3:16" x14ac:dyDescent="0.25">
      <c r="C35" s="1" t="s">
        <v>40</v>
      </c>
      <c r="D35" s="1" t="s">
        <v>39</v>
      </c>
      <c r="G35">
        <f t="shared" si="1"/>
        <v>0</v>
      </c>
      <c r="H35">
        <f t="shared" si="2"/>
        <v>2</v>
      </c>
      <c r="O35">
        <f t="shared" si="3"/>
        <v>72</v>
      </c>
      <c r="P35" s="6">
        <f t="shared" si="4"/>
        <v>72</v>
      </c>
    </row>
    <row r="36" spans="3:16" x14ac:dyDescent="0.25">
      <c r="C36" s="1" t="s">
        <v>24</v>
      </c>
      <c r="D36" s="1" t="s">
        <v>39</v>
      </c>
      <c r="G36">
        <f t="shared" si="1"/>
        <v>1</v>
      </c>
      <c r="H36">
        <f t="shared" si="2"/>
        <v>2</v>
      </c>
      <c r="O36">
        <f t="shared" si="3"/>
        <v>21</v>
      </c>
      <c r="P36" s="6">
        <f t="shared" si="4"/>
        <v>72</v>
      </c>
    </row>
    <row r="37" spans="3:16" x14ac:dyDescent="0.25">
      <c r="C37" s="1" t="s">
        <v>24</v>
      </c>
      <c r="D37" s="1" t="s">
        <v>31</v>
      </c>
      <c r="G37">
        <f t="shared" si="1"/>
        <v>1</v>
      </c>
      <c r="H37">
        <f t="shared" si="2"/>
        <v>4</v>
      </c>
      <c r="O37">
        <f t="shared" si="3"/>
        <v>21</v>
      </c>
      <c r="P37" s="6">
        <f t="shared" si="4"/>
        <v>15</v>
      </c>
    </row>
    <row r="38" spans="3:16" x14ac:dyDescent="0.25">
      <c r="C38" s="1" t="s">
        <v>40</v>
      </c>
      <c r="D38" s="1" t="s">
        <v>34</v>
      </c>
      <c r="G38">
        <f t="shared" si="1"/>
        <v>0</v>
      </c>
      <c r="H38">
        <f t="shared" si="2"/>
        <v>3</v>
      </c>
      <c r="O38">
        <f t="shared" si="3"/>
        <v>72</v>
      </c>
      <c r="P38" s="6">
        <f t="shared" si="4"/>
        <v>47</v>
      </c>
    </row>
    <row r="39" spans="3:16" x14ac:dyDescent="0.25">
      <c r="C39" s="1" t="s">
        <v>24</v>
      </c>
      <c r="D39" s="1" t="s">
        <v>34</v>
      </c>
      <c r="G39">
        <f t="shared" si="1"/>
        <v>1</v>
      </c>
      <c r="H39">
        <f t="shared" si="2"/>
        <v>3</v>
      </c>
      <c r="O39">
        <f t="shared" si="3"/>
        <v>21</v>
      </c>
      <c r="P39" s="6">
        <f t="shared" si="4"/>
        <v>47</v>
      </c>
    </row>
    <row r="40" spans="3:16" x14ac:dyDescent="0.25">
      <c r="C40" s="1" t="s">
        <v>40</v>
      </c>
      <c r="D40" s="1" t="s">
        <v>34</v>
      </c>
      <c r="G40">
        <f t="shared" si="1"/>
        <v>0</v>
      </c>
      <c r="H40">
        <f t="shared" si="2"/>
        <v>3</v>
      </c>
      <c r="O40">
        <f t="shared" si="3"/>
        <v>72</v>
      </c>
      <c r="P40" s="6">
        <f t="shared" si="4"/>
        <v>47</v>
      </c>
    </row>
    <row r="41" spans="3:16" x14ac:dyDescent="0.25">
      <c r="C41" s="1" t="s">
        <v>40</v>
      </c>
      <c r="D41" s="1" t="s">
        <v>34</v>
      </c>
      <c r="G41">
        <f t="shared" si="1"/>
        <v>0</v>
      </c>
      <c r="H41">
        <f t="shared" si="2"/>
        <v>3</v>
      </c>
      <c r="O41">
        <f t="shared" si="3"/>
        <v>72</v>
      </c>
      <c r="P41" s="6">
        <f t="shared" si="4"/>
        <v>47</v>
      </c>
    </row>
    <row r="42" spans="3:16" x14ac:dyDescent="0.25">
      <c r="C42" s="1" t="s">
        <v>40</v>
      </c>
      <c r="D42" s="1" t="s">
        <v>35</v>
      </c>
      <c r="G42">
        <f t="shared" si="1"/>
        <v>0</v>
      </c>
      <c r="H42">
        <f t="shared" si="2"/>
        <v>1</v>
      </c>
      <c r="O42">
        <f t="shared" si="3"/>
        <v>72</v>
      </c>
      <c r="P42" s="6">
        <f t="shared" si="4"/>
        <v>88</v>
      </c>
    </row>
    <row r="43" spans="3:16" x14ac:dyDescent="0.25">
      <c r="C43" s="1" t="s">
        <v>24</v>
      </c>
      <c r="D43" s="1" t="s">
        <v>34</v>
      </c>
      <c r="G43">
        <f t="shared" si="1"/>
        <v>1</v>
      </c>
      <c r="H43">
        <f t="shared" si="2"/>
        <v>3</v>
      </c>
      <c r="O43">
        <f t="shared" si="3"/>
        <v>21</v>
      </c>
      <c r="P43" s="6">
        <f t="shared" si="4"/>
        <v>47</v>
      </c>
    </row>
    <row r="44" spans="3:16" x14ac:dyDescent="0.25">
      <c r="C44" s="1" t="s">
        <v>24</v>
      </c>
      <c r="D44" s="1" t="s">
        <v>39</v>
      </c>
      <c r="G44">
        <f t="shared" si="1"/>
        <v>1</v>
      </c>
      <c r="H44">
        <f t="shared" si="2"/>
        <v>2</v>
      </c>
      <c r="O44">
        <f t="shared" si="3"/>
        <v>21</v>
      </c>
      <c r="P44" s="6">
        <f t="shared" si="4"/>
        <v>72</v>
      </c>
    </row>
    <row r="45" spans="3:16" x14ac:dyDescent="0.25">
      <c r="C45" s="1" t="s">
        <v>40</v>
      </c>
      <c r="D45" s="1" t="s">
        <v>31</v>
      </c>
      <c r="G45">
        <f t="shared" si="1"/>
        <v>0</v>
      </c>
      <c r="H45">
        <f t="shared" si="2"/>
        <v>4</v>
      </c>
      <c r="O45">
        <f t="shared" si="3"/>
        <v>72</v>
      </c>
      <c r="P45" s="6">
        <f t="shared" si="4"/>
        <v>15</v>
      </c>
    </row>
    <row r="46" spans="3:16" x14ac:dyDescent="0.25">
      <c r="C46" s="1" t="s">
        <v>40</v>
      </c>
      <c r="D46" s="1" t="s">
        <v>31</v>
      </c>
      <c r="G46">
        <f t="shared" si="1"/>
        <v>0</v>
      </c>
      <c r="H46">
        <f t="shared" si="2"/>
        <v>4</v>
      </c>
      <c r="O46">
        <f t="shared" si="3"/>
        <v>72</v>
      </c>
      <c r="P46" s="6">
        <f t="shared" si="4"/>
        <v>15</v>
      </c>
    </row>
    <row r="47" spans="3:16" x14ac:dyDescent="0.25">
      <c r="C47" s="1" t="s">
        <v>40</v>
      </c>
      <c r="D47" s="1" t="s">
        <v>39</v>
      </c>
      <c r="G47">
        <f t="shared" si="1"/>
        <v>0</v>
      </c>
      <c r="H47">
        <f t="shared" si="2"/>
        <v>2</v>
      </c>
      <c r="O47">
        <f t="shared" si="3"/>
        <v>72</v>
      </c>
      <c r="P47" s="6">
        <f t="shared" si="4"/>
        <v>72</v>
      </c>
    </row>
    <row r="48" spans="3:16" x14ac:dyDescent="0.25">
      <c r="C48" s="1" t="s">
        <v>24</v>
      </c>
      <c r="D48" s="1" t="s">
        <v>34</v>
      </c>
      <c r="G48">
        <f t="shared" si="1"/>
        <v>1</v>
      </c>
      <c r="H48">
        <f t="shared" si="2"/>
        <v>3</v>
      </c>
      <c r="O48">
        <f t="shared" si="3"/>
        <v>21</v>
      </c>
      <c r="P48" s="6">
        <f t="shared" si="4"/>
        <v>47</v>
      </c>
    </row>
    <row r="49" spans="3:16" x14ac:dyDescent="0.25">
      <c r="C49" s="1" t="s">
        <v>24</v>
      </c>
      <c r="D49" s="1" t="s">
        <v>34</v>
      </c>
      <c r="G49">
        <f t="shared" si="1"/>
        <v>1</v>
      </c>
      <c r="H49">
        <f t="shared" si="2"/>
        <v>3</v>
      </c>
      <c r="O49">
        <f t="shared" si="3"/>
        <v>21</v>
      </c>
      <c r="P49" s="6">
        <f t="shared" si="4"/>
        <v>47</v>
      </c>
    </row>
    <row r="50" spans="3:16" x14ac:dyDescent="0.25">
      <c r="C50" s="1" t="s">
        <v>24</v>
      </c>
      <c r="D50" s="1" t="s">
        <v>31</v>
      </c>
      <c r="G50">
        <f t="shared" si="1"/>
        <v>1</v>
      </c>
      <c r="H50">
        <f t="shared" si="2"/>
        <v>4</v>
      </c>
      <c r="O50">
        <f t="shared" si="3"/>
        <v>21</v>
      </c>
      <c r="P50" s="6">
        <f t="shared" si="4"/>
        <v>15</v>
      </c>
    </row>
    <row r="51" spans="3:16" x14ac:dyDescent="0.25">
      <c r="C51" s="1" t="s">
        <v>24</v>
      </c>
      <c r="D51" s="1" t="s">
        <v>31</v>
      </c>
      <c r="G51">
        <f t="shared" si="1"/>
        <v>1</v>
      </c>
      <c r="H51">
        <f t="shared" si="2"/>
        <v>4</v>
      </c>
      <c r="O51">
        <f t="shared" si="3"/>
        <v>21</v>
      </c>
      <c r="P51" s="6">
        <f t="shared" si="4"/>
        <v>15</v>
      </c>
    </row>
    <row r="52" spans="3:16" x14ac:dyDescent="0.25">
      <c r="C52" s="1" t="s">
        <v>24</v>
      </c>
      <c r="D52" s="1" t="s">
        <v>31</v>
      </c>
      <c r="G52">
        <f t="shared" si="1"/>
        <v>1</v>
      </c>
      <c r="H52">
        <f t="shared" si="2"/>
        <v>4</v>
      </c>
      <c r="O52">
        <f t="shared" si="3"/>
        <v>21</v>
      </c>
      <c r="P52" s="6">
        <f t="shared" si="4"/>
        <v>15</v>
      </c>
    </row>
    <row r="53" spans="3:16" x14ac:dyDescent="0.25">
      <c r="C53" s="1" t="s">
        <v>40</v>
      </c>
      <c r="D53" s="1" t="s">
        <v>31</v>
      </c>
      <c r="G53">
        <f t="shared" si="1"/>
        <v>0</v>
      </c>
      <c r="H53">
        <f t="shared" si="2"/>
        <v>4</v>
      </c>
      <c r="O53">
        <f t="shared" si="3"/>
        <v>72</v>
      </c>
      <c r="P53" s="6">
        <f t="shared" si="4"/>
        <v>15</v>
      </c>
    </row>
    <row r="54" spans="3:16" x14ac:dyDescent="0.25">
      <c r="C54" s="1" t="s">
        <v>40</v>
      </c>
      <c r="D54" s="1" t="s">
        <v>31</v>
      </c>
      <c r="G54">
        <f t="shared" si="1"/>
        <v>0</v>
      </c>
      <c r="H54">
        <f t="shared" si="2"/>
        <v>4</v>
      </c>
      <c r="O54">
        <f t="shared" si="3"/>
        <v>72</v>
      </c>
      <c r="P54" s="6">
        <f t="shared" si="4"/>
        <v>15</v>
      </c>
    </row>
    <row r="55" spans="3:16" x14ac:dyDescent="0.25">
      <c r="C55" s="1" t="s">
        <v>24</v>
      </c>
      <c r="D55" s="1" t="s">
        <v>31</v>
      </c>
      <c r="G55">
        <f t="shared" si="1"/>
        <v>1</v>
      </c>
      <c r="H55">
        <f t="shared" si="2"/>
        <v>4</v>
      </c>
      <c r="O55">
        <f t="shared" si="3"/>
        <v>21</v>
      </c>
      <c r="P55" s="6">
        <f t="shared" si="4"/>
        <v>15</v>
      </c>
    </row>
    <row r="56" spans="3:16" x14ac:dyDescent="0.25">
      <c r="C56" s="1" t="s">
        <v>40</v>
      </c>
      <c r="D56" s="1" t="s">
        <v>31</v>
      </c>
      <c r="G56">
        <f t="shared" si="1"/>
        <v>0</v>
      </c>
      <c r="H56">
        <f t="shared" si="2"/>
        <v>4</v>
      </c>
      <c r="O56">
        <f t="shared" si="3"/>
        <v>72</v>
      </c>
      <c r="P56" s="6">
        <f t="shared" si="4"/>
        <v>15</v>
      </c>
    </row>
    <row r="57" spans="3:16" x14ac:dyDescent="0.25">
      <c r="C57" s="1" t="s">
        <v>40</v>
      </c>
      <c r="D57" s="1" t="s">
        <v>31</v>
      </c>
      <c r="G57">
        <f t="shared" si="1"/>
        <v>0</v>
      </c>
      <c r="H57">
        <f t="shared" si="2"/>
        <v>4</v>
      </c>
      <c r="O57">
        <f t="shared" si="3"/>
        <v>72</v>
      </c>
      <c r="P57" s="6">
        <f t="shared" si="4"/>
        <v>15</v>
      </c>
    </row>
    <row r="58" spans="3:16" x14ac:dyDescent="0.25">
      <c r="C58" s="1" t="s">
        <v>24</v>
      </c>
      <c r="D58" s="1" t="s">
        <v>39</v>
      </c>
      <c r="G58">
        <f t="shared" si="1"/>
        <v>1</v>
      </c>
      <c r="H58">
        <f t="shared" si="2"/>
        <v>2</v>
      </c>
      <c r="O58">
        <f t="shared" si="3"/>
        <v>21</v>
      </c>
      <c r="P58" s="6">
        <f t="shared" si="4"/>
        <v>72</v>
      </c>
    </row>
    <row r="59" spans="3:16" x14ac:dyDescent="0.25">
      <c r="C59" s="1" t="s">
        <v>24</v>
      </c>
      <c r="D59" s="1" t="s">
        <v>39</v>
      </c>
      <c r="G59">
        <f t="shared" si="1"/>
        <v>1</v>
      </c>
      <c r="H59">
        <f t="shared" si="2"/>
        <v>2</v>
      </c>
      <c r="O59">
        <f t="shared" si="3"/>
        <v>21</v>
      </c>
      <c r="P59" s="6">
        <f t="shared" si="4"/>
        <v>72</v>
      </c>
    </row>
    <row r="60" spans="3:16" x14ac:dyDescent="0.25">
      <c r="C60" s="1" t="s">
        <v>40</v>
      </c>
      <c r="D60" s="1" t="s">
        <v>31</v>
      </c>
      <c r="G60">
        <f t="shared" si="1"/>
        <v>0</v>
      </c>
      <c r="H60">
        <f t="shared" si="2"/>
        <v>4</v>
      </c>
      <c r="O60">
        <f t="shared" si="3"/>
        <v>72</v>
      </c>
      <c r="P60" s="6">
        <f t="shared" si="4"/>
        <v>15</v>
      </c>
    </row>
    <row r="61" spans="3:16" x14ac:dyDescent="0.25">
      <c r="C61" s="1" t="s">
        <v>24</v>
      </c>
      <c r="D61" s="1" t="s">
        <v>34</v>
      </c>
      <c r="G61">
        <f t="shared" si="1"/>
        <v>1</v>
      </c>
      <c r="H61">
        <f t="shared" si="2"/>
        <v>3</v>
      </c>
      <c r="O61">
        <f t="shared" si="3"/>
        <v>21</v>
      </c>
      <c r="P61" s="6">
        <f t="shared" si="4"/>
        <v>47</v>
      </c>
    </row>
    <row r="62" spans="3:16" x14ac:dyDescent="0.25">
      <c r="C62" s="1" t="s">
        <v>24</v>
      </c>
      <c r="D62" s="1" t="s">
        <v>34</v>
      </c>
      <c r="G62">
        <f t="shared" si="1"/>
        <v>1</v>
      </c>
      <c r="H62">
        <f t="shared" si="2"/>
        <v>3</v>
      </c>
      <c r="O62">
        <f t="shared" si="3"/>
        <v>21</v>
      </c>
      <c r="P62" s="6">
        <f t="shared" si="4"/>
        <v>47</v>
      </c>
    </row>
    <row r="63" spans="3:16" x14ac:dyDescent="0.25">
      <c r="C63" s="1" t="s">
        <v>24</v>
      </c>
      <c r="D63" s="1" t="s">
        <v>34</v>
      </c>
      <c r="G63">
        <f t="shared" si="1"/>
        <v>1</v>
      </c>
      <c r="H63">
        <f t="shared" si="2"/>
        <v>3</v>
      </c>
      <c r="O63">
        <f t="shared" si="3"/>
        <v>21</v>
      </c>
      <c r="P63" s="6">
        <f t="shared" si="4"/>
        <v>47</v>
      </c>
    </row>
    <row r="64" spans="3:16" x14ac:dyDescent="0.25">
      <c r="C64" s="1" t="s">
        <v>24</v>
      </c>
      <c r="D64" s="1" t="s">
        <v>34</v>
      </c>
      <c r="G64">
        <f t="shared" si="1"/>
        <v>1</v>
      </c>
      <c r="H64">
        <f t="shared" si="2"/>
        <v>3</v>
      </c>
      <c r="O64">
        <f t="shared" si="3"/>
        <v>21</v>
      </c>
      <c r="P64" s="6">
        <f t="shared" si="4"/>
        <v>47</v>
      </c>
    </row>
    <row r="65" spans="3:16" x14ac:dyDescent="0.25">
      <c r="C65" s="1" t="s">
        <v>40</v>
      </c>
      <c r="D65" s="1" t="s">
        <v>31</v>
      </c>
      <c r="G65">
        <f t="shared" si="1"/>
        <v>0</v>
      </c>
      <c r="H65">
        <f t="shared" si="2"/>
        <v>4</v>
      </c>
      <c r="O65">
        <f t="shared" si="3"/>
        <v>72</v>
      </c>
      <c r="P65" s="6">
        <f t="shared" si="4"/>
        <v>15</v>
      </c>
    </row>
    <row r="66" spans="3:16" x14ac:dyDescent="0.25">
      <c r="C66" s="1" t="s">
        <v>24</v>
      </c>
      <c r="D66" s="1" t="s">
        <v>39</v>
      </c>
      <c r="G66">
        <f t="shared" si="1"/>
        <v>1</v>
      </c>
      <c r="H66">
        <f t="shared" si="2"/>
        <v>2</v>
      </c>
      <c r="O66">
        <f t="shared" si="3"/>
        <v>21</v>
      </c>
      <c r="P66" s="6">
        <f t="shared" si="4"/>
        <v>72</v>
      </c>
    </row>
    <row r="67" spans="3:16" x14ac:dyDescent="0.25">
      <c r="C67" s="1" t="s">
        <v>24</v>
      </c>
      <c r="D67" s="1" t="s">
        <v>31</v>
      </c>
      <c r="G67">
        <f t="shared" si="1"/>
        <v>1</v>
      </c>
      <c r="H67">
        <f t="shared" si="2"/>
        <v>4</v>
      </c>
      <c r="O67">
        <f t="shared" si="3"/>
        <v>21</v>
      </c>
      <c r="P67" s="6">
        <f t="shared" si="4"/>
        <v>15</v>
      </c>
    </row>
    <row r="68" spans="3:16" x14ac:dyDescent="0.25">
      <c r="C68" s="1" t="s">
        <v>24</v>
      </c>
      <c r="D68" s="1" t="s">
        <v>31</v>
      </c>
      <c r="G68">
        <f t="shared" si="1"/>
        <v>1</v>
      </c>
      <c r="H68">
        <f t="shared" si="2"/>
        <v>4</v>
      </c>
      <c r="O68">
        <f t="shared" si="3"/>
        <v>21</v>
      </c>
      <c r="P68" s="6">
        <f t="shared" si="4"/>
        <v>15</v>
      </c>
    </row>
    <row r="69" spans="3:16" x14ac:dyDescent="0.25">
      <c r="C69" s="1" t="s">
        <v>24</v>
      </c>
      <c r="D69" s="1" t="s">
        <v>34</v>
      </c>
      <c r="G69">
        <f t="shared" si="1"/>
        <v>1</v>
      </c>
      <c r="H69">
        <f t="shared" si="2"/>
        <v>3</v>
      </c>
      <c r="O69">
        <f t="shared" si="3"/>
        <v>21</v>
      </c>
      <c r="P69" s="6">
        <f t="shared" si="4"/>
        <v>47</v>
      </c>
    </row>
    <row r="70" spans="3:16" x14ac:dyDescent="0.25">
      <c r="C70" s="1" t="s">
        <v>24</v>
      </c>
      <c r="D70" s="1" t="s">
        <v>31</v>
      </c>
      <c r="G70">
        <f t="shared" si="1"/>
        <v>1</v>
      </c>
      <c r="H70">
        <f t="shared" si="2"/>
        <v>4</v>
      </c>
      <c r="O70">
        <f t="shared" si="3"/>
        <v>21</v>
      </c>
      <c r="P70" s="6">
        <f t="shared" si="4"/>
        <v>15</v>
      </c>
    </row>
    <row r="71" spans="3:16" x14ac:dyDescent="0.25">
      <c r="C71" s="1" t="s">
        <v>40</v>
      </c>
      <c r="D71" s="1" t="s">
        <v>31</v>
      </c>
      <c r="G71">
        <f t="shared" si="1"/>
        <v>0</v>
      </c>
      <c r="H71">
        <f t="shared" si="2"/>
        <v>4</v>
      </c>
      <c r="O71">
        <f t="shared" si="3"/>
        <v>72</v>
      </c>
      <c r="P71" s="6">
        <f t="shared" si="4"/>
        <v>15</v>
      </c>
    </row>
    <row r="72" spans="3:16" x14ac:dyDescent="0.25">
      <c r="C72" s="1" t="s">
        <v>40</v>
      </c>
      <c r="D72" s="1" t="s">
        <v>31</v>
      </c>
      <c r="G72">
        <f t="shared" si="1"/>
        <v>0</v>
      </c>
      <c r="H72">
        <f t="shared" si="2"/>
        <v>4</v>
      </c>
      <c r="O72">
        <f t="shared" si="3"/>
        <v>72</v>
      </c>
      <c r="P72" s="6">
        <f t="shared" si="4"/>
        <v>15</v>
      </c>
    </row>
    <row r="73" spans="3:16" x14ac:dyDescent="0.25">
      <c r="C73" s="1" t="s">
        <v>40</v>
      </c>
      <c r="D73" s="1" t="s">
        <v>35</v>
      </c>
      <c r="G73">
        <f t="shared" si="1"/>
        <v>0</v>
      </c>
      <c r="H73">
        <f t="shared" si="2"/>
        <v>1</v>
      </c>
      <c r="O73">
        <f t="shared" si="3"/>
        <v>72</v>
      </c>
      <c r="P73" s="6">
        <f t="shared" si="4"/>
        <v>88</v>
      </c>
    </row>
    <row r="74" spans="3:16" x14ac:dyDescent="0.25">
      <c r="C74" s="1" t="s">
        <v>40</v>
      </c>
      <c r="D74" s="1" t="s">
        <v>31</v>
      </c>
      <c r="G74">
        <f t="shared" si="1"/>
        <v>0</v>
      </c>
      <c r="H74">
        <f t="shared" si="2"/>
        <v>4</v>
      </c>
      <c r="O74">
        <f t="shared" si="3"/>
        <v>72</v>
      </c>
      <c r="P74" s="6">
        <f t="shared" si="4"/>
        <v>15</v>
      </c>
    </row>
    <row r="75" spans="3:16" x14ac:dyDescent="0.25">
      <c r="C75" s="1" t="s">
        <v>40</v>
      </c>
      <c r="D75" s="1" t="s">
        <v>31</v>
      </c>
      <c r="G75">
        <f t="shared" si="1"/>
        <v>0</v>
      </c>
      <c r="H75">
        <f t="shared" si="2"/>
        <v>4</v>
      </c>
      <c r="O75">
        <f t="shared" si="3"/>
        <v>72</v>
      </c>
      <c r="P75" s="6">
        <f t="shared" si="4"/>
        <v>15</v>
      </c>
    </row>
    <row r="76" spans="3:16" x14ac:dyDescent="0.25">
      <c r="C76" s="1" t="s">
        <v>40</v>
      </c>
      <c r="D76" s="1" t="s">
        <v>34</v>
      </c>
      <c r="G76">
        <f t="shared" si="1"/>
        <v>0</v>
      </c>
      <c r="H76">
        <f t="shared" si="2"/>
        <v>3</v>
      </c>
      <c r="O76">
        <f t="shared" si="3"/>
        <v>72</v>
      </c>
      <c r="P76" s="6">
        <f t="shared" si="4"/>
        <v>47</v>
      </c>
    </row>
    <row r="77" spans="3:16" x14ac:dyDescent="0.25">
      <c r="C77" s="1" t="s">
        <v>24</v>
      </c>
      <c r="D77" s="1" t="s">
        <v>34</v>
      </c>
      <c r="G77">
        <f t="shared" si="1"/>
        <v>1</v>
      </c>
      <c r="H77">
        <f t="shared" si="2"/>
        <v>3</v>
      </c>
      <c r="O77">
        <f t="shared" si="3"/>
        <v>21</v>
      </c>
      <c r="P77" s="6">
        <f t="shared" si="4"/>
        <v>47</v>
      </c>
    </row>
    <row r="78" spans="3:16" x14ac:dyDescent="0.25">
      <c r="C78" s="1" t="s">
        <v>40</v>
      </c>
      <c r="D78" s="1" t="s">
        <v>35</v>
      </c>
      <c r="G78">
        <f t="shared" si="1"/>
        <v>0</v>
      </c>
      <c r="H78">
        <f t="shared" si="2"/>
        <v>1</v>
      </c>
      <c r="O78">
        <f t="shared" si="3"/>
        <v>72</v>
      </c>
      <c r="P78" s="6">
        <f t="shared" si="4"/>
        <v>88</v>
      </c>
    </row>
    <row r="79" spans="3:16" x14ac:dyDescent="0.25">
      <c r="C79" s="1" t="s">
        <v>40</v>
      </c>
      <c r="D79" s="1" t="s">
        <v>35</v>
      </c>
      <c r="G79">
        <f t="shared" si="1"/>
        <v>0</v>
      </c>
      <c r="H79">
        <f t="shared" si="2"/>
        <v>1</v>
      </c>
      <c r="O79">
        <f t="shared" si="3"/>
        <v>72</v>
      </c>
      <c r="P79" s="6">
        <f t="shared" si="4"/>
        <v>88</v>
      </c>
    </row>
    <row r="80" spans="3:16" x14ac:dyDescent="0.25">
      <c r="C80" s="1" t="s">
        <v>40</v>
      </c>
      <c r="D80" s="1" t="s">
        <v>34</v>
      </c>
      <c r="G80">
        <f t="shared" ref="G80:G116" si="5">_xlfn.IFS(C80=$C$4, 0, C80=$D$4, 1)</f>
        <v>0</v>
      </c>
      <c r="H80">
        <f t="shared" ref="H80:H116" si="6">_xlfn.IFS(D80=$B$10, 0, D80=$B$6, 2, D80=$B$8, 3, D80=$B$7, 4, D80=$B$9, 1)</f>
        <v>3</v>
      </c>
      <c r="O80">
        <f t="shared" ref="O80:O116" si="7">_xlfn.RANK.AVG(G80,$G$15:$G$116, 0)</f>
        <v>72</v>
      </c>
      <c r="P80" s="6">
        <f t="shared" ref="P80:P116" si="8">_xlfn.RANK.AVG(H80, $H$15:$H$116, 0)</f>
        <v>47</v>
      </c>
    </row>
    <row r="81" spans="3:16" x14ac:dyDescent="0.25">
      <c r="C81" s="1" t="s">
        <v>24</v>
      </c>
      <c r="D81" s="1" t="s">
        <v>34</v>
      </c>
      <c r="G81">
        <f t="shared" si="5"/>
        <v>1</v>
      </c>
      <c r="H81">
        <f t="shared" si="6"/>
        <v>3</v>
      </c>
      <c r="O81">
        <f t="shared" si="7"/>
        <v>21</v>
      </c>
      <c r="P81" s="6">
        <f t="shared" si="8"/>
        <v>47</v>
      </c>
    </row>
    <row r="82" spans="3:16" x14ac:dyDescent="0.25">
      <c r="C82" s="1" t="s">
        <v>40</v>
      </c>
      <c r="D82" s="1" t="s">
        <v>34</v>
      </c>
      <c r="G82">
        <f t="shared" si="5"/>
        <v>0</v>
      </c>
      <c r="H82">
        <f t="shared" si="6"/>
        <v>3</v>
      </c>
      <c r="O82">
        <f t="shared" si="7"/>
        <v>72</v>
      </c>
      <c r="P82" s="6">
        <f t="shared" si="8"/>
        <v>47</v>
      </c>
    </row>
    <row r="83" spans="3:16" x14ac:dyDescent="0.25">
      <c r="C83" s="1" t="s">
        <v>24</v>
      </c>
      <c r="D83" s="1" t="s">
        <v>34</v>
      </c>
      <c r="G83">
        <f t="shared" si="5"/>
        <v>1</v>
      </c>
      <c r="H83">
        <f t="shared" si="6"/>
        <v>3</v>
      </c>
      <c r="O83">
        <f t="shared" si="7"/>
        <v>21</v>
      </c>
      <c r="P83" s="6">
        <f t="shared" si="8"/>
        <v>47</v>
      </c>
    </row>
    <row r="84" spans="3:16" x14ac:dyDescent="0.25">
      <c r="C84" s="1" t="s">
        <v>40</v>
      </c>
      <c r="D84" s="1" t="s">
        <v>35</v>
      </c>
      <c r="G84">
        <f t="shared" si="5"/>
        <v>0</v>
      </c>
      <c r="H84">
        <f t="shared" si="6"/>
        <v>1</v>
      </c>
      <c r="O84">
        <f t="shared" si="7"/>
        <v>72</v>
      </c>
      <c r="P84" s="6">
        <f t="shared" si="8"/>
        <v>88</v>
      </c>
    </row>
    <row r="85" spans="3:16" x14ac:dyDescent="0.25">
      <c r="C85" s="1" t="s">
        <v>40</v>
      </c>
      <c r="D85" s="1" t="s">
        <v>34</v>
      </c>
      <c r="G85">
        <f t="shared" si="5"/>
        <v>0</v>
      </c>
      <c r="H85">
        <f t="shared" si="6"/>
        <v>3</v>
      </c>
      <c r="O85">
        <f t="shared" si="7"/>
        <v>72</v>
      </c>
      <c r="P85" s="6">
        <f t="shared" si="8"/>
        <v>47</v>
      </c>
    </row>
    <row r="86" spans="3:16" x14ac:dyDescent="0.25">
      <c r="C86" s="1" t="s">
        <v>24</v>
      </c>
      <c r="D86" s="1" t="s">
        <v>34</v>
      </c>
      <c r="G86">
        <f t="shared" si="5"/>
        <v>1</v>
      </c>
      <c r="H86">
        <f t="shared" si="6"/>
        <v>3</v>
      </c>
      <c r="O86">
        <f t="shared" si="7"/>
        <v>21</v>
      </c>
      <c r="P86" s="6">
        <f t="shared" si="8"/>
        <v>47</v>
      </c>
    </row>
    <row r="87" spans="3:16" x14ac:dyDescent="0.25">
      <c r="C87" s="1" t="s">
        <v>40</v>
      </c>
      <c r="D87" s="1" t="s">
        <v>34</v>
      </c>
      <c r="G87">
        <f t="shared" si="5"/>
        <v>0</v>
      </c>
      <c r="H87">
        <f t="shared" si="6"/>
        <v>3</v>
      </c>
      <c r="O87">
        <f t="shared" si="7"/>
        <v>72</v>
      </c>
      <c r="P87" s="6">
        <f t="shared" si="8"/>
        <v>47</v>
      </c>
    </row>
    <row r="88" spans="3:16" x14ac:dyDescent="0.25">
      <c r="C88" s="1" t="s">
        <v>24</v>
      </c>
      <c r="D88" s="1" t="s">
        <v>35</v>
      </c>
      <c r="G88">
        <f t="shared" si="5"/>
        <v>1</v>
      </c>
      <c r="H88">
        <f t="shared" si="6"/>
        <v>1</v>
      </c>
      <c r="O88">
        <f t="shared" si="7"/>
        <v>21</v>
      </c>
      <c r="P88" s="6">
        <f t="shared" si="8"/>
        <v>88</v>
      </c>
    </row>
    <row r="89" spans="3:16" x14ac:dyDescent="0.25">
      <c r="C89" s="1" t="s">
        <v>40</v>
      </c>
      <c r="D89" s="1" t="s">
        <v>43</v>
      </c>
      <c r="G89">
        <f t="shared" si="5"/>
        <v>0</v>
      </c>
      <c r="H89">
        <f t="shared" si="6"/>
        <v>0</v>
      </c>
      <c r="O89">
        <f t="shared" si="7"/>
        <v>72</v>
      </c>
      <c r="P89" s="6">
        <f t="shared" si="8"/>
        <v>99.5</v>
      </c>
    </row>
    <row r="90" spans="3:16" x14ac:dyDescent="0.25">
      <c r="C90" s="1" t="s">
        <v>40</v>
      </c>
      <c r="D90" s="1" t="s">
        <v>34</v>
      </c>
      <c r="G90">
        <f t="shared" si="5"/>
        <v>0</v>
      </c>
      <c r="H90">
        <f t="shared" si="6"/>
        <v>3</v>
      </c>
      <c r="O90">
        <f t="shared" si="7"/>
        <v>72</v>
      </c>
      <c r="P90" s="6">
        <f t="shared" si="8"/>
        <v>47</v>
      </c>
    </row>
    <row r="91" spans="3:16" x14ac:dyDescent="0.25">
      <c r="C91" s="1" t="s">
        <v>40</v>
      </c>
      <c r="D91" s="1" t="s">
        <v>39</v>
      </c>
      <c r="G91">
        <f t="shared" si="5"/>
        <v>0</v>
      </c>
      <c r="H91">
        <f t="shared" si="6"/>
        <v>2</v>
      </c>
      <c r="O91">
        <f t="shared" si="7"/>
        <v>72</v>
      </c>
      <c r="P91" s="6">
        <f t="shared" si="8"/>
        <v>72</v>
      </c>
    </row>
    <row r="92" spans="3:16" x14ac:dyDescent="0.25">
      <c r="C92" s="1" t="s">
        <v>40</v>
      </c>
      <c r="D92" s="1" t="s">
        <v>35</v>
      </c>
      <c r="G92">
        <f t="shared" si="5"/>
        <v>0</v>
      </c>
      <c r="H92">
        <f t="shared" si="6"/>
        <v>1</v>
      </c>
      <c r="O92">
        <f t="shared" si="7"/>
        <v>72</v>
      </c>
      <c r="P92" s="6">
        <f t="shared" si="8"/>
        <v>88</v>
      </c>
    </row>
    <row r="93" spans="3:16" x14ac:dyDescent="0.25">
      <c r="C93" s="1" t="s">
        <v>40</v>
      </c>
      <c r="D93" s="1" t="s">
        <v>43</v>
      </c>
      <c r="G93">
        <f t="shared" si="5"/>
        <v>0</v>
      </c>
      <c r="H93">
        <f t="shared" si="6"/>
        <v>0</v>
      </c>
      <c r="O93">
        <f t="shared" si="7"/>
        <v>72</v>
      </c>
      <c r="P93" s="6">
        <f t="shared" si="8"/>
        <v>99.5</v>
      </c>
    </row>
    <row r="94" spans="3:16" x14ac:dyDescent="0.25">
      <c r="C94" s="1" t="s">
        <v>40</v>
      </c>
      <c r="D94" s="1" t="s">
        <v>43</v>
      </c>
      <c r="G94">
        <f t="shared" si="5"/>
        <v>0</v>
      </c>
      <c r="H94">
        <f t="shared" si="6"/>
        <v>0</v>
      </c>
      <c r="O94">
        <f t="shared" si="7"/>
        <v>72</v>
      </c>
      <c r="P94" s="6">
        <f t="shared" si="8"/>
        <v>99.5</v>
      </c>
    </row>
    <row r="95" spans="3:16" x14ac:dyDescent="0.25">
      <c r="C95" s="1" t="s">
        <v>24</v>
      </c>
      <c r="D95" s="1" t="s">
        <v>34</v>
      </c>
      <c r="G95">
        <f t="shared" si="5"/>
        <v>1</v>
      </c>
      <c r="H95">
        <f t="shared" si="6"/>
        <v>3</v>
      </c>
      <c r="O95">
        <f t="shared" si="7"/>
        <v>21</v>
      </c>
      <c r="P95" s="6">
        <f t="shared" si="8"/>
        <v>47</v>
      </c>
    </row>
    <row r="96" spans="3:16" x14ac:dyDescent="0.25">
      <c r="C96" s="1" t="s">
        <v>40</v>
      </c>
      <c r="D96" s="1" t="s">
        <v>39</v>
      </c>
      <c r="G96">
        <f t="shared" si="5"/>
        <v>0</v>
      </c>
      <c r="H96">
        <f t="shared" si="6"/>
        <v>2</v>
      </c>
      <c r="O96">
        <f t="shared" si="7"/>
        <v>72</v>
      </c>
      <c r="P96" s="6">
        <f t="shared" si="8"/>
        <v>72</v>
      </c>
    </row>
    <row r="97" spans="3:16" x14ac:dyDescent="0.25">
      <c r="C97" s="1" t="s">
        <v>40</v>
      </c>
      <c r="D97" s="1" t="s">
        <v>35</v>
      </c>
      <c r="G97">
        <f t="shared" si="5"/>
        <v>0</v>
      </c>
      <c r="H97">
        <f t="shared" si="6"/>
        <v>1</v>
      </c>
      <c r="O97">
        <f t="shared" si="7"/>
        <v>72</v>
      </c>
      <c r="P97" s="6">
        <f t="shared" si="8"/>
        <v>88</v>
      </c>
    </row>
    <row r="98" spans="3:16" x14ac:dyDescent="0.25">
      <c r="C98" s="1" t="s">
        <v>40</v>
      </c>
      <c r="D98" s="1" t="s">
        <v>35</v>
      </c>
      <c r="G98">
        <f t="shared" si="5"/>
        <v>0</v>
      </c>
      <c r="H98">
        <f t="shared" si="6"/>
        <v>1</v>
      </c>
      <c r="O98">
        <f t="shared" si="7"/>
        <v>72</v>
      </c>
      <c r="P98" s="6">
        <f t="shared" si="8"/>
        <v>88</v>
      </c>
    </row>
    <row r="99" spans="3:16" x14ac:dyDescent="0.25">
      <c r="C99" s="1" t="s">
        <v>40</v>
      </c>
      <c r="D99" s="1" t="s">
        <v>35</v>
      </c>
      <c r="G99">
        <f t="shared" si="5"/>
        <v>0</v>
      </c>
      <c r="H99">
        <f t="shared" si="6"/>
        <v>1</v>
      </c>
      <c r="O99">
        <f t="shared" si="7"/>
        <v>72</v>
      </c>
      <c r="P99" s="6">
        <f t="shared" si="8"/>
        <v>88</v>
      </c>
    </row>
    <row r="100" spans="3:16" x14ac:dyDescent="0.25">
      <c r="C100" s="1" t="s">
        <v>24</v>
      </c>
      <c r="D100" s="1" t="s">
        <v>31</v>
      </c>
      <c r="G100">
        <f t="shared" si="5"/>
        <v>1</v>
      </c>
      <c r="H100">
        <f t="shared" si="6"/>
        <v>4</v>
      </c>
      <c r="O100">
        <f t="shared" si="7"/>
        <v>21</v>
      </c>
      <c r="P100" s="6">
        <f t="shared" si="8"/>
        <v>15</v>
      </c>
    </row>
    <row r="101" spans="3:16" x14ac:dyDescent="0.25">
      <c r="C101" s="1" t="s">
        <v>40</v>
      </c>
      <c r="D101" s="1" t="s">
        <v>39</v>
      </c>
      <c r="G101">
        <f t="shared" si="5"/>
        <v>0</v>
      </c>
      <c r="H101">
        <f t="shared" si="6"/>
        <v>2</v>
      </c>
      <c r="O101">
        <f t="shared" si="7"/>
        <v>72</v>
      </c>
      <c r="P101" s="6">
        <f t="shared" si="8"/>
        <v>72</v>
      </c>
    </row>
    <row r="102" spans="3:16" x14ac:dyDescent="0.25">
      <c r="C102" s="1" t="s">
        <v>24</v>
      </c>
      <c r="D102" s="1" t="s">
        <v>31</v>
      </c>
      <c r="G102">
        <f t="shared" si="5"/>
        <v>1</v>
      </c>
      <c r="H102">
        <f t="shared" si="6"/>
        <v>4</v>
      </c>
      <c r="O102">
        <f t="shared" si="7"/>
        <v>21</v>
      </c>
      <c r="P102" s="6">
        <f t="shared" si="8"/>
        <v>15</v>
      </c>
    </row>
    <row r="103" spans="3:16" x14ac:dyDescent="0.25">
      <c r="C103" s="1" t="s">
        <v>40</v>
      </c>
      <c r="D103" s="1" t="s">
        <v>34</v>
      </c>
      <c r="G103">
        <f t="shared" si="5"/>
        <v>0</v>
      </c>
      <c r="H103">
        <f t="shared" si="6"/>
        <v>3</v>
      </c>
      <c r="O103">
        <f t="shared" si="7"/>
        <v>72</v>
      </c>
      <c r="P103" s="6">
        <f t="shared" si="8"/>
        <v>47</v>
      </c>
    </row>
    <row r="104" spans="3:16" x14ac:dyDescent="0.25">
      <c r="C104" s="1" t="s">
        <v>24</v>
      </c>
      <c r="D104" s="1" t="s">
        <v>34</v>
      </c>
      <c r="G104">
        <f t="shared" si="5"/>
        <v>1</v>
      </c>
      <c r="H104">
        <f t="shared" si="6"/>
        <v>3</v>
      </c>
      <c r="O104">
        <f t="shared" si="7"/>
        <v>21</v>
      </c>
      <c r="P104" s="6">
        <f t="shared" si="8"/>
        <v>47</v>
      </c>
    </row>
    <row r="105" spans="3:16" x14ac:dyDescent="0.25">
      <c r="C105" s="1" t="s">
        <v>24</v>
      </c>
      <c r="D105" s="1" t="s">
        <v>39</v>
      </c>
      <c r="G105">
        <f t="shared" si="5"/>
        <v>1</v>
      </c>
      <c r="H105">
        <f t="shared" si="6"/>
        <v>2</v>
      </c>
      <c r="O105">
        <f t="shared" si="7"/>
        <v>21</v>
      </c>
      <c r="P105" s="6">
        <f t="shared" si="8"/>
        <v>72</v>
      </c>
    </row>
    <row r="106" spans="3:16" x14ac:dyDescent="0.25">
      <c r="C106" s="1" t="s">
        <v>40</v>
      </c>
      <c r="D106" s="1" t="s">
        <v>43</v>
      </c>
      <c r="G106">
        <f t="shared" si="5"/>
        <v>0</v>
      </c>
      <c r="H106">
        <f t="shared" si="6"/>
        <v>0</v>
      </c>
      <c r="O106">
        <f t="shared" si="7"/>
        <v>72</v>
      </c>
      <c r="P106" s="6">
        <f t="shared" si="8"/>
        <v>99.5</v>
      </c>
    </row>
    <row r="107" spans="3:16" x14ac:dyDescent="0.25">
      <c r="C107" s="1" t="s">
        <v>40</v>
      </c>
      <c r="D107" s="1" t="s">
        <v>43</v>
      </c>
      <c r="G107">
        <f t="shared" si="5"/>
        <v>0</v>
      </c>
      <c r="H107">
        <f t="shared" si="6"/>
        <v>0</v>
      </c>
      <c r="O107">
        <f t="shared" si="7"/>
        <v>72</v>
      </c>
      <c r="P107" s="6">
        <f t="shared" si="8"/>
        <v>99.5</v>
      </c>
    </row>
    <row r="108" spans="3:16" x14ac:dyDescent="0.25">
      <c r="C108" s="1" t="s">
        <v>40</v>
      </c>
      <c r="D108" s="1" t="s">
        <v>39</v>
      </c>
      <c r="G108">
        <f t="shared" si="5"/>
        <v>0</v>
      </c>
      <c r="H108">
        <f t="shared" si="6"/>
        <v>2</v>
      </c>
      <c r="O108">
        <f t="shared" si="7"/>
        <v>72</v>
      </c>
      <c r="P108" s="6">
        <f t="shared" si="8"/>
        <v>72</v>
      </c>
    </row>
    <row r="109" spans="3:16" x14ac:dyDescent="0.25">
      <c r="C109" s="1" t="s">
        <v>40</v>
      </c>
      <c r="D109" s="1" t="s">
        <v>39</v>
      </c>
      <c r="G109">
        <f t="shared" si="5"/>
        <v>0</v>
      </c>
      <c r="H109">
        <f t="shared" si="6"/>
        <v>2</v>
      </c>
      <c r="O109">
        <f t="shared" si="7"/>
        <v>72</v>
      </c>
      <c r="P109" s="6">
        <f t="shared" si="8"/>
        <v>72</v>
      </c>
    </row>
    <row r="110" spans="3:16" x14ac:dyDescent="0.25">
      <c r="C110" s="1" t="s">
        <v>40</v>
      </c>
      <c r="D110" s="1" t="s">
        <v>35</v>
      </c>
      <c r="G110">
        <f t="shared" si="5"/>
        <v>0</v>
      </c>
      <c r="H110">
        <f t="shared" si="6"/>
        <v>1</v>
      </c>
      <c r="O110">
        <f t="shared" si="7"/>
        <v>72</v>
      </c>
      <c r="P110" s="6">
        <f t="shared" si="8"/>
        <v>88</v>
      </c>
    </row>
    <row r="111" spans="3:16" x14ac:dyDescent="0.25">
      <c r="C111" s="1" t="s">
        <v>40</v>
      </c>
      <c r="D111" s="1" t="s">
        <v>34</v>
      </c>
      <c r="G111">
        <f t="shared" si="5"/>
        <v>0</v>
      </c>
      <c r="H111">
        <f t="shared" si="6"/>
        <v>3</v>
      </c>
      <c r="O111">
        <f t="shared" si="7"/>
        <v>72</v>
      </c>
      <c r="P111" s="6">
        <f t="shared" si="8"/>
        <v>47</v>
      </c>
    </row>
    <row r="112" spans="3:16" x14ac:dyDescent="0.25">
      <c r="C112" s="1" t="s">
        <v>40</v>
      </c>
      <c r="D112" s="1" t="s">
        <v>34</v>
      </c>
      <c r="G112">
        <f t="shared" si="5"/>
        <v>0</v>
      </c>
      <c r="H112">
        <f t="shared" si="6"/>
        <v>3</v>
      </c>
      <c r="O112">
        <f t="shared" si="7"/>
        <v>72</v>
      </c>
      <c r="P112" s="6">
        <f t="shared" si="8"/>
        <v>47</v>
      </c>
    </row>
    <row r="113" spans="3:16" x14ac:dyDescent="0.25">
      <c r="C113" s="1" t="s">
        <v>24</v>
      </c>
      <c r="D113" s="7" t="s">
        <v>35</v>
      </c>
      <c r="G113">
        <f t="shared" si="5"/>
        <v>1</v>
      </c>
      <c r="H113">
        <f t="shared" si="6"/>
        <v>1</v>
      </c>
      <c r="O113">
        <f t="shared" si="7"/>
        <v>21</v>
      </c>
      <c r="P113" s="6">
        <f t="shared" si="8"/>
        <v>88</v>
      </c>
    </row>
    <row r="114" spans="3:16" x14ac:dyDescent="0.25">
      <c r="C114" s="1" t="s">
        <v>40</v>
      </c>
      <c r="D114" s="1" t="s">
        <v>34</v>
      </c>
      <c r="G114">
        <f t="shared" si="5"/>
        <v>0</v>
      </c>
      <c r="H114">
        <f t="shared" si="6"/>
        <v>3</v>
      </c>
      <c r="O114">
        <f t="shared" si="7"/>
        <v>72</v>
      </c>
      <c r="P114" s="6">
        <f t="shared" si="8"/>
        <v>47</v>
      </c>
    </row>
    <row r="115" spans="3:16" x14ac:dyDescent="0.25">
      <c r="C115" s="1" t="s">
        <v>40</v>
      </c>
      <c r="D115" s="1" t="s">
        <v>35</v>
      </c>
      <c r="G115">
        <f t="shared" si="5"/>
        <v>0</v>
      </c>
      <c r="H115">
        <f t="shared" si="6"/>
        <v>1</v>
      </c>
      <c r="O115">
        <f t="shared" si="7"/>
        <v>72</v>
      </c>
      <c r="P115" s="6">
        <f t="shared" si="8"/>
        <v>88</v>
      </c>
    </row>
    <row r="116" spans="3:16" x14ac:dyDescent="0.25">
      <c r="C116" s="1" t="s">
        <v>24</v>
      </c>
      <c r="D116" s="1" t="s">
        <v>34</v>
      </c>
      <c r="G116">
        <f t="shared" si="5"/>
        <v>1</v>
      </c>
      <c r="H116">
        <f t="shared" si="6"/>
        <v>3</v>
      </c>
      <c r="O116">
        <f t="shared" si="7"/>
        <v>21</v>
      </c>
      <c r="P116" s="6">
        <f t="shared" si="8"/>
        <v>47</v>
      </c>
    </row>
  </sheetData>
  <mergeCells count="3">
    <mergeCell ref="B3:E3"/>
    <mergeCell ref="G3:I3"/>
    <mergeCell ref="O14:P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8ED6-35DD-488F-983B-FA198E65EB90}">
  <dimension ref="B3:T116"/>
  <sheetViews>
    <sheetView topLeftCell="A6" workbookViewId="0">
      <selection activeCell="Q19" sqref="Q19"/>
    </sheetView>
  </sheetViews>
  <sheetFormatPr defaultRowHeight="13.2" x14ac:dyDescent="0.25"/>
  <sheetData>
    <row r="3" spans="2:20" x14ac:dyDescent="0.25">
      <c r="B3" s="10" t="s">
        <v>108</v>
      </c>
      <c r="C3" s="9"/>
      <c r="D3" s="9"/>
      <c r="E3" s="9"/>
      <c r="G3" s="10" t="s">
        <v>104</v>
      </c>
      <c r="H3" s="9"/>
      <c r="I3" s="9"/>
    </row>
    <row r="4" spans="2:20" x14ac:dyDescent="0.25">
      <c r="B4" t="s">
        <v>94</v>
      </c>
      <c r="C4" s="4" t="s">
        <v>40</v>
      </c>
      <c r="D4" s="4" t="s">
        <v>24</v>
      </c>
      <c r="E4" s="4" t="s">
        <v>96</v>
      </c>
      <c r="G4" t="s">
        <v>94</v>
      </c>
      <c r="H4" s="4" t="s">
        <v>40</v>
      </c>
      <c r="I4" s="4" t="s">
        <v>24</v>
      </c>
    </row>
    <row r="5" spans="2:20" x14ac:dyDescent="0.25">
      <c r="B5" s="6" t="s">
        <v>117</v>
      </c>
      <c r="G5" s="6" t="s">
        <v>117</v>
      </c>
    </row>
    <row r="6" spans="2:20" x14ac:dyDescent="0.25">
      <c r="B6" s="3" t="s">
        <v>39</v>
      </c>
      <c r="C6">
        <f>COUNTIFS('Ответы на форму (1)'!$AG$3:$AG$308, Лист8!B6, 'Ответы на форму (1)'!$B$3:$B$308, Лист8!$C$4)</f>
        <v>6</v>
      </c>
      <c r="D6">
        <f>COUNTIFS('Ответы на форму (1)'!$AG$3:$AG$308, Лист8!B6, 'Ответы на форму (1)'!$B$3:$B$308, Лист8!$D$4)</f>
        <v>10</v>
      </c>
      <c r="E6">
        <f>SUM(C6:D6)</f>
        <v>16</v>
      </c>
      <c r="G6" s="3" t="s">
        <v>39</v>
      </c>
      <c r="H6" s="5">
        <f>E6*$C$11/$E$11</f>
        <v>9.5686274509803919</v>
      </c>
      <c r="I6" s="5">
        <f>E6*$D$11/$E$11</f>
        <v>6.4313725490196081</v>
      </c>
      <c r="K6" s="4" t="s">
        <v>98</v>
      </c>
    </row>
    <row r="7" spans="2:20" x14ac:dyDescent="0.25">
      <c r="B7" s="3" t="s">
        <v>31</v>
      </c>
      <c r="C7">
        <f>COUNTIFS('Ответы на форму (1)'!$AG$3:$AG$308, Лист8!B7, 'Ответы на форму (1)'!$B$3:$B$308, Лист8!$C$4)</f>
        <v>7</v>
      </c>
      <c r="D7">
        <f>COUNTIFS('Ответы на форму (1)'!$AG$3:$AG$308, Лист8!B7, 'Ответы на форму (1)'!$B$3:$B$308, Лист8!$D$4)</f>
        <v>6</v>
      </c>
      <c r="E7">
        <f t="shared" ref="E7:E10" si="0">SUM(C7:D7)</f>
        <v>13</v>
      </c>
      <c r="G7" s="3" t="s">
        <v>31</v>
      </c>
      <c r="H7" s="5">
        <f>E7*$C$11/$E$11</f>
        <v>7.7745098039215685</v>
      </c>
      <c r="I7" s="5">
        <f>E7*$D$11/$E$11</f>
        <v>5.2254901960784315</v>
      </c>
      <c r="K7">
        <f>_xlfn.CHISQ.TEST(C6:D10, H6:I10)</f>
        <v>2.0557373108200361E-3</v>
      </c>
    </row>
    <row r="8" spans="2:20" x14ac:dyDescent="0.25">
      <c r="B8" s="3" t="s">
        <v>34</v>
      </c>
      <c r="C8">
        <f>COUNTIFS('Ответы на форму (1)'!$AG$3:$AG$308, Лист8!B8, 'Ответы на форму (1)'!$B$3:$B$308, Лист8!$C$4)</f>
        <v>9</v>
      </c>
      <c r="D8">
        <f>COUNTIFS('Ответы на форму (1)'!$AG$3:$AG$308, Лист8!B8, 'Ответы на форму (1)'!$B$3:$B$308, Лист8!$D$4)</f>
        <v>15</v>
      </c>
      <c r="E8">
        <f t="shared" si="0"/>
        <v>24</v>
      </c>
      <c r="G8" s="3" t="s">
        <v>34</v>
      </c>
      <c r="H8" s="5">
        <f>E8*$C$11/$E$11</f>
        <v>14.352941176470589</v>
      </c>
      <c r="I8" s="5">
        <f>E8*$D$11/$E$11</f>
        <v>9.6470588235294112</v>
      </c>
    </row>
    <row r="9" spans="2:20" x14ac:dyDescent="0.25">
      <c r="B9" s="3" t="s">
        <v>35</v>
      </c>
      <c r="C9">
        <f>COUNTIFS('Ответы на форму (1)'!$AG$3:$AG$308, Лист8!B9, 'Ответы на форму (1)'!$B$3:$B$308, Лист8!$C$4)</f>
        <v>22</v>
      </c>
      <c r="D9">
        <f>COUNTIFS('Ответы на форму (1)'!$AG$3:$AG$308, Лист8!B9, 'Ответы на форму (1)'!$B$3:$B$308, Лист8!$D$4)</f>
        <v>7</v>
      </c>
      <c r="E9">
        <f t="shared" si="0"/>
        <v>29</v>
      </c>
      <c r="F9" s="1"/>
      <c r="G9" s="3" t="s">
        <v>35</v>
      </c>
      <c r="H9" s="5">
        <f>E9*$C$11/$E$11</f>
        <v>17.343137254901961</v>
      </c>
      <c r="I9" s="5">
        <f>E9*$D$11/$E$11</f>
        <v>11.656862745098039</v>
      </c>
      <c r="J9" s="1"/>
      <c r="K9" s="1"/>
    </row>
    <row r="10" spans="2:20" x14ac:dyDescent="0.25">
      <c r="B10" s="3" t="s">
        <v>43</v>
      </c>
      <c r="C10">
        <f>COUNTIFS('Ответы на форму (1)'!$AG$3:$AG$308, Лист8!B10, 'Ответы на форму (1)'!$B$3:$B$308, Лист8!$C$4)</f>
        <v>17</v>
      </c>
      <c r="D10">
        <f>COUNTIFS('Ответы на форму (1)'!$AG$3:$AG$308, Лист8!B10, 'Ответы на форму (1)'!$B$3:$B$308, Лист8!$D$4)</f>
        <v>3</v>
      </c>
      <c r="E10">
        <f t="shared" si="0"/>
        <v>20</v>
      </c>
      <c r="G10" s="3" t="s">
        <v>43</v>
      </c>
      <c r="H10" s="5">
        <f>E10*$C$11/$E$11</f>
        <v>11.96078431372549</v>
      </c>
      <c r="I10" s="5">
        <f>E10*$D$11/$E$11</f>
        <v>8.0392156862745097</v>
      </c>
    </row>
    <row r="11" spans="2:20" x14ac:dyDescent="0.25">
      <c r="B11" s="3" t="s">
        <v>96</v>
      </c>
      <c r="C11">
        <f>SUM(C6:C10)</f>
        <v>61</v>
      </c>
      <c r="D11">
        <f>SUM(D6:D10)</f>
        <v>41</v>
      </c>
      <c r="E11">
        <f>SUM(C6:D10)</f>
        <v>102</v>
      </c>
    </row>
    <row r="14" spans="2:20" x14ac:dyDescent="0.25">
      <c r="C14" s="6" t="s">
        <v>94</v>
      </c>
      <c r="D14" s="6" t="s">
        <v>117</v>
      </c>
      <c r="H14" s="4" t="s">
        <v>99</v>
      </c>
      <c r="J14" s="4" t="s">
        <v>100</v>
      </c>
      <c r="K14" s="4" t="s">
        <v>101</v>
      </c>
      <c r="L14" s="4" t="s">
        <v>102</v>
      </c>
      <c r="O14" s="8" t="s">
        <v>105</v>
      </c>
      <c r="P14" s="8"/>
      <c r="R14" s="4" t="s">
        <v>106</v>
      </c>
      <c r="S14" s="4" t="s">
        <v>101</v>
      </c>
      <c r="T14" s="4" t="s">
        <v>107</v>
      </c>
    </row>
    <row r="15" spans="2:20" x14ac:dyDescent="0.25">
      <c r="C15" s="1" t="s">
        <v>24</v>
      </c>
      <c r="D15" s="1" t="s">
        <v>34</v>
      </c>
      <c r="G15">
        <f>_xlfn.IFS(C15=$C$4, 0, C15=$D$4, 1)</f>
        <v>1</v>
      </c>
      <c r="H15">
        <f>_xlfn.IFS(D15=$B$10, 0, D15=$B$6, 2, D15=$B$8, 3, D15=$B$7, 4, D15=$B$9, 1)</f>
        <v>3</v>
      </c>
      <c r="J15">
        <f>PEARSON(G15:G116, H15:H116)</f>
        <v>0.32437995527194602</v>
      </c>
      <c r="K15">
        <v>102</v>
      </c>
      <c r="L15">
        <v>0.2</v>
      </c>
      <c r="O15">
        <f>_xlfn.RANK.AVG(G15,$G$15:$G$116, 0)</f>
        <v>21</v>
      </c>
      <c r="P15" s="6">
        <f>_xlfn.RANK.AVG(H15, $H$15:$H$116, 0)</f>
        <v>25.5</v>
      </c>
      <c r="R15">
        <f>CORREL(O15:O116, P15:P116)</f>
        <v>0.33329927132809117</v>
      </c>
      <c r="S15">
        <v>102</v>
      </c>
      <c r="T15">
        <v>0.2</v>
      </c>
    </row>
    <row r="16" spans="2:20" x14ac:dyDescent="0.25">
      <c r="C16" s="1" t="s">
        <v>40</v>
      </c>
      <c r="D16" s="1" t="s">
        <v>39</v>
      </c>
      <c r="G16">
        <f t="shared" ref="G16:G79" si="1">_xlfn.IFS(C16=$C$4, 0, C16=$D$4, 1)</f>
        <v>0</v>
      </c>
      <c r="H16">
        <f t="shared" ref="H16:H79" si="2">_xlfn.IFS(D16=$B$10, 0, D16=$B$6, 2, D16=$B$8, 3, D16=$B$7, 4, D16=$B$9, 1)</f>
        <v>2</v>
      </c>
      <c r="O16">
        <f t="shared" ref="O16:O79" si="3">_xlfn.RANK.AVG(G16,$G$15:$G$116, 0)</f>
        <v>72</v>
      </c>
      <c r="P16" s="6">
        <f t="shared" ref="P16:P79" si="4">_xlfn.RANK.AVG(H16, $H$15:$H$116, 0)</f>
        <v>45.5</v>
      </c>
    </row>
    <row r="17" spans="3:16" x14ac:dyDescent="0.25">
      <c r="C17" s="1" t="s">
        <v>24</v>
      </c>
      <c r="D17" s="1" t="s">
        <v>31</v>
      </c>
      <c r="G17">
        <f t="shared" si="1"/>
        <v>1</v>
      </c>
      <c r="H17">
        <f t="shared" si="2"/>
        <v>4</v>
      </c>
      <c r="O17">
        <f t="shared" si="3"/>
        <v>21</v>
      </c>
      <c r="P17" s="6">
        <f t="shared" si="4"/>
        <v>7</v>
      </c>
    </row>
    <row r="18" spans="3:16" x14ac:dyDescent="0.25">
      <c r="C18" s="1" t="s">
        <v>40</v>
      </c>
      <c r="D18" s="1" t="s">
        <v>35</v>
      </c>
      <c r="G18">
        <f t="shared" si="1"/>
        <v>0</v>
      </c>
      <c r="H18">
        <f t="shared" si="2"/>
        <v>1</v>
      </c>
      <c r="O18">
        <f t="shared" si="3"/>
        <v>72</v>
      </c>
      <c r="P18" s="6">
        <f t="shared" si="4"/>
        <v>68</v>
      </c>
    </row>
    <row r="19" spans="3:16" x14ac:dyDescent="0.25">
      <c r="C19" s="1" t="s">
        <v>40</v>
      </c>
      <c r="D19" s="1" t="s">
        <v>39</v>
      </c>
      <c r="G19">
        <f t="shared" si="1"/>
        <v>0</v>
      </c>
      <c r="H19">
        <f t="shared" si="2"/>
        <v>2</v>
      </c>
      <c r="O19">
        <f t="shared" si="3"/>
        <v>72</v>
      </c>
      <c r="P19" s="6">
        <f t="shared" si="4"/>
        <v>45.5</v>
      </c>
    </row>
    <row r="20" spans="3:16" x14ac:dyDescent="0.25">
      <c r="C20" s="1" t="s">
        <v>24</v>
      </c>
      <c r="D20" s="1" t="s">
        <v>35</v>
      </c>
      <c r="G20">
        <f t="shared" si="1"/>
        <v>1</v>
      </c>
      <c r="H20">
        <f t="shared" si="2"/>
        <v>1</v>
      </c>
      <c r="O20">
        <f t="shared" si="3"/>
        <v>21</v>
      </c>
      <c r="P20" s="6">
        <f t="shared" si="4"/>
        <v>68</v>
      </c>
    </row>
    <row r="21" spans="3:16" x14ac:dyDescent="0.25">
      <c r="C21" s="1" t="s">
        <v>40</v>
      </c>
      <c r="D21" s="1" t="s">
        <v>35</v>
      </c>
      <c r="G21">
        <f t="shared" si="1"/>
        <v>0</v>
      </c>
      <c r="H21">
        <f t="shared" si="2"/>
        <v>1</v>
      </c>
      <c r="O21">
        <f t="shared" si="3"/>
        <v>72</v>
      </c>
      <c r="P21" s="6">
        <f t="shared" si="4"/>
        <v>68</v>
      </c>
    </row>
    <row r="22" spans="3:16" x14ac:dyDescent="0.25">
      <c r="C22" s="1" t="s">
        <v>24</v>
      </c>
      <c r="D22" s="1" t="s">
        <v>34</v>
      </c>
      <c r="G22">
        <f t="shared" si="1"/>
        <v>1</v>
      </c>
      <c r="H22">
        <f t="shared" si="2"/>
        <v>3</v>
      </c>
      <c r="O22">
        <f t="shared" si="3"/>
        <v>21</v>
      </c>
      <c r="P22" s="6">
        <f t="shared" si="4"/>
        <v>25.5</v>
      </c>
    </row>
    <row r="23" spans="3:16" x14ac:dyDescent="0.25">
      <c r="C23" s="1" t="s">
        <v>40</v>
      </c>
      <c r="D23" s="1" t="s">
        <v>35</v>
      </c>
      <c r="G23">
        <f t="shared" si="1"/>
        <v>0</v>
      </c>
      <c r="H23">
        <f t="shared" si="2"/>
        <v>1</v>
      </c>
      <c r="O23">
        <f t="shared" si="3"/>
        <v>72</v>
      </c>
      <c r="P23" s="6">
        <f t="shared" si="4"/>
        <v>68</v>
      </c>
    </row>
    <row r="24" spans="3:16" x14ac:dyDescent="0.25">
      <c r="C24" s="1" t="s">
        <v>24</v>
      </c>
      <c r="D24" s="1" t="s">
        <v>35</v>
      </c>
      <c r="G24">
        <f t="shared" si="1"/>
        <v>1</v>
      </c>
      <c r="H24">
        <f t="shared" si="2"/>
        <v>1</v>
      </c>
      <c r="O24">
        <f t="shared" si="3"/>
        <v>21</v>
      </c>
      <c r="P24" s="6">
        <f t="shared" si="4"/>
        <v>68</v>
      </c>
    </row>
    <row r="25" spans="3:16" x14ac:dyDescent="0.25">
      <c r="C25" s="1" t="s">
        <v>40</v>
      </c>
      <c r="D25" s="1" t="s">
        <v>34</v>
      </c>
      <c r="G25">
        <f t="shared" si="1"/>
        <v>0</v>
      </c>
      <c r="H25">
        <f t="shared" si="2"/>
        <v>3</v>
      </c>
      <c r="O25">
        <f t="shared" si="3"/>
        <v>72</v>
      </c>
      <c r="P25" s="6">
        <f t="shared" si="4"/>
        <v>25.5</v>
      </c>
    </row>
    <row r="26" spans="3:16" x14ac:dyDescent="0.25">
      <c r="C26" s="1" t="s">
        <v>40</v>
      </c>
      <c r="D26" s="1" t="s">
        <v>35</v>
      </c>
      <c r="G26">
        <f t="shared" si="1"/>
        <v>0</v>
      </c>
      <c r="H26">
        <f t="shared" si="2"/>
        <v>1</v>
      </c>
      <c r="O26">
        <f t="shared" si="3"/>
        <v>72</v>
      </c>
      <c r="P26" s="6">
        <f t="shared" si="4"/>
        <v>68</v>
      </c>
    </row>
    <row r="27" spans="3:16" x14ac:dyDescent="0.25">
      <c r="C27" s="1" t="s">
        <v>40</v>
      </c>
      <c r="D27" s="1" t="s">
        <v>31</v>
      </c>
      <c r="G27">
        <f t="shared" si="1"/>
        <v>0</v>
      </c>
      <c r="H27">
        <f t="shared" si="2"/>
        <v>4</v>
      </c>
      <c r="O27">
        <f t="shared" si="3"/>
        <v>72</v>
      </c>
      <c r="P27" s="6">
        <f t="shared" si="4"/>
        <v>7</v>
      </c>
    </row>
    <row r="28" spans="3:16" x14ac:dyDescent="0.25">
      <c r="C28" s="1" t="s">
        <v>24</v>
      </c>
      <c r="D28" s="1" t="s">
        <v>31</v>
      </c>
      <c r="G28">
        <f t="shared" si="1"/>
        <v>1</v>
      </c>
      <c r="H28">
        <f t="shared" si="2"/>
        <v>4</v>
      </c>
      <c r="O28">
        <f t="shared" si="3"/>
        <v>21</v>
      </c>
      <c r="P28" s="6">
        <f t="shared" si="4"/>
        <v>7</v>
      </c>
    </row>
    <row r="29" spans="3:16" x14ac:dyDescent="0.25">
      <c r="C29" s="1" t="s">
        <v>40</v>
      </c>
      <c r="D29" s="1" t="s">
        <v>43</v>
      </c>
      <c r="G29">
        <f t="shared" si="1"/>
        <v>0</v>
      </c>
      <c r="H29">
        <f t="shared" si="2"/>
        <v>0</v>
      </c>
      <c r="O29">
        <f t="shared" si="3"/>
        <v>72</v>
      </c>
      <c r="P29" s="6">
        <f t="shared" si="4"/>
        <v>92.5</v>
      </c>
    </row>
    <row r="30" spans="3:16" x14ac:dyDescent="0.25">
      <c r="C30" s="1" t="s">
        <v>40</v>
      </c>
      <c r="D30" s="1" t="s">
        <v>39</v>
      </c>
      <c r="G30">
        <f t="shared" si="1"/>
        <v>0</v>
      </c>
      <c r="H30">
        <f t="shared" si="2"/>
        <v>2</v>
      </c>
      <c r="O30">
        <f t="shared" si="3"/>
        <v>72</v>
      </c>
      <c r="P30" s="6">
        <f t="shared" si="4"/>
        <v>45.5</v>
      </c>
    </row>
    <row r="31" spans="3:16" x14ac:dyDescent="0.25">
      <c r="C31" s="1" t="s">
        <v>40</v>
      </c>
      <c r="D31" s="1" t="s">
        <v>34</v>
      </c>
      <c r="G31">
        <f t="shared" si="1"/>
        <v>0</v>
      </c>
      <c r="H31">
        <f t="shared" si="2"/>
        <v>3</v>
      </c>
      <c r="O31">
        <f t="shared" si="3"/>
        <v>72</v>
      </c>
      <c r="P31" s="6">
        <f t="shared" si="4"/>
        <v>25.5</v>
      </c>
    </row>
    <row r="32" spans="3:16" x14ac:dyDescent="0.25">
      <c r="C32" s="1" t="s">
        <v>40</v>
      </c>
      <c r="D32" s="1" t="s">
        <v>39</v>
      </c>
      <c r="G32">
        <f t="shared" si="1"/>
        <v>0</v>
      </c>
      <c r="H32">
        <f t="shared" si="2"/>
        <v>2</v>
      </c>
      <c r="O32">
        <f t="shared" si="3"/>
        <v>72</v>
      </c>
      <c r="P32" s="6">
        <f t="shared" si="4"/>
        <v>45.5</v>
      </c>
    </row>
    <row r="33" spans="3:16" x14ac:dyDescent="0.25">
      <c r="C33" s="1" t="s">
        <v>24</v>
      </c>
      <c r="D33" s="1" t="s">
        <v>34</v>
      </c>
      <c r="G33">
        <f t="shared" si="1"/>
        <v>1</v>
      </c>
      <c r="H33">
        <f t="shared" si="2"/>
        <v>3</v>
      </c>
      <c r="O33">
        <f t="shared" si="3"/>
        <v>21</v>
      </c>
      <c r="P33" s="6">
        <f t="shared" si="4"/>
        <v>25.5</v>
      </c>
    </row>
    <row r="34" spans="3:16" x14ac:dyDescent="0.25">
      <c r="C34" s="1" t="s">
        <v>40</v>
      </c>
      <c r="D34" s="1" t="s">
        <v>43</v>
      </c>
      <c r="G34">
        <f t="shared" si="1"/>
        <v>0</v>
      </c>
      <c r="H34">
        <f t="shared" si="2"/>
        <v>0</v>
      </c>
      <c r="O34">
        <f t="shared" si="3"/>
        <v>72</v>
      </c>
      <c r="P34" s="6">
        <f t="shared" si="4"/>
        <v>92.5</v>
      </c>
    </row>
    <row r="35" spans="3:16" x14ac:dyDescent="0.25">
      <c r="C35" s="1" t="s">
        <v>40</v>
      </c>
      <c r="D35" s="1" t="s">
        <v>43</v>
      </c>
      <c r="G35">
        <f t="shared" si="1"/>
        <v>0</v>
      </c>
      <c r="H35">
        <f t="shared" si="2"/>
        <v>0</v>
      </c>
      <c r="O35">
        <f t="shared" si="3"/>
        <v>72</v>
      </c>
      <c r="P35" s="6">
        <f t="shared" si="4"/>
        <v>92.5</v>
      </c>
    </row>
    <row r="36" spans="3:16" x14ac:dyDescent="0.25">
      <c r="C36" s="1" t="s">
        <v>24</v>
      </c>
      <c r="D36" s="1" t="s">
        <v>39</v>
      </c>
      <c r="G36">
        <f t="shared" si="1"/>
        <v>1</v>
      </c>
      <c r="H36">
        <f t="shared" si="2"/>
        <v>2</v>
      </c>
      <c r="O36">
        <f t="shared" si="3"/>
        <v>21</v>
      </c>
      <c r="P36" s="6">
        <f t="shared" si="4"/>
        <v>45.5</v>
      </c>
    </row>
    <row r="37" spans="3:16" x14ac:dyDescent="0.25">
      <c r="C37" s="1" t="s">
        <v>24</v>
      </c>
      <c r="D37" s="1" t="s">
        <v>34</v>
      </c>
      <c r="G37">
        <f t="shared" si="1"/>
        <v>1</v>
      </c>
      <c r="H37">
        <f t="shared" si="2"/>
        <v>3</v>
      </c>
      <c r="O37">
        <f t="shared" si="3"/>
        <v>21</v>
      </c>
      <c r="P37" s="6">
        <f t="shared" si="4"/>
        <v>25.5</v>
      </c>
    </row>
    <row r="38" spans="3:16" x14ac:dyDescent="0.25">
      <c r="C38" s="1" t="s">
        <v>40</v>
      </c>
      <c r="D38" s="1" t="s">
        <v>43</v>
      </c>
      <c r="G38">
        <f t="shared" si="1"/>
        <v>0</v>
      </c>
      <c r="H38">
        <f t="shared" si="2"/>
        <v>0</v>
      </c>
      <c r="O38">
        <f t="shared" si="3"/>
        <v>72</v>
      </c>
      <c r="P38" s="6">
        <f t="shared" si="4"/>
        <v>92.5</v>
      </c>
    </row>
    <row r="39" spans="3:16" x14ac:dyDescent="0.25">
      <c r="C39" s="1" t="s">
        <v>24</v>
      </c>
      <c r="D39" s="1" t="s">
        <v>34</v>
      </c>
      <c r="G39">
        <f t="shared" si="1"/>
        <v>1</v>
      </c>
      <c r="H39">
        <f t="shared" si="2"/>
        <v>3</v>
      </c>
      <c r="O39">
        <f t="shared" si="3"/>
        <v>21</v>
      </c>
      <c r="P39" s="6">
        <f t="shared" si="4"/>
        <v>25.5</v>
      </c>
    </row>
    <row r="40" spans="3:16" x14ac:dyDescent="0.25">
      <c r="C40" s="1" t="s">
        <v>40</v>
      </c>
      <c r="D40" s="1" t="s">
        <v>34</v>
      </c>
      <c r="G40">
        <f t="shared" si="1"/>
        <v>0</v>
      </c>
      <c r="H40">
        <f t="shared" si="2"/>
        <v>3</v>
      </c>
      <c r="O40">
        <f t="shared" si="3"/>
        <v>72</v>
      </c>
      <c r="P40" s="6">
        <f t="shared" si="4"/>
        <v>25.5</v>
      </c>
    </row>
    <row r="41" spans="3:16" x14ac:dyDescent="0.25">
      <c r="C41" s="1" t="s">
        <v>40</v>
      </c>
      <c r="D41" s="1" t="s">
        <v>31</v>
      </c>
      <c r="G41">
        <f t="shared" si="1"/>
        <v>0</v>
      </c>
      <c r="H41">
        <f t="shared" si="2"/>
        <v>4</v>
      </c>
      <c r="O41">
        <f t="shared" si="3"/>
        <v>72</v>
      </c>
      <c r="P41" s="6">
        <f t="shared" si="4"/>
        <v>7</v>
      </c>
    </row>
    <row r="42" spans="3:16" x14ac:dyDescent="0.25">
      <c r="C42" s="1" t="s">
        <v>40</v>
      </c>
      <c r="D42" s="1" t="s">
        <v>43</v>
      </c>
      <c r="G42">
        <f t="shared" si="1"/>
        <v>0</v>
      </c>
      <c r="H42">
        <f t="shared" si="2"/>
        <v>0</v>
      </c>
      <c r="O42">
        <f t="shared" si="3"/>
        <v>72</v>
      </c>
      <c r="P42" s="6">
        <f t="shared" si="4"/>
        <v>92.5</v>
      </c>
    </row>
    <row r="43" spans="3:16" x14ac:dyDescent="0.25">
      <c r="C43" s="1" t="s">
        <v>24</v>
      </c>
      <c r="D43" s="1" t="s">
        <v>43</v>
      </c>
      <c r="G43">
        <f t="shared" si="1"/>
        <v>1</v>
      </c>
      <c r="H43">
        <f t="shared" si="2"/>
        <v>0</v>
      </c>
      <c r="O43">
        <f t="shared" si="3"/>
        <v>21</v>
      </c>
      <c r="P43" s="6">
        <f t="shared" si="4"/>
        <v>92.5</v>
      </c>
    </row>
    <row r="44" spans="3:16" x14ac:dyDescent="0.25">
      <c r="C44" s="1" t="s">
        <v>24</v>
      </c>
      <c r="D44" s="1" t="s">
        <v>34</v>
      </c>
      <c r="G44">
        <f t="shared" si="1"/>
        <v>1</v>
      </c>
      <c r="H44">
        <f t="shared" si="2"/>
        <v>3</v>
      </c>
      <c r="O44">
        <f t="shared" si="3"/>
        <v>21</v>
      </c>
      <c r="P44" s="6">
        <f t="shared" si="4"/>
        <v>25.5</v>
      </c>
    </row>
    <row r="45" spans="3:16" x14ac:dyDescent="0.25">
      <c r="C45" s="1" t="s">
        <v>40</v>
      </c>
      <c r="D45" s="1" t="s">
        <v>34</v>
      </c>
      <c r="G45">
        <f t="shared" si="1"/>
        <v>0</v>
      </c>
      <c r="H45">
        <f t="shared" si="2"/>
        <v>3</v>
      </c>
      <c r="O45">
        <f t="shared" si="3"/>
        <v>72</v>
      </c>
      <c r="P45" s="6">
        <f t="shared" si="4"/>
        <v>25.5</v>
      </c>
    </row>
    <row r="46" spans="3:16" x14ac:dyDescent="0.25">
      <c r="C46" s="1" t="s">
        <v>40</v>
      </c>
      <c r="D46" s="1" t="s">
        <v>34</v>
      </c>
      <c r="G46">
        <f t="shared" si="1"/>
        <v>0</v>
      </c>
      <c r="H46">
        <f t="shared" si="2"/>
        <v>3</v>
      </c>
      <c r="O46">
        <f t="shared" si="3"/>
        <v>72</v>
      </c>
      <c r="P46" s="6">
        <f t="shared" si="4"/>
        <v>25.5</v>
      </c>
    </row>
    <row r="47" spans="3:16" x14ac:dyDescent="0.25">
      <c r="C47" s="1" t="s">
        <v>40</v>
      </c>
      <c r="D47" s="1" t="s">
        <v>39</v>
      </c>
      <c r="G47">
        <f t="shared" si="1"/>
        <v>0</v>
      </c>
      <c r="H47">
        <f t="shared" si="2"/>
        <v>2</v>
      </c>
      <c r="O47">
        <f t="shared" si="3"/>
        <v>72</v>
      </c>
      <c r="P47" s="6">
        <f t="shared" si="4"/>
        <v>45.5</v>
      </c>
    </row>
    <row r="48" spans="3:16" x14ac:dyDescent="0.25">
      <c r="C48" s="1" t="s">
        <v>24</v>
      </c>
      <c r="D48" s="1" t="s">
        <v>39</v>
      </c>
      <c r="G48">
        <f t="shared" si="1"/>
        <v>1</v>
      </c>
      <c r="H48">
        <f t="shared" si="2"/>
        <v>2</v>
      </c>
      <c r="O48">
        <f t="shared" si="3"/>
        <v>21</v>
      </c>
      <c r="P48" s="6">
        <f t="shared" si="4"/>
        <v>45.5</v>
      </c>
    </row>
    <row r="49" spans="3:16" x14ac:dyDescent="0.25">
      <c r="C49" s="1" t="s">
        <v>24</v>
      </c>
      <c r="D49" s="1" t="s">
        <v>34</v>
      </c>
      <c r="G49">
        <f t="shared" si="1"/>
        <v>1</v>
      </c>
      <c r="H49">
        <f t="shared" si="2"/>
        <v>3</v>
      </c>
      <c r="O49">
        <f t="shared" si="3"/>
        <v>21</v>
      </c>
      <c r="P49" s="6">
        <f t="shared" si="4"/>
        <v>25.5</v>
      </c>
    </row>
    <row r="50" spans="3:16" x14ac:dyDescent="0.25">
      <c r="C50" s="1" t="s">
        <v>24</v>
      </c>
      <c r="D50" s="1" t="s">
        <v>35</v>
      </c>
      <c r="G50">
        <f t="shared" si="1"/>
        <v>1</v>
      </c>
      <c r="H50">
        <f t="shared" si="2"/>
        <v>1</v>
      </c>
      <c r="O50">
        <f t="shared" si="3"/>
        <v>21</v>
      </c>
      <c r="P50" s="6">
        <f t="shared" si="4"/>
        <v>68</v>
      </c>
    </row>
    <row r="51" spans="3:16" x14ac:dyDescent="0.25">
      <c r="C51" s="1" t="s">
        <v>24</v>
      </c>
      <c r="D51" s="1" t="s">
        <v>34</v>
      </c>
      <c r="G51">
        <f t="shared" si="1"/>
        <v>1</v>
      </c>
      <c r="H51">
        <f t="shared" si="2"/>
        <v>3</v>
      </c>
      <c r="O51">
        <f t="shared" si="3"/>
        <v>21</v>
      </c>
      <c r="P51" s="6">
        <f t="shared" si="4"/>
        <v>25.5</v>
      </c>
    </row>
    <row r="52" spans="3:16" x14ac:dyDescent="0.25">
      <c r="C52" s="1" t="s">
        <v>24</v>
      </c>
      <c r="D52" s="1" t="s">
        <v>35</v>
      </c>
      <c r="G52">
        <f t="shared" si="1"/>
        <v>1</v>
      </c>
      <c r="H52">
        <f t="shared" si="2"/>
        <v>1</v>
      </c>
      <c r="O52">
        <f t="shared" si="3"/>
        <v>21</v>
      </c>
      <c r="P52" s="6">
        <f t="shared" si="4"/>
        <v>68</v>
      </c>
    </row>
    <row r="53" spans="3:16" x14ac:dyDescent="0.25">
      <c r="C53" s="1" t="s">
        <v>40</v>
      </c>
      <c r="D53" s="1" t="s">
        <v>31</v>
      </c>
      <c r="G53">
        <f t="shared" si="1"/>
        <v>0</v>
      </c>
      <c r="H53">
        <f t="shared" si="2"/>
        <v>4</v>
      </c>
      <c r="O53">
        <f t="shared" si="3"/>
        <v>72</v>
      </c>
      <c r="P53" s="6">
        <f t="shared" si="4"/>
        <v>7</v>
      </c>
    </row>
    <row r="54" spans="3:16" x14ac:dyDescent="0.25">
      <c r="C54" s="1" t="s">
        <v>40</v>
      </c>
      <c r="D54" s="1" t="s">
        <v>31</v>
      </c>
      <c r="G54">
        <f t="shared" si="1"/>
        <v>0</v>
      </c>
      <c r="H54">
        <f t="shared" si="2"/>
        <v>4</v>
      </c>
      <c r="O54">
        <f t="shared" si="3"/>
        <v>72</v>
      </c>
      <c r="P54" s="6">
        <f t="shared" si="4"/>
        <v>7</v>
      </c>
    </row>
    <row r="55" spans="3:16" x14ac:dyDescent="0.25">
      <c r="C55" s="1" t="s">
        <v>24</v>
      </c>
      <c r="D55" s="1" t="s">
        <v>43</v>
      </c>
      <c r="G55">
        <f t="shared" si="1"/>
        <v>1</v>
      </c>
      <c r="H55">
        <f t="shared" si="2"/>
        <v>0</v>
      </c>
      <c r="O55">
        <f t="shared" si="3"/>
        <v>21</v>
      </c>
      <c r="P55" s="6">
        <f t="shared" si="4"/>
        <v>92.5</v>
      </c>
    </row>
    <row r="56" spans="3:16" x14ac:dyDescent="0.25">
      <c r="C56" s="1" t="s">
        <v>40</v>
      </c>
      <c r="D56" s="1" t="s">
        <v>35</v>
      </c>
      <c r="G56">
        <f t="shared" si="1"/>
        <v>0</v>
      </c>
      <c r="H56">
        <f t="shared" si="2"/>
        <v>1</v>
      </c>
      <c r="O56">
        <f t="shared" si="3"/>
        <v>72</v>
      </c>
      <c r="P56" s="6">
        <f t="shared" si="4"/>
        <v>68</v>
      </c>
    </row>
    <row r="57" spans="3:16" x14ac:dyDescent="0.25">
      <c r="C57" s="1" t="s">
        <v>40</v>
      </c>
      <c r="D57" s="1" t="s">
        <v>31</v>
      </c>
      <c r="G57">
        <f t="shared" si="1"/>
        <v>0</v>
      </c>
      <c r="H57">
        <f t="shared" si="2"/>
        <v>4</v>
      </c>
      <c r="O57">
        <f t="shared" si="3"/>
        <v>72</v>
      </c>
      <c r="P57" s="6">
        <f t="shared" si="4"/>
        <v>7</v>
      </c>
    </row>
    <row r="58" spans="3:16" x14ac:dyDescent="0.25">
      <c r="C58" s="1" t="s">
        <v>24</v>
      </c>
      <c r="D58" s="1" t="s">
        <v>39</v>
      </c>
      <c r="G58">
        <f t="shared" si="1"/>
        <v>1</v>
      </c>
      <c r="H58">
        <f t="shared" si="2"/>
        <v>2</v>
      </c>
      <c r="O58">
        <f t="shared" si="3"/>
        <v>21</v>
      </c>
      <c r="P58" s="6">
        <f t="shared" si="4"/>
        <v>45.5</v>
      </c>
    </row>
    <row r="59" spans="3:16" x14ac:dyDescent="0.25">
      <c r="C59" s="1" t="s">
        <v>24</v>
      </c>
      <c r="D59" s="1" t="s">
        <v>39</v>
      </c>
      <c r="G59">
        <f t="shared" si="1"/>
        <v>1</v>
      </c>
      <c r="H59">
        <f t="shared" si="2"/>
        <v>2</v>
      </c>
      <c r="O59">
        <f t="shared" si="3"/>
        <v>21</v>
      </c>
      <c r="P59" s="6">
        <f t="shared" si="4"/>
        <v>45.5</v>
      </c>
    </row>
    <row r="60" spans="3:16" x14ac:dyDescent="0.25">
      <c r="C60" s="1" t="s">
        <v>40</v>
      </c>
      <c r="D60" s="1" t="s">
        <v>34</v>
      </c>
      <c r="G60">
        <f t="shared" si="1"/>
        <v>0</v>
      </c>
      <c r="H60">
        <f t="shared" si="2"/>
        <v>3</v>
      </c>
      <c r="O60">
        <f t="shared" si="3"/>
        <v>72</v>
      </c>
      <c r="P60" s="6">
        <f t="shared" si="4"/>
        <v>25.5</v>
      </c>
    </row>
    <row r="61" spans="3:16" x14ac:dyDescent="0.25">
      <c r="C61" s="1" t="s">
        <v>24</v>
      </c>
      <c r="D61" s="1" t="s">
        <v>35</v>
      </c>
      <c r="G61">
        <f t="shared" si="1"/>
        <v>1</v>
      </c>
      <c r="H61">
        <f t="shared" si="2"/>
        <v>1</v>
      </c>
      <c r="O61">
        <f t="shared" si="3"/>
        <v>21</v>
      </c>
      <c r="P61" s="6">
        <f t="shared" si="4"/>
        <v>68</v>
      </c>
    </row>
    <row r="62" spans="3:16" x14ac:dyDescent="0.25">
      <c r="C62" s="1" t="s">
        <v>24</v>
      </c>
      <c r="D62" s="1" t="s">
        <v>39</v>
      </c>
      <c r="G62">
        <f t="shared" si="1"/>
        <v>1</v>
      </c>
      <c r="H62">
        <f t="shared" si="2"/>
        <v>2</v>
      </c>
      <c r="O62">
        <f t="shared" si="3"/>
        <v>21</v>
      </c>
      <c r="P62" s="6">
        <f t="shared" si="4"/>
        <v>45.5</v>
      </c>
    </row>
    <row r="63" spans="3:16" x14ac:dyDescent="0.25">
      <c r="C63" s="1" t="s">
        <v>24</v>
      </c>
      <c r="D63" s="1" t="s">
        <v>34</v>
      </c>
      <c r="G63">
        <f t="shared" si="1"/>
        <v>1</v>
      </c>
      <c r="H63">
        <f t="shared" si="2"/>
        <v>3</v>
      </c>
      <c r="O63">
        <f t="shared" si="3"/>
        <v>21</v>
      </c>
      <c r="P63" s="6">
        <f t="shared" si="4"/>
        <v>25.5</v>
      </c>
    </row>
    <row r="64" spans="3:16" x14ac:dyDescent="0.25">
      <c r="C64" s="1" t="s">
        <v>24</v>
      </c>
      <c r="D64" s="1" t="s">
        <v>34</v>
      </c>
      <c r="G64">
        <f t="shared" si="1"/>
        <v>1</v>
      </c>
      <c r="H64">
        <f t="shared" si="2"/>
        <v>3</v>
      </c>
      <c r="O64">
        <f t="shared" si="3"/>
        <v>21</v>
      </c>
      <c r="P64" s="6">
        <f t="shared" si="4"/>
        <v>25.5</v>
      </c>
    </row>
    <row r="65" spans="3:16" x14ac:dyDescent="0.25">
      <c r="C65" s="1" t="s">
        <v>40</v>
      </c>
      <c r="D65" s="1" t="s">
        <v>35</v>
      </c>
      <c r="G65">
        <f t="shared" si="1"/>
        <v>0</v>
      </c>
      <c r="H65">
        <f t="shared" si="2"/>
        <v>1</v>
      </c>
      <c r="O65">
        <f t="shared" si="3"/>
        <v>72</v>
      </c>
      <c r="P65" s="6">
        <f t="shared" si="4"/>
        <v>68</v>
      </c>
    </row>
    <row r="66" spans="3:16" x14ac:dyDescent="0.25">
      <c r="C66" s="1" t="s">
        <v>24</v>
      </c>
      <c r="D66" s="1" t="s">
        <v>35</v>
      </c>
      <c r="G66">
        <f t="shared" si="1"/>
        <v>1</v>
      </c>
      <c r="H66">
        <f t="shared" si="2"/>
        <v>1</v>
      </c>
      <c r="O66">
        <f t="shared" si="3"/>
        <v>21</v>
      </c>
      <c r="P66" s="6">
        <f t="shared" si="4"/>
        <v>68</v>
      </c>
    </row>
    <row r="67" spans="3:16" x14ac:dyDescent="0.25">
      <c r="C67" s="1" t="s">
        <v>24</v>
      </c>
      <c r="D67" s="1" t="s">
        <v>31</v>
      </c>
      <c r="G67">
        <f t="shared" si="1"/>
        <v>1</v>
      </c>
      <c r="H67">
        <f t="shared" si="2"/>
        <v>4</v>
      </c>
      <c r="O67">
        <f t="shared" si="3"/>
        <v>21</v>
      </c>
      <c r="P67" s="6">
        <f t="shared" si="4"/>
        <v>7</v>
      </c>
    </row>
    <row r="68" spans="3:16" x14ac:dyDescent="0.25">
      <c r="C68" s="1" t="s">
        <v>24</v>
      </c>
      <c r="D68" s="1" t="s">
        <v>39</v>
      </c>
      <c r="G68">
        <f t="shared" si="1"/>
        <v>1</v>
      </c>
      <c r="H68">
        <f t="shared" si="2"/>
        <v>2</v>
      </c>
      <c r="O68">
        <f t="shared" si="3"/>
        <v>21</v>
      </c>
      <c r="P68" s="6">
        <f t="shared" si="4"/>
        <v>45.5</v>
      </c>
    </row>
    <row r="69" spans="3:16" x14ac:dyDescent="0.25">
      <c r="C69" s="1" t="s">
        <v>24</v>
      </c>
      <c r="D69" s="1" t="s">
        <v>39</v>
      </c>
      <c r="G69">
        <f t="shared" si="1"/>
        <v>1</v>
      </c>
      <c r="H69">
        <f t="shared" si="2"/>
        <v>2</v>
      </c>
      <c r="O69">
        <f t="shared" si="3"/>
        <v>21</v>
      </c>
      <c r="P69" s="6">
        <f t="shared" si="4"/>
        <v>45.5</v>
      </c>
    </row>
    <row r="70" spans="3:16" x14ac:dyDescent="0.25">
      <c r="C70" s="1" t="s">
        <v>24</v>
      </c>
      <c r="D70" s="1" t="s">
        <v>31</v>
      </c>
      <c r="G70">
        <f t="shared" si="1"/>
        <v>1</v>
      </c>
      <c r="H70">
        <f t="shared" si="2"/>
        <v>4</v>
      </c>
      <c r="O70">
        <f t="shared" si="3"/>
        <v>21</v>
      </c>
      <c r="P70" s="6">
        <f t="shared" si="4"/>
        <v>7</v>
      </c>
    </row>
    <row r="71" spans="3:16" x14ac:dyDescent="0.25">
      <c r="C71" s="1" t="s">
        <v>40</v>
      </c>
      <c r="D71" s="1" t="s">
        <v>43</v>
      </c>
      <c r="G71">
        <f t="shared" si="1"/>
        <v>0</v>
      </c>
      <c r="H71">
        <f t="shared" si="2"/>
        <v>0</v>
      </c>
      <c r="O71">
        <f t="shared" si="3"/>
        <v>72</v>
      </c>
      <c r="P71" s="6">
        <f t="shared" si="4"/>
        <v>92.5</v>
      </c>
    </row>
    <row r="72" spans="3:16" x14ac:dyDescent="0.25">
      <c r="C72" s="1" t="s">
        <v>40</v>
      </c>
      <c r="D72" s="1" t="s">
        <v>43</v>
      </c>
      <c r="G72">
        <f t="shared" si="1"/>
        <v>0</v>
      </c>
      <c r="H72">
        <f t="shared" si="2"/>
        <v>0</v>
      </c>
      <c r="O72">
        <f t="shared" si="3"/>
        <v>72</v>
      </c>
      <c r="P72" s="6">
        <f t="shared" si="4"/>
        <v>92.5</v>
      </c>
    </row>
    <row r="73" spans="3:16" x14ac:dyDescent="0.25">
      <c r="C73" s="1" t="s">
        <v>40</v>
      </c>
      <c r="D73" s="1" t="s">
        <v>35</v>
      </c>
      <c r="G73">
        <f t="shared" si="1"/>
        <v>0</v>
      </c>
      <c r="H73">
        <f t="shared" si="2"/>
        <v>1</v>
      </c>
      <c r="O73">
        <f t="shared" si="3"/>
        <v>72</v>
      </c>
      <c r="P73" s="6">
        <f t="shared" si="4"/>
        <v>68</v>
      </c>
    </row>
    <row r="74" spans="3:16" x14ac:dyDescent="0.25">
      <c r="C74" s="1" t="s">
        <v>40</v>
      </c>
      <c r="D74" s="1" t="s">
        <v>43</v>
      </c>
      <c r="G74">
        <f t="shared" si="1"/>
        <v>0</v>
      </c>
      <c r="H74">
        <f t="shared" si="2"/>
        <v>0</v>
      </c>
      <c r="O74">
        <f t="shared" si="3"/>
        <v>72</v>
      </c>
      <c r="P74" s="6">
        <f t="shared" si="4"/>
        <v>92.5</v>
      </c>
    </row>
    <row r="75" spans="3:16" x14ac:dyDescent="0.25">
      <c r="C75" s="1" t="s">
        <v>40</v>
      </c>
      <c r="D75" s="1" t="s">
        <v>35</v>
      </c>
      <c r="G75">
        <f t="shared" si="1"/>
        <v>0</v>
      </c>
      <c r="H75">
        <f t="shared" si="2"/>
        <v>1</v>
      </c>
      <c r="O75">
        <f t="shared" si="3"/>
        <v>72</v>
      </c>
      <c r="P75" s="6">
        <f t="shared" si="4"/>
        <v>68</v>
      </c>
    </row>
    <row r="76" spans="3:16" x14ac:dyDescent="0.25">
      <c r="C76" s="1" t="s">
        <v>40</v>
      </c>
      <c r="D76" s="1" t="s">
        <v>31</v>
      </c>
      <c r="G76">
        <f t="shared" si="1"/>
        <v>0</v>
      </c>
      <c r="H76">
        <f t="shared" si="2"/>
        <v>4</v>
      </c>
      <c r="O76">
        <f t="shared" si="3"/>
        <v>72</v>
      </c>
      <c r="P76" s="6">
        <f t="shared" si="4"/>
        <v>7</v>
      </c>
    </row>
    <row r="77" spans="3:16" x14ac:dyDescent="0.25">
      <c r="C77" s="1" t="s">
        <v>24</v>
      </c>
      <c r="D77" s="1" t="s">
        <v>34</v>
      </c>
      <c r="G77">
        <f t="shared" si="1"/>
        <v>1</v>
      </c>
      <c r="H77">
        <f t="shared" si="2"/>
        <v>3</v>
      </c>
      <c r="O77">
        <f t="shared" si="3"/>
        <v>21</v>
      </c>
      <c r="P77" s="6">
        <f t="shared" si="4"/>
        <v>25.5</v>
      </c>
    </row>
    <row r="78" spans="3:16" x14ac:dyDescent="0.25">
      <c r="C78" s="1" t="s">
        <v>40</v>
      </c>
      <c r="D78" s="1" t="s">
        <v>43</v>
      </c>
      <c r="G78">
        <f t="shared" si="1"/>
        <v>0</v>
      </c>
      <c r="H78">
        <f t="shared" si="2"/>
        <v>0</v>
      </c>
      <c r="O78">
        <f t="shared" si="3"/>
        <v>72</v>
      </c>
      <c r="P78" s="6">
        <f t="shared" si="4"/>
        <v>92.5</v>
      </c>
    </row>
    <row r="79" spans="3:16" x14ac:dyDescent="0.25">
      <c r="C79" s="1" t="s">
        <v>40</v>
      </c>
      <c r="D79" s="1" t="s">
        <v>43</v>
      </c>
      <c r="G79">
        <f t="shared" si="1"/>
        <v>0</v>
      </c>
      <c r="H79">
        <f t="shared" si="2"/>
        <v>0</v>
      </c>
      <c r="O79">
        <f t="shared" si="3"/>
        <v>72</v>
      </c>
      <c r="P79" s="6">
        <f t="shared" si="4"/>
        <v>92.5</v>
      </c>
    </row>
    <row r="80" spans="3:16" x14ac:dyDescent="0.25">
      <c r="C80" s="1" t="s">
        <v>40</v>
      </c>
      <c r="D80" s="1" t="s">
        <v>35</v>
      </c>
      <c r="G80">
        <f t="shared" ref="G80:G116" si="5">_xlfn.IFS(C80=$C$4, 0, C80=$D$4, 1)</f>
        <v>0</v>
      </c>
      <c r="H80">
        <f t="shared" ref="H80:H116" si="6">_xlfn.IFS(D80=$B$10, 0, D80=$B$6, 2, D80=$B$8, 3, D80=$B$7, 4, D80=$B$9, 1)</f>
        <v>1</v>
      </c>
      <c r="O80">
        <f t="shared" ref="O80:O116" si="7">_xlfn.RANK.AVG(G80,$G$15:$G$116, 0)</f>
        <v>72</v>
      </c>
      <c r="P80" s="6">
        <f t="shared" ref="P80:P116" si="8">_xlfn.RANK.AVG(H80, $H$15:$H$116, 0)</f>
        <v>68</v>
      </c>
    </row>
    <row r="81" spans="3:16" x14ac:dyDescent="0.25">
      <c r="C81" s="1" t="s">
        <v>24</v>
      </c>
      <c r="D81" s="1" t="s">
        <v>31</v>
      </c>
      <c r="G81">
        <f t="shared" si="5"/>
        <v>1</v>
      </c>
      <c r="H81">
        <f t="shared" si="6"/>
        <v>4</v>
      </c>
      <c r="O81">
        <f t="shared" si="7"/>
        <v>21</v>
      </c>
      <c r="P81" s="6">
        <f t="shared" si="8"/>
        <v>7</v>
      </c>
    </row>
    <row r="82" spans="3:16" x14ac:dyDescent="0.25">
      <c r="C82" s="1" t="s">
        <v>40</v>
      </c>
      <c r="D82" s="1" t="s">
        <v>34</v>
      </c>
      <c r="G82">
        <f t="shared" si="5"/>
        <v>0</v>
      </c>
      <c r="H82">
        <f t="shared" si="6"/>
        <v>3</v>
      </c>
      <c r="O82">
        <f t="shared" si="7"/>
        <v>72</v>
      </c>
      <c r="P82" s="6">
        <f t="shared" si="8"/>
        <v>25.5</v>
      </c>
    </row>
    <row r="83" spans="3:16" x14ac:dyDescent="0.25">
      <c r="C83" s="1" t="s">
        <v>24</v>
      </c>
      <c r="D83" s="1" t="s">
        <v>34</v>
      </c>
      <c r="G83">
        <f t="shared" si="5"/>
        <v>1</v>
      </c>
      <c r="H83">
        <f t="shared" si="6"/>
        <v>3</v>
      </c>
      <c r="O83">
        <f t="shared" si="7"/>
        <v>21</v>
      </c>
      <c r="P83" s="6">
        <f t="shared" si="8"/>
        <v>25.5</v>
      </c>
    </row>
    <row r="84" spans="3:16" x14ac:dyDescent="0.25">
      <c r="C84" s="1" t="s">
        <v>40</v>
      </c>
      <c r="D84" s="1" t="s">
        <v>35</v>
      </c>
      <c r="G84">
        <f t="shared" si="5"/>
        <v>0</v>
      </c>
      <c r="H84">
        <f t="shared" si="6"/>
        <v>1</v>
      </c>
      <c r="O84">
        <f t="shared" si="7"/>
        <v>72</v>
      </c>
      <c r="P84" s="6">
        <f t="shared" si="8"/>
        <v>68</v>
      </c>
    </row>
    <row r="85" spans="3:16" x14ac:dyDescent="0.25">
      <c r="C85" s="1" t="s">
        <v>40</v>
      </c>
      <c r="D85" s="1" t="s">
        <v>31</v>
      </c>
      <c r="G85">
        <f t="shared" si="5"/>
        <v>0</v>
      </c>
      <c r="H85">
        <f t="shared" si="6"/>
        <v>4</v>
      </c>
      <c r="O85">
        <f t="shared" si="7"/>
        <v>72</v>
      </c>
      <c r="P85" s="6">
        <f t="shared" si="8"/>
        <v>7</v>
      </c>
    </row>
    <row r="86" spans="3:16" x14ac:dyDescent="0.25">
      <c r="C86" s="1" t="s">
        <v>24</v>
      </c>
      <c r="D86" s="1" t="s">
        <v>31</v>
      </c>
      <c r="G86">
        <f t="shared" si="5"/>
        <v>1</v>
      </c>
      <c r="H86">
        <f t="shared" si="6"/>
        <v>4</v>
      </c>
      <c r="O86">
        <f t="shared" si="7"/>
        <v>21</v>
      </c>
      <c r="P86" s="6">
        <f t="shared" si="8"/>
        <v>7</v>
      </c>
    </row>
    <row r="87" spans="3:16" x14ac:dyDescent="0.25">
      <c r="C87" s="1" t="s">
        <v>40</v>
      </c>
      <c r="D87" s="1" t="s">
        <v>43</v>
      </c>
      <c r="G87">
        <f t="shared" si="5"/>
        <v>0</v>
      </c>
      <c r="H87">
        <f t="shared" si="6"/>
        <v>0</v>
      </c>
      <c r="O87">
        <f t="shared" si="7"/>
        <v>72</v>
      </c>
      <c r="P87" s="6">
        <f t="shared" si="8"/>
        <v>92.5</v>
      </c>
    </row>
    <row r="88" spans="3:16" x14ac:dyDescent="0.25">
      <c r="C88" s="1" t="s">
        <v>24</v>
      </c>
      <c r="D88" s="1" t="s">
        <v>34</v>
      </c>
      <c r="G88">
        <f t="shared" si="5"/>
        <v>1</v>
      </c>
      <c r="H88">
        <f t="shared" si="6"/>
        <v>3</v>
      </c>
      <c r="O88">
        <f t="shared" si="7"/>
        <v>21</v>
      </c>
      <c r="P88" s="6">
        <f t="shared" si="8"/>
        <v>25.5</v>
      </c>
    </row>
    <row r="89" spans="3:16" x14ac:dyDescent="0.25">
      <c r="C89" s="1" t="s">
        <v>40</v>
      </c>
      <c r="D89" s="1" t="s">
        <v>35</v>
      </c>
      <c r="G89">
        <f t="shared" si="5"/>
        <v>0</v>
      </c>
      <c r="H89">
        <f t="shared" si="6"/>
        <v>1</v>
      </c>
      <c r="O89">
        <f t="shared" si="7"/>
        <v>72</v>
      </c>
      <c r="P89" s="6">
        <f t="shared" si="8"/>
        <v>68</v>
      </c>
    </row>
    <row r="90" spans="3:16" x14ac:dyDescent="0.25">
      <c r="C90" s="1" t="s">
        <v>40</v>
      </c>
      <c r="D90" s="1" t="s">
        <v>43</v>
      </c>
      <c r="G90">
        <f t="shared" si="5"/>
        <v>0</v>
      </c>
      <c r="H90">
        <f t="shared" si="6"/>
        <v>0</v>
      </c>
      <c r="O90">
        <f t="shared" si="7"/>
        <v>72</v>
      </c>
      <c r="P90" s="6">
        <f t="shared" si="8"/>
        <v>92.5</v>
      </c>
    </row>
    <row r="91" spans="3:16" x14ac:dyDescent="0.25">
      <c r="C91" s="1" t="s">
        <v>40</v>
      </c>
      <c r="D91" s="1" t="s">
        <v>43</v>
      </c>
      <c r="G91">
        <f t="shared" si="5"/>
        <v>0</v>
      </c>
      <c r="H91">
        <f t="shared" si="6"/>
        <v>0</v>
      </c>
      <c r="O91">
        <f t="shared" si="7"/>
        <v>72</v>
      </c>
      <c r="P91" s="6">
        <f t="shared" si="8"/>
        <v>92.5</v>
      </c>
    </row>
    <row r="92" spans="3:16" x14ac:dyDescent="0.25">
      <c r="C92" s="1" t="s">
        <v>40</v>
      </c>
      <c r="D92" s="1" t="s">
        <v>43</v>
      </c>
      <c r="G92">
        <f t="shared" si="5"/>
        <v>0</v>
      </c>
      <c r="H92">
        <f t="shared" si="6"/>
        <v>0</v>
      </c>
      <c r="O92">
        <f t="shared" si="7"/>
        <v>72</v>
      </c>
      <c r="P92" s="6">
        <f t="shared" si="8"/>
        <v>92.5</v>
      </c>
    </row>
    <row r="93" spans="3:16" x14ac:dyDescent="0.25">
      <c r="C93" s="1" t="s">
        <v>40</v>
      </c>
      <c r="D93" s="1" t="s">
        <v>35</v>
      </c>
      <c r="G93">
        <f t="shared" si="5"/>
        <v>0</v>
      </c>
      <c r="H93">
        <f t="shared" si="6"/>
        <v>1</v>
      </c>
      <c r="O93">
        <f t="shared" si="7"/>
        <v>72</v>
      </c>
      <c r="P93" s="6">
        <f t="shared" si="8"/>
        <v>68</v>
      </c>
    </row>
    <row r="94" spans="3:16" x14ac:dyDescent="0.25">
      <c r="C94" s="1" t="s">
        <v>40</v>
      </c>
      <c r="D94" s="1" t="s">
        <v>35</v>
      </c>
      <c r="G94">
        <f t="shared" si="5"/>
        <v>0</v>
      </c>
      <c r="H94">
        <f t="shared" si="6"/>
        <v>1</v>
      </c>
      <c r="O94">
        <f t="shared" si="7"/>
        <v>72</v>
      </c>
      <c r="P94" s="6">
        <f t="shared" si="8"/>
        <v>68</v>
      </c>
    </row>
    <row r="95" spans="3:16" x14ac:dyDescent="0.25">
      <c r="C95" s="1" t="s">
        <v>24</v>
      </c>
      <c r="D95" s="1" t="s">
        <v>39</v>
      </c>
      <c r="G95">
        <f t="shared" si="5"/>
        <v>1</v>
      </c>
      <c r="H95">
        <f t="shared" si="6"/>
        <v>2</v>
      </c>
      <c r="O95">
        <f t="shared" si="7"/>
        <v>21</v>
      </c>
      <c r="P95" s="6">
        <f t="shared" si="8"/>
        <v>45.5</v>
      </c>
    </row>
    <row r="96" spans="3:16" x14ac:dyDescent="0.25">
      <c r="C96" s="1" t="s">
        <v>40</v>
      </c>
      <c r="D96" s="1" t="s">
        <v>35</v>
      </c>
      <c r="G96">
        <f t="shared" si="5"/>
        <v>0</v>
      </c>
      <c r="H96">
        <f t="shared" si="6"/>
        <v>1</v>
      </c>
      <c r="O96">
        <f t="shared" si="7"/>
        <v>72</v>
      </c>
      <c r="P96" s="6">
        <f t="shared" si="8"/>
        <v>68</v>
      </c>
    </row>
    <row r="97" spans="3:16" x14ac:dyDescent="0.25">
      <c r="C97" s="1" t="s">
        <v>40</v>
      </c>
      <c r="D97" s="1" t="s">
        <v>43</v>
      </c>
      <c r="G97">
        <f t="shared" si="5"/>
        <v>0</v>
      </c>
      <c r="H97">
        <f t="shared" si="6"/>
        <v>0</v>
      </c>
      <c r="O97">
        <f t="shared" si="7"/>
        <v>72</v>
      </c>
      <c r="P97" s="6">
        <f t="shared" si="8"/>
        <v>92.5</v>
      </c>
    </row>
    <row r="98" spans="3:16" x14ac:dyDescent="0.25">
      <c r="C98" s="1" t="s">
        <v>40</v>
      </c>
      <c r="D98" s="1" t="s">
        <v>35</v>
      </c>
      <c r="G98">
        <f t="shared" si="5"/>
        <v>0</v>
      </c>
      <c r="H98">
        <f t="shared" si="6"/>
        <v>1</v>
      </c>
      <c r="O98">
        <f t="shared" si="7"/>
        <v>72</v>
      </c>
      <c r="P98" s="6">
        <f t="shared" si="8"/>
        <v>68</v>
      </c>
    </row>
    <row r="99" spans="3:16" x14ac:dyDescent="0.25">
      <c r="C99" s="1" t="s">
        <v>40</v>
      </c>
      <c r="D99" s="1" t="s">
        <v>35</v>
      </c>
      <c r="G99">
        <f t="shared" si="5"/>
        <v>0</v>
      </c>
      <c r="H99">
        <f t="shared" si="6"/>
        <v>1</v>
      </c>
      <c r="O99">
        <f t="shared" si="7"/>
        <v>72</v>
      </c>
      <c r="P99" s="6">
        <f t="shared" si="8"/>
        <v>68</v>
      </c>
    </row>
    <row r="100" spans="3:16" x14ac:dyDescent="0.25">
      <c r="C100" s="1" t="s">
        <v>24</v>
      </c>
      <c r="D100" s="1" t="s">
        <v>39</v>
      </c>
      <c r="G100">
        <f t="shared" si="5"/>
        <v>1</v>
      </c>
      <c r="H100">
        <f t="shared" si="6"/>
        <v>2</v>
      </c>
      <c r="O100">
        <f t="shared" si="7"/>
        <v>21</v>
      </c>
      <c r="P100" s="6">
        <f t="shared" si="8"/>
        <v>45.5</v>
      </c>
    </row>
    <row r="101" spans="3:16" x14ac:dyDescent="0.25">
      <c r="C101" s="1" t="s">
        <v>40</v>
      </c>
      <c r="D101" s="1" t="s">
        <v>35</v>
      </c>
      <c r="G101">
        <f t="shared" si="5"/>
        <v>0</v>
      </c>
      <c r="H101">
        <f t="shared" si="6"/>
        <v>1</v>
      </c>
      <c r="O101">
        <f t="shared" si="7"/>
        <v>72</v>
      </c>
      <c r="P101" s="6">
        <f t="shared" si="8"/>
        <v>68</v>
      </c>
    </row>
    <row r="102" spans="3:16" x14ac:dyDescent="0.25">
      <c r="C102" s="1" t="s">
        <v>24</v>
      </c>
      <c r="D102" s="1" t="s">
        <v>34</v>
      </c>
      <c r="G102">
        <f t="shared" si="5"/>
        <v>1</v>
      </c>
      <c r="H102">
        <f t="shared" si="6"/>
        <v>3</v>
      </c>
      <c r="O102">
        <f t="shared" si="7"/>
        <v>21</v>
      </c>
      <c r="P102" s="6">
        <f t="shared" si="8"/>
        <v>25.5</v>
      </c>
    </row>
    <row r="103" spans="3:16" x14ac:dyDescent="0.25">
      <c r="C103" s="1" t="s">
        <v>40</v>
      </c>
      <c r="D103" s="1" t="s">
        <v>35</v>
      </c>
      <c r="G103">
        <f t="shared" si="5"/>
        <v>0</v>
      </c>
      <c r="H103">
        <f t="shared" si="6"/>
        <v>1</v>
      </c>
      <c r="O103">
        <f t="shared" si="7"/>
        <v>72</v>
      </c>
      <c r="P103" s="6">
        <f t="shared" si="8"/>
        <v>68</v>
      </c>
    </row>
    <row r="104" spans="3:16" x14ac:dyDescent="0.25">
      <c r="C104" s="1" t="s">
        <v>24</v>
      </c>
      <c r="D104" s="1" t="s">
        <v>35</v>
      </c>
      <c r="G104">
        <f t="shared" si="5"/>
        <v>1</v>
      </c>
      <c r="H104">
        <f t="shared" si="6"/>
        <v>1</v>
      </c>
      <c r="O104">
        <f t="shared" si="7"/>
        <v>21</v>
      </c>
      <c r="P104" s="6">
        <f t="shared" si="8"/>
        <v>68</v>
      </c>
    </row>
    <row r="105" spans="3:16" x14ac:dyDescent="0.25">
      <c r="C105" s="1" t="s">
        <v>24</v>
      </c>
      <c r="D105" s="1" t="s">
        <v>43</v>
      </c>
      <c r="G105">
        <f t="shared" si="5"/>
        <v>1</v>
      </c>
      <c r="H105">
        <f t="shared" si="6"/>
        <v>0</v>
      </c>
      <c r="O105">
        <f t="shared" si="7"/>
        <v>21</v>
      </c>
      <c r="P105" s="6">
        <f t="shared" si="8"/>
        <v>92.5</v>
      </c>
    </row>
    <row r="106" spans="3:16" x14ac:dyDescent="0.25">
      <c r="C106" s="1" t="s">
        <v>40</v>
      </c>
      <c r="D106" s="1" t="s">
        <v>35</v>
      </c>
      <c r="G106">
        <f t="shared" si="5"/>
        <v>0</v>
      </c>
      <c r="H106">
        <f t="shared" si="6"/>
        <v>1</v>
      </c>
      <c r="O106">
        <f t="shared" si="7"/>
        <v>72</v>
      </c>
      <c r="P106" s="6">
        <f t="shared" si="8"/>
        <v>68</v>
      </c>
    </row>
    <row r="107" spans="3:16" x14ac:dyDescent="0.25">
      <c r="C107" s="1" t="s">
        <v>40</v>
      </c>
      <c r="D107" s="1" t="s">
        <v>35</v>
      </c>
      <c r="G107">
        <f t="shared" si="5"/>
        <v>0</v>
      </c>
      <c r="H107">
        <f t="shared" si="6"/>
        <v>1</v>
      </c>
      <c r="O107">
        <f t="shared" si="7"/>
        <v>72</v>
      </c>
      <c r="P107" s="6">
        <f t="shared" si="8"/>
        <v>68</v>
      </c>
    </row>
    <row r="108" spans="3:16" x14ac:dyDescent="0.25">
      <c r="C108" s="1" t="s">
        <v>40</v>
      </c>
      <c r="D108" s="1" t="s">
        <v>39</v>
      </c>
      <c r="G108">
        <f t="shared" si="5"/>
        <v>0</v>
      </c>
      <c r="H108">
        <f t="shared" si="6"/>
        <v>2</v>
      </c>
      <c r="O108">
        <f t="shared" si="7"/>
        <v>72</v>
      </c>
      <c r="P108" s="6">
        <f t="shared" si="8"/>
        <v>45.5</v>
      </c>
    </row>
    <row r="109" spans="3:16" x14ac:dyDescent="0.25">
      <c r="C109" s="1" t="s">
        <v>40</v>
      </c>
      <c r="D109" s="1" t="s">
        <v>35</v>
      </c>
      <c r="G109">
        <f t="shared" si="5"/>
        <v>0</v>
      </c>
      <c r="H109">
        <f t="shared" si="6"/>
        <v>1</v>
      </c>
      <c r="O109">
        <f t="shared" si="7"/>
        <v>72</v>
      </c>
      <c r="P109" s="6">
        <f t="shared" si="8"/>
        <v>68</v>
      </c>
    </row>
    <row r="110" spans="3:16" x14ac:dyDescent="0.25">
      <c r="C110" s="1" t="s">
        <v>40</v>
      </c>
      <c r="D110" s="1" t="s">
        <v>43</v>
      </c>
      <c r="G110">
        <f t="shared" si="5"/>
        <v>0</v>
      </c>
      <c r="H110">
        <f t="shared" si="6"/>
        <v>0</v>
      </c>
      <c r="O110">
        <f t="shared" si="7"/>
        <v>72</v>
      </c>
      <c r="P110" s="6">
        <f t="shared" si="8"/>
        <v>92.5</v>
      </c>
    </row>
    <row r="111" spans="3:16" x14ac:dyDescent="0.25">
      <c r="C111" s="1" t="s">
        <v>40</v>
      </c>
      <c r="D111" s="1" t="s">
        <v>34</v>
      </c>
      <c r="G111">
        <f t="shared" si="5"/>
        <v>0</v>
      </c>
      <c r="H111">
        <f t="shared" si="6"/>
        <v>3</v>
      </c>
      <c r="O111">
        <f t="shared" si="7"/>
        <v>72</v>
      </c>
      <c r="P111" s="6">
        <f t="shared" si="8"/>
        <v>25.5</v>
      </c>
    </row>
    <row r="112" spans="3:16" x14ac:dyDescent="0.25">
      <c r="C112" s="1" t="s">
        <v>40</v>
      </c>
      <c r="D112" s="1" t="s">
        <v>34</v>
      </c>
      <c r="G112">
        <f t="shared" si="5"/>
        <v>0</v>
      </c>
      <c r="H112">
        <f t="shared" si="6"/>
        <v>3</v>
      </c>
      <c r="O112">
        <f t="shared" si="7"/>
        <v>72</v>
      </c>
      <c r="P112" s="6">
        <f t="shared" si="8"/>
        <v>25.5</v>
      </c>
    </row>
    <row r="113" spans="3:16" x14ac:dyDescent="0.25">
      <c r="C113" s="1" t="s">
        <v>24</v>
      </c>
      <c r="D113" s="1" t="s">
        <v>39</v>
      </c>
      <c r="G113">
        <f t="shared" si="5"/>
        <v>1</v>
      </c>
      <c r="H113">
        <f t="shared" si="6"/>
        <v>2</v>
      </c>
      <c r="O113">
        <f t="shared" si="7"/>
        <v>21</v>
      </c>
      <c r="P113" s="6">
        <f t="shared" si="8"/>
        <v>45.5</v>
      </c>
    </row>
    <row r="114" spans="3:16" x14ac:dyDescent="0.25">
      <c r="C114" s="1" t="s">
        <v>40</v>
      </c>
      <c r="D114" s="1" t="s">
        <v>35</v>
      </c>
      <c r="G114">
        <f t="shared" si="5"/>
        <v>0</v>
      </c>
      <c r="H114">
        <f t="shared" si="6"/>
        <v>1</v>
      </c>
      <c r="O114">
        <f t="shared" si="7"/>
        <v>72</v>
      </c>
      <c r="P114" s="6">
        <f t="shared" si="8"/>
        <v>68</v>
      </c>
    </row>
    <row r="115" spans="3:16" x14ac:dyDescent="0.25">
      <c r="C115" s="1" t="s">
        <v>40</v>
      </c>
      <c r="D115" s="1" t="s">
        <v>43</v>
      </c>
      <c r="G115">
        <f t="shared" si="5"/>
        <v>0</v>
      </c>
      <c r="H115">
        <f t="shared" si="6"/>
        <v>0</v>
      </c>
      <c r="O115">
        <f t="shared" si="7"/>
        <v>72</v>
      </c>
      <c r="P115" s="6">
        <f t="shared" si="8"/>
        <v>92.5</v>
      </c>
    </row>
    <row r="116" spans="3:16" x14ac:dyDescent="0.25">
      <c r="C116" s="1" t="s">
        <v>24</v>
      </c>
      <c r="D116" s="1" t="s">
        <v>34</v>
      </c>
      <c r="G116">
        <f t="shared" si="5"/>
        <v>1</v>
      </c>
      <c r="H116">
        <f t="shared" si="6"/>
        <v>3</v>
      </c>
      <c r="O116">
        <f t="shared" si="7"/>
        <v>21</v>
      </c>
      <c r="P116" s="6">
        <f t="shared" si="8"/>
        <v>25.5</v>
      </c>
    </row>
  </sheetData>
  <mergeCells count="3">
    <mergeCell ref="B3:E3"/>
    <mergeCell ref="G3:I3"/>
    <mergeCell ref="O14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Ответы на форму (1)</vt:lpstr>
      <vt:lpstr>Для гипотез</vt:lpstr>
      <vt:lpstr>Лист1</vt:lpstr>
      <vt:lpstr>Лист2</vt:lpstr>
      <vt:lpstr>Лист11</vt:lpstr>
      <vt:lpstr>Лист13</vt:lpstr>
      <vt:lpstr>Лист3</vt:lpstr>
      <vt:lpstr>Лист7</vt:lpstr>
      <vt:lpstr>Лист8</vt:lpstr>
      <vt:lpstr>Лист9</vt:lpstr>
      <vt:lpstr>Лист4</vt:lpstr>
      <vt:lpstr>Лист6</vt:lpstr>
      <vt:lpstr>Лист10</vt:lpstr>
      <vt:lpstr>Лист12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2023-05-26T21:49:17Z</dcterms:created>
  <dcterms:modified xsi:type="dcterms:W3CDTF">2023-05-30T10:10:40Z</dcterms:modified>
</cp:coreProperties>
</file>