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k\OneDrive - Worcester Polytechnic Institute (wpi.edu)\2 School Work\Intro to AI\"/>
    </mc:Choice>
  </mc:AlternateContent>
  <xr:revisionPtr revIDLastSave="0" documentId="8_{9DEE109B-2ABA-45D8-9735-B9AD3A8683B5}" xr6:coauthVersionLast="47" xr6:coauthVersionMax="47" xr10:uidLastSave="{00000000-0000-0000-0000-000000000000}"/>
  <bookViews>
    <workbookView xWindow="-120" yWindow="-120" windowWidth="29040" windowHeight="16440" xr2:uid="{008A3A06-4E6B-41AA-AB63-CE2EBDBCD02C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1" l="1"/>
  <c r="J13" i="1"/>
  <c r="J14" i="1"/>
  <c r="J15" i="1"/>
  <c r="J16" i="1"/>
  <c r="J17" i="1"/>
  <c r="J18" i="1"/>
  <c r="J19" i="1"/>
  <c r="J20" i="1"/>
  <c r="J21" i="1"/>
  <c r="J22" i="1"/>
  <c r="L31" i="1" s="1"/>
  <c r="M31" i="1" s="1"/>
  <c r="J23" i="1"/>
  <c r="J24" i="1"/>
  <c r="J25" i="1"/>
  <c r="J26" i="1"/>
  <c r="J27" i="1"/>
  <c r="J28" i="1"/>
  <c r="J29" i="1"/>
  <c r="J30" i="1"/>
  <c r="J31" i="1"/>
  <c r="J32" i="1"/>
  <c r="J33" i="1"/>
  <c r="L41" i="1" s="1"/>
  <c r="M41" i="1" s="1"/>
  <c r="J34" i="1"/>
  <c r="J35" i="1"/>
  <c r="J36" i="1"/>
  <c r="J37" i="1"/>
  <c r="J38" i="1"/>
  <c r="J39" i="1"/>
  <c r="J40" i="1"/>
  <c r="J41" i="1"/>
  <c r="J42" i="1"/>
  <c r="J43" i="1"/>
  <c r="L51" i="1" s="1"/>
  <c r="M51" i="1" s="1"/>
  <c r="J44" i="1"/>
  <c r="J45" i="1"/>
  <c r="J46" i="1"/>
  <c r="J47" i="1"/>
  <c r="J48" i="1"/>
  <c r="J49" i="1"/>
  <c r="J50" i="1"/>
  <c r="J51" i="1"/>
  <c r="J52" i="1"/>
  <c r="L61" i="1" s="1"/>
  <c r="M61" i="1" s="1"/>
  <c r="J53" i="1"/>
  <c r="J54" i="1"/>
  <c r="J55" i="1"/>
  <c r="J56" i="1"/>
  <c r="J57" i="1"/>
  <c r="J58" i="1"/>
  <c r="J59" i="1"/>
  <c r="J60" i="1"/>
  <c r="J61" i="1"/>
  <c r="L21" i="1"/>
  <c r="M21" i="1" s="1"/>
  <c r="M11" i="1"/>
  <c r="L11" i="1"/>
  <c r="J11" i="1"/>
  <c r="J10" i="1"/>
  <c r="J9" i="1"/>
  <c r="J8" i="1"/>
  <c r="J7" i="1"/>
  <c r="J6" i="1"/>
  <c r="J5" i="1"/>
  <c r="J4" i="1"/>
  <c r="J3" i="1"/>
  <c r="J2" i="1"/>
  <c r="K11" i="1"/>
  <c r="K21" i="1"/>
  <c r="K31" i="1"/>
  <c r="K41" i="1"/>
  <c r="K51" i="1"/>
  <c r="K61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2" i="1"/>
  <c r="H3" i="1"/>
  <c r="H4" i="1"/>
  <c r="H5" i="1"/>
  <c r="H6" i="1"/>
  <c r="H7" i="1"/>
  <c r="H8" i="1"/>
  <c r="H9" i="1"/>
  <c r="H10" i="1"/>
  <c r="I21" i="1" l="1"/>
  <c r="I61" i="1"/>
  <c r="I51" i="1"/>
  <c r="I31" i="1"/>
  <c r="I41" i="1"/>
  <c r="I11" i="1"/>
</calcChain>
</file>

<file path=xl/sharedStrings.xml><?xml version="1.0" encoding="utf-8"?>
<sst xmlns="http://schemas.openxmlformats.org/spreadsheetml/2006/main" count="13" uniqueCount="13">
  <si>
    <t>Board</t>
  </si>
  <si>
    <t>Heuristic</t>
  </si>
  <si>
    <t>Cost</t>
  </si>
  <si>
    <t>time</t>
  </si>
  <si>
    <t>PathLengh</t>
  </si>
  <si>
    <t>expanded</t>
  </si>
  <si>
    <t>maxQueueLength</t>
  </si>
  <si>
    <t>Effective BF</t>
  </si>
  <si>
    <t>Average EBF</t>
  </si>
  <si>
    <t>b^d</t>
  </si>
  <si>
    <t>Memory Used</t>
  </si>
  <si>
    <t>k</t>
  </si>
  <si>
    <t>For 16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</si>
</sst>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35AC-9225-43C3-A003-27FB9679A225}">
  <dimension ref="A1:M61"/>
  <sheetViews>
    <sheetView tabSelected="1" workbookViewId="0">
      <selection activeCell="K9" sqref="K9"/>
    </sheetView>
  </sheetViews>
  <sheetFormatPr defaultRowHeight="15"/>
  <cols>
    <col min="2" max="2" width="10.28515625" bestFit="1" customWidth="1"/>
    <col min="3" max="3" width="9.5703125" bestFit="1" customWidth="1"/>
    <col min="4" max="4" width="18.140625" bestFit="1" customWidth="1"/>
    <col min="5" max="5" width="10.28515625" bestFit="1" customWidth="1"/>
    <col min="6" max="6" width="9.85546875" bestFit="1" customWidth="1"/>
    <col min="7" max="7" width="16.85546875" bestFit="1" customWidth="1"/>
    <col min="8" max="8" width="12" bestFit="1" customWidth="1"/>
    <col min="9" max="9" width="11.85546875" bestFit="1" customWidth="1"/>
    <col min="10" max="10" width="11.85546875" customWidth="1"/>
    <col min="11" max="11" width="13.42578125" bestFit="1" customWidth="1"/>
    <col min="12" max="12" width="11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</v>
      </c>
      <c r="C2">
        <v>2439</v>
      </c>
      <c r="D2">
        <v>30.693632364273</v>
      </c>
      <c r="E2">
        <v>826</v>
      </c>
      <c r="F2">
        <v>1912092</v>
      </c>
      <c r="G2">
        <v>7268</v>
      </c>
      <c r="H2">
        <f>POWER(F2, 1 / E2)</f>
        <v>1.0176647512974428</v>
      </c>
      <c r="J2">
        <f>POWER(I11,E2)</f>
        <v>2821959424.7408056</v>
      </c>
    </row>
    <row r="3" spans="1:13">
      <c r="A3">
        <v>2</v>
      </c>
      <c r="B3">
        <v>1</v>
      </c>
      <c r="C3">
        <v>1281</v>
      </c>
      <c r="D3">
        <v>32.013660907745297</v>
      </c>
      <c r="E3">
        <v>417</v>
      </c>
      <c r="F3">
        <v>1813475</v>
      </c>
      <c r="G3">
        <v>11769</v>
      </c>
      <c r="H3">
        <f t="shared" ref="H3:H61" si="0">POWER(F3, 1 / E3)</f>
        <v>1.0351622384429846</v>
      </c>
      <c r="J3">
        <f>POWER(I11,E3)</f>
        <v>59025.647718184759</v>
      </c>
    </row>
    <row r="4" spans="1:13">
      <c r="A4">
        <v>3</v>
      </c>
      <c r="B4">
        <v>1</v>
      </c>
      <c r="C4">
        <v>1131</v>
      </c>
      <c r="D4">
        <v>30.4489488601684</v>
      </c>
      <c r="E4">
        <v>387</v>
      </c>
      <c r="F4">
        <v>1640189</v>
      </c>
      <c r="G4">
        <v>13251</v>
      </c>
      <c r="H4">
        <f t="shared" si="0"/>
        <v>1.0376697522060834</v>
      </c>
      <c r="J4">
        <f>POWER(I11,E4)</f>
        <v>26779.373896071254</v>
      </c>
    </row>
    <row r="5" spans="1:13">
      <c r="A5">
        <v>4</v>
      </c>
      <c r="B5">
        <v>1</v>
      </c>
      <c r="C5">
        <v>1422</v>
      </c>
      <c r="D5">
        <v>35.455494165420497</v>
      </c>
      <c r="E5">
        <v>473</v>
      </c>
      <c r="F5">
        <v>1954994</v>
      </c>
      <c r="G5">
        <v>11990</v>
      </c>
      <c r="H5">
        <f t="shared" si="0"/>
        <v>1.0310993637637351</v>
      </c>
      <c r="J5">
        <f>POWER(I11, E5)</f>
        <v>258081.02066774873</v>
      </c>
    </row>
    <row r="6" spans="1:13">
      <c r="A6">
        <v>5</v>
      </c>
      <c r="B6">
        <v>1</v>
      </c>
      <c r="C6">
        <v>1571</v>
      </c>
      <c r="D6">
        <v>31.107761859893799</v>
      </c>
      <c r="E6">
        <v>536</v>
      </c>
      <c r="F6">
        <v>1769113</v>
      </c>
      <c r="G6">
        <v>8171</v>
      </c>
      <c r="H6">
        <f t="shared" si="0"/>
        <v>1.0272029557528795</v>
      </c>
      <c r="J6">
        <f>POWER(I11,E6)</f>
        <v>1356940.4441420222</v>
      </c>
    </row>
    <row r="7" spans="1:13">
      <c r="A7">
        <v>6</v>
      </c>
      <c r="B7">
        <v>1</v>
      </c>
      <c r="C7">
        <v>1616</v>
      </c>
      <c r="D7">
        <v>32.566246986389103</v>
      </c>
      <c r="E7">
        <v>532</v>
      </c>
      <c r="F7">
        <v>1885295</v>
      </c>
      <c r="G7">
        <v>8430</v>
      </c>
      <c r="H7">
        <f t="shared" si="0"/>
        <v>1.0275331119426303</v>
      </c>
      <c r="J7">
        <f>POWER(I11,E7)</f>
        <v>1221224.2174300298</v>
      </c>
    </row>
    <row r="8" spans="1:13">
      <c r="A8">
        <v>7</v>
      </c>
      <c r="B8">
        <v>1</v>
      </c>
      <c r="C8">
        <v>1552</v>
      </c>
      <c r="D8">
        <v>33.057558536529498</v>
      </c>
      <c r="E8">
        <v>523</v>
      </c>
      <c r="F8">
        <v>1928855</v>
      </c>
      <c r="G8">
        <v>9463</v>
      </c>
      <c r="H8">
        <f t="shared" si="0"/>
        <v>1.0280583888391719</v>
      </c>
      <c r="J8">
        <f>POWER(I11,E8)</f>
        <v>963436.96491296147</v>
      </c>
    </row>
    <row r="9" spans="1:13">
      <c r="A9">
        <v>8</v>
      </c>
      <c r="B9">
        <v>1</v>
      </c>
      <c r="C9">
        <v>2505</v>
      </c>
      <c r="D9">
        <v>32.684535026550201</v>
      </c>
      <c r="E9">
        <v>840</v>
      </c>
      <c r="F9">
        <v>2002953</v>
      </c>
      <c r="G9">
        <v>6947</v>
      </c>
      <c r="H9">
        <f t="shared" si="0"/>
        <v>1.0174240258068927</v>
      </c>
      <c r="J9">
        <f>POWER(I11, E9)</f>
        <v>4080652300.8880472</v>
      </c>
    </row>
    <row r="10" spans="1:13">
      <c r="A10">
        <v>9</v>
      </c>
      <c r="B10">
        <v>1</v>
      </c>
      <c r="C10">
        <v>2385</v>
      </c>
      <c r="D10">
        <v>34.844008684158297</v>
      </c>
      <c r="E10">
        <v>792</v>
      </c>
      <c r="F10">
        <v>1990762</v>
      </c>
      <c r="G10">
        <v>7347</v>
      </c>
      <c r="H10">
        <f t="shared" si="0"/>
        <v>1.0184818810766194</v>
      </c>
      <c r="J10">
        <f>POWER(I11,E10)</f>
        <v>1152245560.3414476</v>
      </c>
    </row>
    <row r="11" spans="1:13">
      <c r="A11">
        <v>10</v>
      </c>
      <c r="B11">
        <v>1</v>
      </c>
      <c r="C11">
        <v>1661</v>
      </c>
      <c r="D11">
        <v>32.704850912094102</v>
      </c>
      <c r="E11">
        <v>549</v>
      </c>
      <c r="F11">
        <v>1867078</v>
      </c>
      <c r="G11">
        <v>8134</v>
      </c>
      <c r="H11">
        <f t="shared" si="0"/>
        <v>1.0266511133149558</v>
      </c>
      <c r="I11" s="1">
        <f>AVERAGE(H2:H11)</f>
        <v>1.0266947582443398</v>
      </c>
      <c r="J11">
        <f>POWER(I11,E11)</f>
        <v>1911165.3756348172</v>
      </c>
      <c r="K11">
        <f>50/1000000*AVERAGE(G2:G11)</f>
        <v>0.46385000000000004</v>
      </c>
      <c r="L11">
        <f>K11/AVERAGE(J2:J11)</f>
        <v>5.7544958946184327E-10</v>
      </c>
      <c r="M11">
        <f>LOG(16000/L11, I11)</f>
        <v>1175.0465517571427</v>
      </c>
    </row>
    <row r="12" spans="1:13">
      <c r="A12">
        <v>1</v>
      </c>
      <c r="B12">
        <v>2</v>
      </c>
      <c r="C12">
        <v>2439</v>
      </c>
      <c r="D12">
        <v>32.245741605758603</v>
      </c>
      <c r="E12">
        <v>826</v>
      </c>
      <c r="F12">
        <v>1872742</v>
      </c>
      <c r="G12">
        <v>7023</v>
      </c>
      <c r="H12">
        <f t="shared" si="0"/>
        <v>1.017639132262683</v>
      </c>
      <c r="J12">
        <f t="shared" ref="J12" si="1">POWER(I21,E12)</f>
        <v>2283070997.0932279</v>
      </c>
    </row>
    <row r="13" spans="1:13">
      <c r="A13">
        <v>2</v>
      </c>
      <c r="B13">
        <v>2</v>
      </c>
      <c r="C13">
        <v>1281</v>
      </c>
      <c r="D13">
        <v>29.728119611740102</v>
      </c>
      <c r="E13">
        <v>425</v>
      </c>
      <c r="F13">
        <v>1607952</v>
      </c>
      <c r="G13">
        <v>11949</v>
      </c>
      <c r="H13">
        <f t="shared" si="0"/>
        <v>1.0341963376269634</v>
      </c>
      <c r="J13">
        <f t="shared" ref="J13" si="2">POWER(I21,E13)</f>
        <v>65345.97290929914</v>
      </c>
    </row>
    <row r="14" spans="1:13">
      <c r="A14">
        <v>3</v>
      </c>
      <c r="B14">
        <v>2</v>
      </c>
      <c r="C14">
        <v>1131</v>
      </c>
      <c r="D14">
        <v>25.508836746215799</v>
      </c>
      <c r="E14">
        <v>387</v>
      </c>
      <c r="F14">
        <v>1350840</v>
      </c>
      <c r="G14">
        <v>12212</v>
      </c>
      <c r="H14">
        <f t="shared" si="0"/>
        <v>1.0371494796125571</v>
      </c>
      <c r="J14">
        <f t="shared" ref="J14" si="3">POWER(I21,E14)</f>
        <v>24248.31781121542</v>
      </c>
    </row>
    <row r="15" spans="1:13">
      <c r="A15">
        <v>4</v>
      </c>
      <c r="B15">
        <v>2</v>
      </c>
      <c r="C15">
        <v>1422</v>
      </c>
      <c r="D15">
        <v>33.520341873168903</v>
      </c>
      <c r="E15">
        <v>478</v>
      </c>
      <c r="F15">
        <v>1843924</v>
      </c>
      <c r="G15">
        <v>13173</v>
      </c>
      <c r="H15">
        <f t="shared" si="0"/>
        <v>1.0306429787780529</v>
      </c>
      <c r="J15">
        <f t="shared" ref="J15" si="4">POWER(I21, E15)</f>
        <v>260438.3535213352</v>
      </c>
    </row>
    <row r="16" spans="1:13">
      <c r="A16">
        <v>5</v>
      </c>
      <c r="B16">
        <v>2</v>
      </c>
      <c r="C16">
        <v>1571</v>
      </c>
      <c r="D16">
        <v>29.793611764907801</v>
      </c>
      <c r="E16">
        <v>534</v>
      </c>
      <c r="F16">
        <v>1695934</v>
      </c>
      <c r="G16">
        <v>10275</v>
      </c>
      <c r="H16">
        <f t="shared" si="0"/>
        <v>1.0272249511993234</v>
      </c>
      <c r="J16">
        <f t="shared" ref="J16" si="5">POWER(I21,E16)</f>
        <v>1122485.7434099873</v>
      </c>
    </row>
    <row r="17" spans="1:13">
      <c r="A17">
        <v>6</v>
      </c>
      <c r="B17">
        <v>2</v>
      </c>
      <c r="C17">
        <v>1616</v>
      </c>
      <c r="D17">
        <v>34.234412431716898</v>
      </c>
      <c r="E17">
        <v>538</v>
      </c>
      <c r="F17">
        <v>1814255</v>
      </c>
      <c r="G17">
        <v>10418</v>
      </c>
      <c r="H17">
        <f t="shared" si="0"/>
        <v>1.0271485756955403</v>
      </c>
      <c r="J17">
        <f t="shared" ref="J17" si="6">POWER(I21,E17)</f>
        <v>1245949.7876132191</v>
      </c>
    </row>
    <row r="18" spans="1:13">
      <c r="A18">
        <v>7</v>
      </c>
      <c r="B18">
        <v>2</v>
      </c>
      <c r="C18">
        <v>1552</v>
      </c>
      <c r="D18">
        <v>33.150696277618401</v>
      </c>
      <c r="E18">
        <v>523</v>
      </c>
      <c r="F18">
        <v>1799452</v>
      </c>
      <c r="G18">
        <v>9894</v>
      </c>
      <c r="H18">
        <f t="shared" si="0"/>
        <v>1.0279218914269861</v>
      </c>
      <c r="J18">
        <f t="shared" ref="J18" si="7">POWER(I21,E18)</f>
        <v>842464.56025408709</v>
      </c>
    </row>
    <row r="19" spans="1:13">
      <c r="A19">
        <v>8</v>
      </c>
      <c r="B19">
        <v>2</v>
      </c>
      <c r="C19">
        <v>2505</v>
      </c>
      <c r="D19">
        <v>37.5097913742065</v>
      </c>
      <c r="E19">
        <v>842</v>
      </c>
      <c r="F19">
        <v>1979949</v>
      </c>
      <c r="G19">
        <v>8040</v>
      </c>
      <c r="H19">
        <f t="shared" si="0"/>
        <v>1.0173683234377848</v>
      </c>
      <c r="J19">
        <f t="shared" ref="J19" si="8">POWER(I21, E19)</f>
        <v>3465758072.8286943</v>
      </c>
    </row>
    <row r="20" spans="1:13">
      <c r="A20">
        <v>9</v>
      </c>
      <c r="B20">
        <v>2</v>
      </c>
      <c r="C20">
        <v>2385</v>
      </c>
      <c r="D20">
        <v>36.695783138275097</v>
      </c>
      <c r="E20">
        <v>793</v>
      </c>
      <c r="F20">
        <v>1952590</v>
      </c>
      <c r="G20">
        <v>8174</v>
      </c>
      <c r="H20">
        <f t="shared" si="0"/>
        <v>1.0184334960522239</v>
      </c>
      <c r="J20">
        <f t="shared" ref="J20:J61" si="9">POWER(I21,E20)</f>
        <v>965232279.89212048</v>
      </c>
    </row>
    <row r="21" spans="1:13">
      <c r="A21">
        <v>10</v>
      </c>
      <c r="B21">
        <v>2</v>
      </c>
      <c r="C21">
        <v>1661</v>
      </c>
      <c r="D21">
        <v>32.036693572997997</v>
      </c>
      <c r="E21">
        <v>548</v>
      </c>
      <c r="F21">
        <v>1759088</v>
      </c>
      <c r="G21">
        <v>9418</v>
      </c>
      <c r="H21">
        <f t="shared" si="0"/>
        <v>1.0265887723993647</v>
      </c>
      <c r="I21" s="1">
        <f>AVERAGE(H12:H21)</f>
        <v>1.0264313938491478</v>
      </c>
      <c r="J21">
        <f t="shared" ref="J21" si="10">POWER(I21,E21)</f>
        <v>1617334.3368552944</v>
      </c>
      <c r="K21">
        <f t="shared" ref="K21" si="11">50/1000000*AVERAGE(G12:G21)</f>
        <v>0.50287999999999999</v>
      </c>
      <c r="L21">
        <f t="shared" ref="L21" si="12">K21/AVERAGE(J12:J21)</f>
        <v>7.4841801851535406E-10</v>
      </c>
      <c r="M21">
        <f>LOG(16000/L21, I21)</f>
        <v>1176.5279823734654</v>
      </c>
    </row>
    <row r="22" spans="1:13">
      <c r="A22">
        <v>1</v>
      </c>
      <c r="B22">
        <v>3</v>
      </c>
      <c r="C22">
        <v>2439</v>
      </c>
      <c r="D22">
        <v>32.557976007461498</v>
      </c>
      <c r="E22">
        <v>826</v>
      </c>
      <c r="F22">
        <v>1838222</v>
      </c>
      <c r="G22">
        <v>8401</v>
      </c>
      <c r="H22">
        <f t="shared" si="0"/>
        <v>1.0176162111640996</v>
      </c>
      <c r="J22">
        <f t="shared" ref="J22" si="13">POWER(I31,E22)</f>
        <v>1900416622.6771562</v>
      </c>
    </row>
    <row r="23" spans="1:13">
      <c r="A23">
        <v>2</v>
      </c>
      <c r="B23">
        <v>3</v>
      </c>
      <c r="C23">
        <v>1281</v>
      </c>
      <c r="D23">
        <v>21.211891174316399</v>
      </c>
      <c r="E23">
        <v>416</v>
      </c>
      <c r="F23">
        <v>1182676</v>
      </c>
      <c r="G23">
        <v>10904</v>
      </c>
      <c r="H23">
        <f t="shared" si="0"/>
        <v>1.03418500156809</v>
      </c>
      <c r="J23">
        <f t="shared" ref="J23" si="14">POWER(I31,E23)</f>
        <v>47111.271932268945</v>
      </c>
    </row>
    <row r="24" spans="1:13">
      <c r="A24">
        <v>3</v>
      </c>
      <c r="B24">
        <v>3</v>
      </c>
      <c r="C24">
        <v>1131</v>
      </c>
      <c r="D24">
        <v>16.667822837829501</v>
      </c>
      <c r="E24">
        <v>387</v>
      </c>
      <c r="F24">
        <v>930423</v>
      </c>
      <c r="G24">
        <v>11026</v>
      </c>
      <c r="H24">
        <f t="shared" si="0"/>
        <v>1.036150752809849</v>
      </c>
      <c r="J24">
        <f t="shared" ref="J24" si="15">POWER(I31,E24)</f>
        <v>22251.234382692015</v>
      </c>
    </row>
    <row r="25" spans="1:13">
      <c r="A25">
        <v>4</v>
      </c>
      <c r="B25">
        <v>3</v>
      </c>
      <c r="C25">
        <v>1422</v>
      </c>
      <c r="D25">
        <v>26.339396476745598</v>
      </c>
      <c r="E25">
        <v>475</v>
      </c>
      <c r="F25">
        <v>1471708</v>
      </c>
      <c r="G25">
        <v>13003</v>
      </c>
      <c r="H25">
        <f t="shared" si="0"/>
        <v>1.0303502663178372</v>
      </c>
      <c r="J25">
        <f t="shared" ref="J25" si="16">POWER(I31, E25)</f>
        <v>216720.37596232633</v>
      </c>
    </row>
    <row r="26" spans="1:13">
      <c r="A26">
        <v>5</v>
      </c>
      <c r="B26">
        <v>3</v>
      </c>
      <c r="C26">
        <v>1571</v>
      </c>
      <c r="D26">
        <v>26.9610612392425</v>
      </c>
      <c r="E26">
        <v>536</v>
      </c>
      <c r="F26">
        <v>1482856</v>
      </c>
      <c r="G26">
        <v>9730</v>
      </c>
      <c r="H26">
        <f t="shared" si="0"/>
        <v>1.0268647467389858</v>
      </c>
      <c r="J26">
        <f t="shared" ref="J26" si="17">POWER(I31,E26)</f>
        <v>1049884.7016806782</v>
      </c>
    </row>
    <row r="27" spans="1:13">
      <c r="A27">
        <v>6</v>
      </c>
      <c r="B27">
        <v>3</v>
      </c>
      <c r="C27">
        <v>1616</v>
      </c>
      <c r="D27">
        <v>29.114678859710601</v>
      </c>
      <c r="E27">
        <v>532</v>
      </c>
      <c r="F27">
        <v>1580157</v>
      </c>
      <c r="G27">
        <v>9434</v>
      </c>
      <c r="H27">
        <f t="shared" si="0"/>
        <v>1.0271921509550981</v>
      </c>
      <c r="J27">
        <f t="shared" ref="J27" si="18">POWER(I31,E27)</f>
        <v>946689.83704936807</v>
      </c>
    </row>
    <row r="28" spans="1:13">
      <c r="A28">
        <v>7</v>
      </c>
      <c r="B28">
        <v>3</v>
      </c>
      <c r="C28">
        <v>1552</v>
      </c>
      <c r="D28">
        <v>26.3982076644897</v>
      </c>
      <c r="E28">
        <v>523</v>
      </c>
      <c r="F28">
        <v>1484390</v>
      </c>
      <c r="G28">
        <v>10215</v>
      </c>
      <c r="H28">
        <f t="shared" si="0"/>
        <v>1.0275436577469959</v>
      </c>
      <c r="J28">
        <f t="shared" ref="J28" si="19">POWER(I31,E28)</f>
        <v>750078.0498781791</v>
      </c>
    </row>
    <row r="29" spans="1:13">
      <c r="A29">
        <v>8</v>
      </c>
      <c r="B29">
        <v>3</v>
      </c>
      <c r="C29">
        <v>2505</v>
      </c>
      <c r="D29">
        <v>37.309661388397203</v>
      </c>
      <c r="E29">
        <v>842</v>
      </c>
      <c r="F29">
        <v>1953163</v>
      </c>
      <c r="G29">
        <v>8266</v>
      </c>
      <c r="H29">
        <f t="shared" si="0"/>
        <v>1.0173518656723517</v>
      </c>
      <c r="J29">
        <f t="shared" ref="J29" si="20">POWER(I31, E29)</f>
        <v>2874646132.2778249</v>
      </c>
    </row>
    <row r="30" spans="1:13">
      <c r="A30">
        <v>9</v>
      </c>
      <c r="B30">
        <v>3</v>
      </c>
      <c r="C30">
        <v>2385</v>
      </c>
      <c r="D30">
        <v>36.632079601287799</v>
      </c>
      <c r="E30">
        <v>791</v>
      </c>
      <c r="F30">
        <v>1927631</v>
      </c>
      <c r="G30">
        <v>8668</v>
      </c>
      <c r="H30">
        <f t="shared" si="0"/>
        <v>1.0184639676372991</v>
      </c>
      <c r="J30">
        <f t="shared" ref="J30:J61" si="21">POWER(I31,E30)</f>
        <v>768559084.3589412</v>
      </c>
    </row>
    <row r="31" spans="1:13">
      <c r="A31">
        <v>10</v>
      </c>
      <c r="B31">
        <v>3</v>
      </c>
      <c r="C31">
        <v>1661</v>
      </c>
      <c r="D31">
        <v>30.396979808807298</v>
      </c>
      <c r="E31">
        <v>549</v>
      </c>
      <c r="F31">
        <v>1560669</v>
      </c>
      <c r="G31">
        <v>9008</v>
      </c>
      <c r="H31">
        <f t="shared" si="0"/>
        <v>1.0263159448195107</v>
      </c>
      <c r="I31" s="1">
        <f>AVERAGE(H22:H31)</f>
        <v>1.0262034565430116</v>
      </c>
      <c r="J31">
        <f t="shared" ref="J31" si="22">POWER(I31,E31)</f>
        <v>1469524.2541788083</v>
      </c>
      <c r="K31">
        <f t="shared" ref="K31" si="23">50/1000000*AVERAGE(G22:G31)</f>
        <v>0.49327500000000002</v>
      </c>
      <c r="L31">
        <f t="shared" ref="L31" si="24">K31/AVERAGE(J22:J31)</f>
        <v>8.8908429442925075E-10</v>
      </c>
      <c r="M31">
        <f t="shared" ref="M31" si="25">LOG(16000/L31, I31)</f>
        <v>1179.9714005759272</v>
      </c>
    </row>
    <row r="32" spans="1:13">
      <c r="A32">
        <v>1</v>
      </c>
      <c r="B32">
        <v>4</v>
      </c>
      <c r="C32">
        <v>2439</v>
      </c>
      <c r="D32">
        <v>30.3299429416656</v>
      </c>
      <c r="E32">
        <v>826</v>
      </c>
      <c r="F32">
        <v>1749505</v>
      </c>
      <c r="G32">
        <v>8806</v>
      </c>
      <c r="H32">
        <f t="shared" si="0"/>
        <v>1.0175552719340746</v>
      </c>
      <c r="J32">
        <f t="shared" ref="J32" si="26">POWER(I41,E32)</f>
        <v>1426185316.7794108</v>
      </c>
    </row>
    <row r="33" spans="1:13">
      <c r="A33">
        <v>2</v>
      </c>
      <c r="B33">
        <v>4</v>
      </c>
      <c r="C33">
        <v>1281</v>
      </c>
      <c r="D33">
        <v>16.909891843795702</v>
      </c>
      <c r="E33">
        <v>420</v>
      </c>
      <c r="F33">
        <v>942304</v>
      </c>
      <c r="G33">
        <v>10019</v>
      </c>
      <c r="H33">
        <f t="shared" si="0"/>
        <v>1.0332948488624769</v>
      </c>
      <c r="J33">
        <f t="shared" ref="J33" si="27">POWER(I41,E33)</f>
        <v>45150.830471454436</v>
      </c>
    </row>
    <row r="34" spans="1:13">
      <c r="A34">
        <v>3</v>
      </c>
      <c r="B34">
        <v>4</v>
      </c>
      <c r="C34">
        <v>1131</v>
      </c>
      <c r="D34">
        <v>12.237724304199199</v>
      </c>
      <c r="E34">
        <v>387</v>
      </c>
      <c r="F34">
        <v>734289</v>
      </c>
      <c r="G34">
        <v>9280</v>
      </c>
      <c r="H34">
        <f t="shared" si="0"/>
        <v>1.0355171098276423</v>
      </c>
      <c r="J34">
        <f t="shared" ref="J34" si="28">POWER(I41,E34)</f>
        <v>19451.003226066365</v>
      </c>
    </row>
    <row r="35" spans="1:13">
      <c r="A35">
        <v>4</v>
      </c>
      <c r="B35">
        <v>4</v>
      </c>
      <c r="C35">
        <v>1422</v>
      </c>
      <c r="D35">
        <v>20.987464666366499</v>
      </c>
      <c r="E35">
        <v>479</v>
      </c>
      <c r="F35">
        <v>1168611</v>
      </c>
      <c r="G35">
        <v>11372</v>
      </c>
      <c r="H35">
        <f t="shared" si="0"/>
        <v>1.0295972394191943</v>
      </c>
      <c r="J35">
        <f t="shared" ref="J35" si="29">POWER(I41, E35)</f>
        <v>203486.43084050406</v>
      </c>
    </row>
    <row r="36" spans="1:13">
      <c r="A36">
        <v>5</v>
      </c>
      <c r="B36">
        <v>4</v>
      </c>
      <c r="C36">
        <v>1571</v>
      </c>
      <c r="D36">
        <v>22.967629432678201</v>
      </c>
      <c r="E36">
        <v>536</v>
      </c>
      <c r="F36">
        <v>1286750</v>
      </c>
      <c r="G36">
        <v>10128</v>
      </c>
      <c r="H36">
        <f t="shared" si="0"/>
        <v>1.0265930269663273</v>
      </c>
      <c r="J36">
        <f t="shared" ref="J36" si="30">POWER(I41,E36)</f>
        <v>871445.21750779171</v>
      </c>
    </row>
    <row r="37" spans="1:13">
      <c r="A37">
        <v>6</v>
      </c>
      <c r="B37">
        <v>4</v>
      </c>
      <c r="C37">
        <v>1616</v>
      </c>
      <c r="D37">
        <v>26.895275115966701</v>
      </c>
      <c r="E37">
        <v>532</v>
      </c>
      <c r="F37">
        <v>1437702</v>
      </c>
      <c r="G37">
        <v>12393</v>
      </c>
      <c r="H37">
        <f t="shared" si="0"/>
        <v>1.0270097474731843</v>
      </c>
      <c r="J37">
        <f t="shared" ref="J37" si="31">POWER(I41,E37)</f>
        <v>786882.59792891692</v>
      </c>
    </row>
    <row r="38" spans="1:13">
      <c r="A38">
        <v>7</v>
      </c>
      <c r="B38">
        <v>4</v>
      </c>
      <c r="C38">
        <v>1552</v>
      </c>
      <c r="D38">
        <v>22.130791425704899</v>
      </c>
      <c r="E38">
        <v>525</v>
      </c>
      <c r="F38">
        <v>1244121</v>
      </c>
      <c r="G38">
        <v>9988</v>
      </c>
      <c r="H38">
        <f t="shared" si="0"/>
        <v>1.0270918004290852</v>
      </c>
      <c r="J38">
        <f t="shared" ref="J38" si="32">POWER(I41,E38)</f>
        <v>658161.05207856896</v>
      </c>
    </row>
    <row r="39" spans="1:13">
      <c r="A39">
        <v>8</v>
      </c>
      <c r="B39">
        <v>4</v>
      </c>
      <c r="C39">
        <v>2505</v>
      </c>
      <c r="D39">
        <v>35.4268252849578</v>
      </c>
      <c r="E39">
        <v>844</v>
      </c>
      <c r="F39">
        <v>1901858</v>
      </c>
      <c r="G39">
        <v>9905</v>
      </c>
      <c r="H39">
        <f t="shared" si="0"/>
        <v>1.0172783093450006</v>
      </c>
      <c r="J39">
        <f t="shared" ref="J39" si="33">POWER(I41, E39)</f>
        <v>2257676100.2606339</v>
      </c>
    </row>
    <row r="40" spans="1:13">
      <c r="A40">
        <v>9</v>
      </c>
      <c r="B40">
        <v>4</v>
      </c>
      <c r="C40">
        <v>2385</v>
      </c>
      <c r="D40">
        <v>36.7549083232879</v>
      </c>
      <c r="E40">
        <v>795</v>
      </c>
      <c r="F40">
        <v>1844966</v>
      </c>
      <c r="G40">
        <v>9327</v>
      </c>
      <c r="H40">
        <f t="shared" si="0"/>
        <v>1.0183140745424919</v>
      </c>
      <c r="J40">
        <f t="shared" ref="J40:J61" si="34">POWER(I41,E40)</f>
        <v>646572603.67553115</v>
      </c>
    </row>
    <row r="41" spans="1:13">
      <c r="A41">
        <v>10</v>
      </c>
      <c r="B41">
        <v>4</v>
      </c>
      <c r="C41">
        <v>1661</v>
      </c>
      <c r="D41">
        <v>26.962513923645002</v>
      </c>
      <c r="E41">
        <v>548</v>
      </c>
      <c r="F41">
        <v>1442600</v>
      </c>
      <c r="G41">
        <v>11281</v>
      </c>
      <c r="H41">
        <f t="shared" si="0"/>
        <v>1.0262172661081017</v>
      </c>
      <c r="I41" s="1">
        <f>AVERAGE(H32:H41)</f>
        <v>1.0258468694907579</v>
      </c>
      <c r="J41">
        <f t="shared" ref="J41" si="35">POWER(I41,E41)</f>
        <v>1183669.727531939</v>
      </c>
      <c r="K41">
        <f t="shared" ref="K41" si="36">50/1000000*AVERAGE(G32:G41)</f>
        <v>0.51249500000000003</v>
      </c>
      <c r="L41">
        <f t="shared" ref="L41" si="37">K41/AVERAGE(J32:J41)</f>
        <v>1.1824436617415261E-9</v>
      </c>
      <c r="M41">
        <f t="shared" ref="M41" si="38">LOG(16000/L41, I41)</f>
        <v>1184.8675941985541</v>
      </c>
    </row>
    <row r="42" spans="1:13">
      <c r="A42">
        <v>1</v>
      </c>
      <c r="B42">
        <v>5</v>
      </c>
      <c r="C42">
        <v>2439</v>
      </c>
      <c r="D42">
        <v>30.3562204837799</v>
      </c>
      <c r="E42">
        <v>826</v>
      </c>
      <c r="F42">
        <v>1748423</v>
      </c>
      <c r="G42">
        <v>8818</v>
      </c>
      <c r="H42">
        <f t="shared" si="0"/>
        <v>1.0175545098125927</v>
      </c>
      <c r="J42">
        <f t="shared" ref="J42" si="39">POWER(I51,E42)</f>
        <v>1423297371.7331331</v>
      </c>
    </row>
    <row r="43" spans="1:13">
      <c r="A43">
        <v>2</v>
      </c>
      <c r="B43">
        <v>5</v>
      </c>
      <c r="C43">
        <v>1281</v>
      </c>
      <c r="D43">
        <v>18.182296752929599</v>
      </c>
      <c r="E43">
        <v>420</v>
      </c>
      <c r="F43">
        <v>940587</v>
      </c>
      <c r="G43">
        <v>10016</v>
      </c>
      <c r="H43">
        <f t="shared" si="0"/>
        <v>1.0332903619328029</v>
      </c>
      <c r="J43">
        <f t="shared" ref="J43" si="40">POWER(I51,E43)</f>
        <v>45104.318554066267</v>
      </c>
    </row>
    <row r="44" spans="1:13">
      <c r="A44">
        <v>3</v>
      </c>
      <c r="B44">
        <v>5</v>
      </c>
      <c r="C44">
        <v>1131</v>
      </c>
      <c r="D44">
        <v>12.475439310073799</v>
      </c>
      <c r="E44">
        <v>387</v>
      </c>
      <c r="F44">
        <v>732559</v>
      </c>
      <c r="G44">
        <v>9253</v>
      </c>
      <c r="H44">
        <f t="shared" si="0"/>
        <v>1.0355107982754528</v>
      </c>
      <c r="J44">
        <f t="shared" ref="J44" si="41">POWER(I51,E44)</f>
        <v>19432.539482373497</v>
      </c>
    </row>
    <row r="45" spans="1:13">
      <c r="A45">
        <v>4</v>
      </c>
      <c r="B45">
        <v>5</v>
      </c>
      <c r="C45">
        <v>1422</v>
      </c>
      <c r="D45">
        <v>21.244680404663001</v>
      </c>
      <c r="E45">
        <v>479</v>
      </c>
      <c r="F45">
        <v>1166667</v>
      </c>
      <c r="G45">
        <v>11385</v>
      </c>
      <c r="H45">
        <f t="shared" si="0"/>
        <v>1.0295936607721246</v>
      </c>
      <c r="J45">
        <f t="shared" ref="J45" si="42">POWER(I51, E45)</f>
        <v>203247.38084295546</v>
      </c>
    </row>
    <row r="46" spans="1:13">
      <c r="A46">
        <v>5</v>
      </c>
      <c r="B46">
        <v>5</v>
      </c>
      <c r="C46">
        <v>1571</v>
      </c>
      <c r="D46">
        <v>23.692958831787099</v>
      </c>
      <c r="E46">
        <v>536</v>
      </c>
      <c r="F46">
        <v>1285043</v>
      </c>
      <c r="G46">
        <v>10134</v>
      </c>
      <c r="H46">
        <f t="shared" si="0"/>
        <v>1.0265904844687184</v>
      </c>
      <c r="J46">
        <f t="shared" ref="J46" si="43">POWER(I51,E46)</f>
        <v>870299.72490587609</v>
      </c>
    </row>
    <row r="47" spans="1:13">
      <c r="A47">
        <v>6</v>
      </c>
      <c r="B47">
        <v>5</v>
      </c>
      <c r="C47">
        <v>1616</v>
      </c>
      <c r="D47">
        <v>26.573955774307201</v>
      </c>
      <c r="E47">
        <v>532</v>
      </c>
      <c r="F47">
        <v>1436065</v>
      </c>
      <c r="G47">
        <v>12402</v>
      </c>
      <c r="H47">
        <f t="shared" si="0"/>
        <v>1.02700754814704</v>
      </c>
      <c r="J47">
        <f t="shared" ref="J47" si="44">POWER(I51,E47)</f>
        <v>785855.97463906533</v>
      </c>
    </row>
    <row r="48" spans="1:13">
      <c r="A48">
        <v>7</v>
      </c>
      <c r="B48">
        <v>5</v>
      </c>
      <c r="C48">
        <v>1552</v>
      </c>
      <c r="D48">
        <v>22.147940397262499</v>
      </c>
      <c r="E48">
        <v>525</v>
      </c>
      <c r="F48">
        <v>1242672</v>
      </c>
      <c r="G48">
        <v>9993</v>
      </c>
      <c r="H48">
        <f t="shared" si="0"/>
        <v>1.027089520568603</v>
      </c>
      <c r="J48">
        <f t="shared" ref="J48" si="45">POWER(I51,E48)</f>
        <v>657313.65931598831</v>
      </c>
    </row>
    <row r="49" spans="1:13">
      <c r="A49">
        <v>8</v>
      </c>
      <c r="B49">
        <v>5</v>
      </c>
      <c r="C49">
        <v>2505</v>
      </c>
      <c r="D49">
        <v>35.521762609481797</v>
      </c>
      <c r="E49">
        <v>844</v>
      </c>
      <c r="F49">
        <v>1900998</v>
      </c>
      <c r="G49">
        <v>9906</v>
      </c>
      <c r="H49">
        <f t="shared" si="0"/>
        <v>1.0172777641952784</v>
      </c>
      <c r="J49">
        <f t="shared" ref="J49" si="46">POWER(I51, E49)</f>
        <v>2253004911.5739188</v>
      </c>
    </row>
    <row r="50" spans="1:13">
      <c r="A50">
        <v>9</v>
      </c>
      <c r="B50">
        <v>5</v>
      </c>
      <c r="C50">
        <v>2385</v>
      </c>
      <c r="D50">
        <v>34.127750635147002</v>
      </c>
      <c r="E50">
        <v>795</v>
      </c>
      <c r="F50">
        <v>1844077</v>
      </c>
      <c r="G50">
        <v>9330</v>
      </c>
      <c r="H50">
        <f t="shared" si="0"/>
        <v>1.0183134571909549</v>
      </c>
      <c r="J50">
        <f t="shared" ref="J50:J61" si="47">POWER(I51,E50)</f>
        <v>645312419.9751128</v>
      </c>
    </row>
    <row r="51" spans="1:13">
      <c r="A51">
        <v>10</v>
      </c>
      <c r="B51">
        <v>5</v>
      </c>
      <c r="C51">
        <v>1661</v>
      </c>
      <c r="D51">
        <v>27.243691444396902</v>
      </c>
      <c r="E51">
        <v>548</v>
      </c>
      <c r="F51">
        <v>1441175</v>
      </c>
      <c r="G51">
        <v>11277</v>
      </c>
      <c r="H51">
        <f t="shared" si="0"/>
        <v>1.0262154153831078</v>
      </c>
      <c r="I51" s="1">
        <f>AVERAGE(H42:H51)</f>
        <v>1.0258443520746674</v>
      </c>
      <c r="J51">
        <f t="shared" ref="J51" si="48">POWER(I51,E51)</f>
        <v>1182079.013492388</v>
      </c>
      <c r="K51">
        <f t="shared" ref="K51" si="49">50/1000000*AVERAGE(G42:G51)</f>
        <v>0.51256999999999997</v>
      </c>
      <c r="L51">
        <f t="shared" ref="L51" si="50">K51/AVERAGE(J42:J51)</f>
        <v>1.1850293679454764E-9</v>
      </c>
      <c r="M51">
        <f t="shared" ref="M51" si="51">LOG(16000/L51, I51)</f>
        <v>1184.8959408549947</v>
      </c>
    </row>
    <row r="52" spans="1:13">
      <c r="A52">
        <v>1</v>
      </c>
      <c r="B52">
        <v>6</v>
      </c>
      <c r="C52">
        <v>2581</v>
      </c>
      <c r="D52">
        <v>5.7104349136352497E-2</v>
      </c>
      <c r="E52">
        <v>779</v>
      </c>
      <c r="F52">
        <v>3279</v>
      </c>
      <c r="G52">
        <v>5242</v>
      </c>
      <c r="H52">
        <f t="shared" si="0"/>
        <v>1.010446088088627</v>
      </c>
      <c r="J52">
        <f t="shared" ref="J52" si="52">POWER(I61,E52)</f>
        <v>151954.64161701436</v>
      </c>
    </row>
    <row r="53" spans="1:13">
      <c r="A53">
        <v>2</v>
      </c>
      <c r="B53">
        <v>6</v>
      </c>
      <c r="C53">
        <v>1391</v>
      </c>
      <c r="D53">
        <v>6.49998188018798E-2</v>
      </c>
      <c r="E53">
        <v>406</v>
      </c>
      <c r="F53">
        <v>3714</v>
      </c>
      <c r="G53">
        <v>4614</v>
      </c>
      <c r="H53">
        <f t="shared" si="0"/>
        <v>1.0204523121317786</v>
      </c>
      <c r="J53">
        <f t="shared" ref="J53" si="53">POWER(I61,E53)</f>
        <v>501.8926961020249</v>
      </c>
    </row>
    <row r="54" spans="1:13">
      <c r="A54">
        <v>3</v>
      </c>
      <c r="B54">
        <v>6</v>
      </c>
      <c r="C54">
        <v>1219</v>
      </c>
      <c r="D54">
        <v>2.3000478744506801E-2</v>
      </c>
      <c r="E54">
        <v>390</v>
      </c>
      <c r="F54">
        <v>1362</v>
      </c>
      <c r="G54">
        <v>2362</v>
      </c>
      <c r="H54">
        <f t="shared" si="0"/>
        <v>1.0186766503243916</v>
      </c>
      <c r="J54">
        <f t="shared" ref="J54" si="54">POWER(I61,E54)</f>
        <v>392.81029433139474</v>
      </c>
    </row>
    <row r="55" spans="1:13">
      <c r="A55">
        <v>4</v>
      </c>
      <c r="B55">
        <v>6</v>
      </c>
      <c r="C55">
        <v>1550</v>
      </c>
      <c r="D55">
        <v>4.5136213302612298E-2</v>
      </c>
      <c r="E55">
        <v>460</v>
      </c>
      <c r="F55">
        <v>2878</v>
      </c>
      <c r="G55">
        <v>3705</v>
      </c>
      <c r="H55">
        <f t="shared" si="0"/>
        <v>1.0174656649390235</v>
      </c>
      <c r="J55">
        <f t="shared" ref="J55" si="55">POWER(I61, E55)</f>
        <v>1147.6393359909441</v>
      </c>
    </row>
    <row r="56" spans="1:13">
      <c r="A56">
        <v>5</v>
      </c>
      <c r="B56">
        <v>6</v>
      </c>
      <c r="C56">
        <v>1669</v>
      </c>
      <c r="D56">
        <v>4.2015314102172803E-2</v>
      </c>
      <c r="E56">
        <v>507</v>
      </c>
      <c r="F56">
        <v>2394</v>
      </c>
      <c r="G56">
        <v>3757</v>
      </c>
      <c r="H56">
        <f t="shared" si="0"/>
        <v>1.0154649531413995</v>
      </c>
      <c r="J56">
        <f t="shared" ref="J56" si="56">POWER(I61,E56)</f>
        <v>2357.4240998694618</v>
      </c>
    </row>
    <row r="57" spans="1:13">
      <c r="A57">
        <v>6</v>
      </c>
      <c r="B57">
        <v>6</v>
      </c>
      <c r="C57">
        <v>1729</v>
      </c>
      <c r="D57">
        <v>3.5681009292602497E-2</v>
      </c>
      <c r="E57">
        <v>511</v>
      </c>
      <c r="F57">
        <v>2033</v>
      </c>
      <c r="G57">
        <v>3428</v>
      </c>
      <c r="H57">
        <f t="shared" si="0"/>
        <v>1.0150182479756984</v>
      </c>
      <c r="J57">
        <f t="shared" ref="J57" si="57">POWER(I61,E57)</f>
        <v>2506.3673399742743</v>
      </c>
    </row>
    <row r="58" spans="1:13">
      <c r="A58">
        <v>7</v>
      </c>
      <c r="B58">
        <v>6</v>
      </c>
      <c r="C58">
        <v>1678</v>
      </c>
      <c r="D58">
        <v>5.9157609939575098E-2</v>
      </c>
      <c r="E58">
        <v>525</v>
      </c>
      <c r="F58">
        <v>3801</v>
      </c>
      <c r="G58">
        <v>5102</v>
      </c>
      <c r="H58">
        <f t="shared" si="0"/>
        <v>1.015824897644114</v>
      </c>
      <c r="J58">
        <f t="shared" ref="J58" si="58">POWER(I61,E58)</f>
        <v>3105.7696070338261</v>
      </c>
    </row>
    <row r="59" spans="1:13">
      <c r="A59">
        <v>8</v>
      </c>
      <c r="B59">
        <v>6</v>
      </c>
      <c r="C59">
        <v>2708</v>
      </c>
      <c r="D59">
        <v>6.7120313644409096E-2</v>
      </c>
      <c r="E59">
        <v>823</v>
      </c>
      <c r="F59">
        <v>4018</v>
      </c>
      <c r="G59">
        <v>6498</v>
      </c>
      <c r="H59">
        <f t="shared" si="0"/>
        <v>1.0101342876941461</v>
      </c>
      <c r="J59">
        <f t="shared" ref="J59" si="59">POWER(I61, E59)</f>
        <v>298119.93049835938</v>
      </c>
    </row>
    <row r="60" spans="1:13">
      <c r="A60">
        <v>9</v>
      </c>
      <c r="B60">
        <v>6</v>
      </c>
      <c r="C60">
        <v>2592</v>
      </c>
      <c r="D60">
        <v>0.26914215087890597</v>
      </c>
      <c r="E60">
        <v>766</v>
      </c>
      <c r="F60">
        <v>18122</v>
      </c>
      <c r="G60">
        <v>11920</v>
      </c>
      <c r="H60">
        <f t="shared" si="0"/>
        <v>1.0128823790076145</v>
      </c>
      <c r="J60">
        <f t="shared" ref="J60:J61" si="60">POWER(I61,E60)</f>
        <v>124520.60112613294</v>
      </c>
    </row>
    <row r="61" spans="1:13">
      <c r="A61">
        <v>10</v>
      </c>
      <c r="B61">
        <v>6</v>
      </c>
      <c r="C61">
        <v>1797</v>
      </c>
      <c r="D61">
        <v>0.123099565505981</v>
      </c>
      <c r="E61">
        <v>500</v>
      </c>
      <c r="F61">
        <v>7391</v>
      </c>
      <c r="G61">
        <v>6701</v>
      </c>
      <c r="H61">
        <f t="shared" si="0"/>
        <v>1.0179756889408422</v>
      </c>
      <c r="I61" s="1">
        <f>AVERAGE(H52:H61)</f>
        <v>1.0154341169887635</v>
      </c>
      <c r="J61">
        <f t="shared" ref="J61" si="61">POWER(I61,E61)</f>
        <v>2117.7537650328427</v>
      </c>
      <c r="K61">
        <f t="shared" ref="K61" si="62">50/1000000*AVERAGE(G52:G61)</f>
        <v>0.26664500000000002</v>
      </c>
      <c r="L61">
        <f t="shared" ref="L61" si="63">K61/AVERAGE(J52:J61)</f>
        <v>4.5446346599542412E-6</v>
      </c>
      <c r="M61">
        <f t="shared" ref="M61" si="64">LOG(16000/L61, I61)</f>
        <v>1435.2042212506519</v>
      </c>
    </row>
  </sheetData>
  <sortState xmlns:xlrd2="http://schemas.microsoft.com/office/spreadsheetml/2017/richdata2" ref="A2:G72">
    <sortCondition ref="B1:B72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9F34-0964-4791-BE04-2D7025E3CB3E}">
  <dimension ref="A1"/>
  <sheetViews>
    <sheetView workbookViewId="0">
      <selection sqref="A1:E12"/>
    </sheetView>
  </sheetViews>
  <sheetFormatPr defaultRowHeight="15"/>
  <cols>
    <col min="2" max="2" width="10.28515625" bestFit="1" customWidth="1"/>
    <col min="4" max="4" width="10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Mayank</dc:creator>
  <cp:keywords/>
  <dc:description/>
  <cp:lastModifiedBy/>
  <cp:revision/>
  <dcterms:created xsi:type="dcterms:W3CDTF">2022-01-30T20:27:36Z</dcterms:created>
  <dcterms:modified xsi:type="dcterms:W3CDTF">2022-02-02T03:19:33Z</dcterms:modified>
  <cp:category/>
  <cp:contentStatus/>
</cp:coreProperties>
</file>