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r\Music\Swinburne_Study\Sem_3\COS80001_Cloud Engineering\"/>
    </mc:Choice>
  </mc:AlternateContent>
  <xr:revisionPtr revIDLastSave="0" documentId="13_ncr:1_{30A3CEA5-0BD9-4BB5-B8B5-15F9E0605606}" xr6:coauthVersionLast="47" xr6:coauthVersionMax="47" xr10:uidLastSave="{00000000-0000-0000-0000-000000000000}"/>
  <workbookProtection workbookAlgorithmName="SHA-512" workbookHashValue="v8MtjwWnUnJ1E84wJ1k5H4qGbaNPzen1qZdvVoWshRx4foa2IqHs4EoopOwfMJWW9SFy1tZBXXoasWKu94dlfw==" workbookSaltValue="2keic6eghLEKaBj9VwxLsA==" workbookSpinCount="100000" lockStructure="1"/>
  <bookViews>
    <workbookView xWindow="-98" yWindow="-98" windowWidth="21795" windowHeight="12975" xr2:uid="{CF3E672E-2976-6744-95BE-48AF81731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B12" i="1" s="1"/>
  <c r="L45" i="1"/>
  <c r="C10" i="1"/>
  <c r="B10" i="1"/>
</calcChain>
</file>

<file path=xl/sharedStrings.xml><?xml version="1.0" encoding="utf-8"?>
<sst xmlns="http://schemas.openxmlformats.org/spreadsheetml/2006/main" count="175" uniqueCount="84">
  <si>
    <t>Criteria</t>
  </si>
  <si>
    <t>Ratings</t>
  </si>
  <si>
    <t>Mandatory A:</t>
  </si>
  <si>
    <t>10 pts</t>
  </si>
  <si>
    <t>Successfully completed 50% of the labs</t>
  </si>
  <si>
    <t>5 pts</t>
  </si>
  <si>
    <t>Successfully completed less than 50% of the labs</t>
  </si>
  <si>
    <t>0 pts</t>
  </si>
  <si>
    <t>Did not complete any labs</t>
  </si>
  <si>
    <t>Assignment 1a</t>
  </si>
  <si>
    <t>Successfully scored 50%</t>
  </si>
  <si>
    <t>Scored less than 50%</t>
  </si>
  <si>
    <t>Did not submit</t>
  </si>
  <si>
    <t>Assignment 1b</t>
  </si>
  <si>
    <t>Mandatory B:</t>
  </si>
  <si>
    <t>Assignment 2</t>
  </si>
  <si>
    <t>6 pts</t>
  </si>
  <si>
    <t>4 pts</t>
  </si>
  <si>
    <t>2 pts</t>
  </si>
  <si>
    <t>1.5 pts</t>
  </si>
  <si>
    <t>1 pts</t>
  </si>
  <si>
    <t>0.75 pts</t>
  </si>
  <si>
    <t>0.5 pts</t>
  </si>
  <si>
    <t>3 pts</t>
  </si>
  <si>
    <t>Advanced A:</t>
  </si>
  <si>
    <t>7.5 pts</t>
  </si>
  <si>
    <t>Advanced B:</t>
  </si>
  <si>
    <t>Assignment 3 Presentation</t>
  </si>
  <si>
    <t>2.5 pts</t>
  </si>
  <si>
    <t>Points (Max)</t>
  </si>
  <si>
    <t>Assignment 3 
(Multicloud Project)</t>
  </si>
  <si>
    <t>Min Points</t>
  </si>
  <si>
    <t>Max Points</t>
  </si>
  <si>
    <t>Desired Mark</t>
  </si>
  <si>
    <t>Labs</t>
  </si>
  <si>
    <t>Choose your Desired Mark</t>
  </si>
  <si>
    <t>Portfolio Marking Matrix</t>
  </si>
  <si>
    <t>Calculator</t>
  </si>
  <si>
    <t>Your Current Status:</t>
  </si>
  <si>
    <t>Total Score:</t>
  </si>
  <si>
    <t>Enter Your Scores</t>
  </si>
  <si>
    <t>14 pts</t>
  </si>
  <si>
    <t>7 pts</t>
  </si>
  <si>
    <t>COS80001 - Cloud Computing Architecture</t>
  </si>
  <si>
    <t>Portfolio Tracker</t>
  </si>
  <si>
    <t>Scored 100% and scored 50 pts in Mandatory A&amp;B</t>
  </si>
  <si>
    <t>Scored at least 80% and scored 50 pts in Mandatory A&amp;B</t>
  </si>
  <si>
    <t>Lecture Quizes</t>
  </si>
  <si>
    <t>1pts</t>
  </si>
  <si>
    <t>20 pts</t>
  </si>
  <si>
    <t>8 pts</t>
  </si>
  <si>
    <t>Did not score min 5 pts in Advanced A</t>
  </si>
  <si>
    <t>12 pts</t>
  </si>
  <si>
    <t>Intermediate A:</t>
  </si>
  <si>
    <t>Intermediate B:</t>
  </si>
  <si>
    <t>Select one...</t>
  </si>
  <si>
    <t xml:space="preserve">Successfully scored 50% </t>
  </si>
  <si>
    <t xml:space="preserve">Scored less than 50% </t>
  </si>
  <si>
    <t>Did not pass either of the tests</t>
  </si>
  <si>
    <t>MCQ Test 2</t>
  </si>
  <si>
    <t>MCQ Test 1</t>
  </si>
  <si>
    <t>Successfully completed 50% of the Quizzes</t>
  </si>
  <si>
    <t>Successfully completed less than 50% of the Quizzes</t>
  </si>
  <si>
    <t>Scored at least 80% AND 
scored 50 pts in Mandatory A&amp;B</t>
  </si>
  <si>
    <t>Scored 100% AND 
scored 50 pts in Mandatory A&amp;B</t>
  </si>
  <si>
    <t>Scored at least 70% AND 
scored 50 pts in Mandatory A&amp;B</t>
  </si>
  <si>
    <t>Scored at least 60% AND 
scored 50 pts in Mandatory A&amp;B</t>
  </si>
  <si>
    <t>Did not score &gt;50 pts in Mandatory A&amp;B</t>
  </si>
  <si>
    <t>Successfully completed at least 80% of the labs AND 
scored 50 pts in Mandatory A&amp;B</t>
  </si>
  <si>
    <t>Successfully completed 100% of the labs AND 
scored 50 pts in Mandatory A&amp;B</t>
  </si>
  <si>
    <t>Successfully completed at least 70% of the labs AND 
scored 50 pts in Mandatory A&amp;B</t>
  </si>
  <si>
    <t>Successfully completed at least 60% of the labs AND 
scored 50 pts in Mandatory A&amp;B</t>
  </si>
  <si>
    <t>Did not complete any Quizzes</t>
  </si>
  <si>
    <t>Successfully completed 100% of the Quizzes AND 
scored 50 pts in Mandatory A&amp;B</t>
  </si>
  <si>
    <t>Successfully completed at least 70% of the Quizzes AND 
scored 50 pts in Mandatory A&amp;B</t>
  </si>
  <si>
    <r>
      <t xml:space="preserve">Scored at least 100%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</si>
  <si>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&lt;50 for MandatoryA&amp;B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
Did NOT Submit Advanced 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Scored &lt;70% for any Intermediate A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Did NOT submit Either Intermediate B OR Advanced B</t>
    </r>
  </si>
  <si>
    <r>
      <t xml:space="preserve">Scored at least 80%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</si>
  <si>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at least 70%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</si>
  <si>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r>
      <t xml:space="preserve">Scored at least 60%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</si>
  <si>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t>Successfully scored 100% in the presentation AND 
submitted Advanced A</t>
  </si>
  <si>
    <t>Successfully scored 80% in the presentation AND 
submitted Advanced A</t>
  </si>
  <si>
    <t>Successfully scored 70% in the presentation AND 
submitted Advanced A</t>
  </si>
  <si>
    <t>Successfully scored 60% in the presentation AND 
submitted Advanced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</si>
</sst>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0" fillId="0" borderId="1" xfId="0" applyBorder="1" applyProtection="1">
      <protection hidden="1"/>
    </xf>
    <xf numFmtId="0" fontId="6" fillId="0" borderId="5" xfId="0" applyFont="1" applyBorder="1" applyAlignment="1" applyProtection="1">
      <alignment vertical="center" wrapText="1"/>
      <protection hidden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3" fillId="0" borderId="5" xfId="0" applyFont="1" applyBorder="1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 vertical="center"/>
      <protection locked="0"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0" fillId="3" borderId="12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2" fillId="3" borderId="5" xfId="0" applyFont="1" applyFill="1" applyBorder="1" applyAlignment="1" applyProtection="1">
      <alignment vertical="center" wrapText="1"/>
      <protection hidden="1"/>
    </xf>
    <xf numFmtId="0" fontId="2" fillId="3" borderId="7" xfId="0" applyFont="1" applyFill="1" applyBorder="1" applyAlignment="1" applyProtection="1">
      <alignment vertical="center" wrapText="1"/>
      <protection hidden="1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2" fontId="3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6" xfId="0" applyFont="1" applyBorder="1" applyAlignment="1" applyProtection="1">
      <alignment vertical="center" wrapText="1"/>
      <protection hidden="1"/>
    </xf>
    <xf numFmtId="2" fontId="3" fillId="0" borderId="8" xfId="0" applyNumberFormat="1" applyFont="1" applyBorder="1" applyAlignment="1" applyProtection="1">
      <alignment horizontal="center" vertical="center" wrapText="1"/>
      <protection locked="0" hidden="1"/>
    </xf>
    <xf numFmtId="2" fontId="3" fillId="0" borderId="4" xfId="0" applyNumberFormat="1" applyFont="1" applyBorder="1" applyAlignment="1" applyProtection="1">
      <alignment horizontal="center" vertical="center" wrapText="1"/>
      <protection locked="0" hidden="1"/>
    </xf>
    <xf numFmtId="2" fontId="3" fillId="0" borderId="5" xfId="0" applyNumberFormat="1" applyFont="1" applyBorder="1" applyAlignment="1" applyProtection="1">
      <alignment horizontal="center" vertical="center" wrapText="1"/>
      <protection locked="0"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</cellXfs>
  <cellStyles count="1">
    <cellStyle name="Normal" xfId="0" builtinId="0"/>
  </cellStyles>
  <dxfs count="27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52A9-EA31-394F-B0F7-07907A1A82ED}">
  <dimension ref="A5:M45"/>
  <sheetViews>
    <sheetView tabSelected="1" zoomScale="68" zoomScaleNormal="68" workbookViewId="0">
      <selection activeCell="I4" sqref="I4"/>
    </sheetView>
  </sheetViews>
  <sheetFormatPr defaultColWidth="10.8125" defaultRowHeight="15.75" x14ac:dyDescent="0.5"/>
  <cols>
    <col min="1" max="1" width="18.3125" style="1" customWidth="1"/>
    <col min="2" max="2" width="9.6875" style="1" bestFit="1" customWidth="1"/>
    <col min="3" max="3" width="10.1875" style="1" bestFit="1" customWidth="1"/>
    <col min="4" max="4" width="1.3125" style="1" customWidth="1"/>
    <col min="5" max="5" width="19.6875" style="1" customWidth="1"/>
    <col min="6" max="6" width="30.8125" style="1" customWidth="1"/>
    <col min="7" max="10" width="30" style="1" customWidth="1"/>
    <col min="11" max="11" width="10.8125" style="2"/>
    <col min="12" max="12" width="1" style="1" customWidth="1"/>
    <col min="13" max="13" width="15.5" style="1" customWidth="1"/>
    <col min="14" max="16384" width="10.8125" style="1"/>
  </cols>
  <sheetData>
    <row r="5" spans="1:13" x14ac:dyDescent="0.5">
      <c r="A5" s="49" t="s">
        <v>43</v>
      </c>
      <c r="B5" s="49"/>
      <c r="C5" s="49"/>
    </row>
    <row r="6" spans="1:13" x14ac:dyDescent="0.5">
      <c r="A6" s="50" t="s">
        <v>44</v>
      </c>
      <c r="B6" s="50"/>
      <c r="C6" s="50"/>
    </row>
    <row r="7" spans="1:13" ht="16.149999999999999" thickBot="1" x14ac:dyDescent="0.55000000000000004"/>
    <row r="8" spans="1:13" ht="16.149999999999999" thickBot="1" x14ac:dyDescent="0.55000000000000004">
      <c r="A8" s="40" t="s">
        <v>35</v>
      </c>
      <c r="B8" s="41"/>
      <c r="C8" s="41"/>
      <c r="D8" s="3"/>
      <c r="E8" s="40" t="s">
        <v>36</v>
      </c>
      <c r="F8" s="41"/>
      <c r="G8" s="41"/>
      <c r="H8" s="41"/>
      <c r="I8" s="41"/>
      <c r="J8" s="41"/>
      <c r="K8" s="41"/>
      <c r="L8" s="4"/>
      <c r="M8" s="5" t="s">
        <v>37</v>
      </c>
    </row>
    <row r="9" spans="1:13" ht="26.65" thickBot="1" x14ac:dyDescent="0.55000000000000004">
      <c r="A9" s="6" t="s">
        <v>33</v>
      </c>
      <c r="B9" s="7" t="s">
        <v>31</v>
      </c>
      <c r="C9" s="7" t="s">
        <v>32</v>
      </c>
      <c r="D9" s="3"/>
      <c r="E9" s="8" t="s">
        <v>0</v>
      </c>
      <c r="F9" s="42" t="s">
        <v>1</v>
      </c>
      <c r="G9" s="43"/>
      <c r="H9" s="43"/>
      <c r="I9" s="43"/>
      <c r="J9" s="44"/>
      <c r="K9" s="9" t="s">
        <v>29</v>
      </c>
      <c r="L9" s="4"/>
      <c r="M9" s="7" t="s">
        <v>40</v>
      </c>
    </row>
    <row r="10" spans="1:13" ht="16.149999999999999" thickBot="1" x14ac:dyDescent="0.55000000000000004">
      <c r="A10" s="23" t="s">
        <v>55</v>
      </c>
      <c r="B10" s="10" t="str">
        <f>IF(A10="PASS","50",IF(A10="CREDIT","60",IF(A10="DISTINCTION","70",IF(A10="HIGH DISTINCTION","80","NA"))))</f>
        <v>NA</v>
      </c>
      <c r="C10" s="10" t="str">
        <f>IF(A10="PASS","59",IF(A10="CREDIT","69",IF(A10="DISTINCTION","79",IF(A10="HIGH DISTINCTION","100","NA"))))</f>
        <v>NA</v>
      </c>
      <c r="D10" s="11"/>
      <c r="E10" s="12" t="s">
        <v>2</v>
      </c>
      <c r="F10" s="13" t="s">
        <v>16</v>
      </c>
      <c r="G10" s="45"/>
      <c r="H10" s="13" t="s">
        <v>23</v>
      </c>
      <c r="I10" s="45"/>
      <c r="J10" s="13" t="s">
        <v>7</v>
      </c>
      <c r="K10" s="36">
        <v>6</v>
      </c>
      <c r="L10" s="4"/>
      <c r="M10" s="33">
        <v>6</v>
      </c>
    </row>
    <row r="11" spans="1:13" ht="25.9" thickBot="1" x14ac:dyDescent="0.55000000000000004">
      <c r="D11" s="4"/>
      <c r="E11" s="14" t="s">
        <v>34</v>
      </c>
      <c r="F11" s="15" t="s">
        <v>4</v>
      </c>
      <c r="G11" s="47"/>
      <c r="H11" s="15" t="s">
        <v>6</v>
      </c>
      <c r="I11" s="47"/>
      <c r="J11" s="15" t="s">
        <v>8</v>
      </c>
      <c r="K11" s="37"/>
      <c r="L11" s="4"/>
      <c r="M11" s="34"/>
    </row>
    <row r="12" spans="1:13" ht="16.149999999999999" thickBot="1" x14ac:dyDescent="0.55000000000000004">
      <c r="A12" s="16" t="s">
        <v>38</v>
      </c>
      <c r="B12" s="38" t="str">
        <f>IF(M45=0,"Enter Your Scores --&gt;",IF(OR(M10&lt;6,M12&lt;5,M14&lt;10,M16&lt;2.5,M18&lt;10,M20&lt;2.5,M22&lt;14),"FAILED",IF(AND(M45&gt;=50,M45&lt;60),"PASS",IF(AND(M45&gt;=60,M45&lt;70),"CREDIT",IF(AND(M45&gt;=70,M45&lt;80),"DISTINCTION",IF(AND(M45&gt;=80,M45&lt;=100),"HIGH DISTINCTION","Invalid Scores!"))))))</f>
        <v>HIGH DISTINCTION</v>
      </c>
      <c r="C12" s="39"/>
      <c r="D12" s="4"/>
      <c r="E12" s="17" t="s">
        <v>2</v>
      </c>
      <c r="F12" s="18" t="s">
        <v>5</v>
      </c>
      <c r="G12" s="45"/>
      <c r="H12" s="18" t="s">
        <v>28</v>
      </c>
      <c r="I12" s="45"/>
      <c r="J12" s="18" t="s">
        <v>7</v>
      </c>
      <c r="K12" s="36">
        <v>5</v>
      </c>
      <c r="L12" s="4"/>
      <c r="M12" s="33">
        <v>5</v>
      </c>
    </row>
    <row r="13" spans="1:13" ht="16.149999999999999" thickBot="1" x14ac:dyDescent="0.55000000000000004">
      <c r="D13" s="4"/>
      <c r="E13" s="14" t="s">
        <v>9</v>
      </c>
      <c r="F13" s="15" t="s">
        <v>10</v>
      </c>
      <c r="G13" s="47"/>
      <c r="H13" s="15" t="s">
        <v>11</v>
      </c>
      <c r="I13" s="47"/>
      <c r="J13" s="15" t="s">
        <v>12</v>
      </c>
      <c r="K13" s="37"/>
      <c r="L13" s="4"/>
      <c r="M13" s="34"/>
    </row>
    <row r="14" spans="1:13" x14ac:dyDescent="0.5">
      <c r="D14" s="4"/>
      <c r="E14" s="17" t="s">
        <v>2</v>
      </c>
      <c r="F14" s="18" t="s">
        <v>3</v>
      </c>
      <c r="G14" s="45"/>
      <c r="H14" s="18" t="s">
        <v>5</v>
      </c>
      <c r="I14" s="45"/>
      <c r="J14" s="18" t="s">
        <v>7</v>
      </c>
      <c r="K14" s="36">
        <v>10</v>
      </c>
      <c r="L14" s="4"/>
      <c r="M14" s="33">
        <v>10</v>
      </c>
    </row>
    <row r="15" spans="1:13" ht="16.149999999999999" thickBot="1" x14ac:dyDescent="0.55000000000000004">
      <c r="D15" s="4"/>
      <c r="E15" s="14" t="s">
        <v>13</v>
      </c>
      <c r="F15" s="15" t="s">
        <v>10</v>
      </c>
      <c r="G15" s="47"/>
      <c r="H15" s="15" t="s">
        <v>11</v>
      </c>
      <c r="I15" s="47"/>
      <c r="J15" s="15" t="s">
        <v>12</v>
      </c>
      <c r="K15" s="37"/>
      <c r="L15" s="4"/>
      <c r="M15" s="34"/>
    </row>
    <row r="16" spans="1:13" x14ac:dyDescent="0.5">
      <c r="D16" s="4"/>
      <c r="E16" s="17" t="s">
        <v>2</v>
      </c>
      <c r="F16" s="18" t="s">
        <v>28</v>
      </c>
      <c r="G16" s="45"/>
      <c r="H16" s="18" t="s">
        <v>20</v>
      </c>
      <c r="I16" s="45"/>
      <c r="J16" s="18" t="s">
        <v>7</v>
      </c>
      <c r="K16" s="36">
        <v>2.5</v>
      </c>
      <c r="L16" s="4"/>
      <c r="M16" s="33">
        <v>2.5</v>
      </c>
    </row>
    <row r="17" spans="4:13" ht="22.05" customHeight="1" thickBot="1" x14ac:dyDescent="0.55000000000000004">
      <c r="D17" s="4"/>
      <c r="E17" s="19" t="s">
        <v>60</v>
      </c>
      <c r="F17" s="20" t="s">
        <v>56</v>
      </c>
      <c r="G17" s="47"/>
      <c r="H17" s="20" t="s">
        <v>57</v>
      </c>
      <c r="I17" s="47"/>
      <c r="J17" s="15" t="s">
        <v>58</v>
      </c>
      <c r="K17" s="37"/>
      <c r="L17" s="4"/>
      <c r="M17" s="34"/>
    </row>
    <row r="18" spans="4:13" x14ac:dyDescent="0.5">
      <c r="D18" s="4"/>
      <c r="E18" s="12" t="s">
        <v>2</v>
      </c>
      <c r="F18" s="18" t="s">
        <v>3</v>
      </c>
      <c r="G18" s="36"/>
      <c r="H18" s="13" t="s">
        <v>5</v>
      </c>
      <c r="I18" s="36"/>
      <c r="J18" s="13" t="s">
        <v>7</v>
      </c>
      <c r="K18" s="36">
        <v>10</v>
      </c>
      <c r="L18" s="4"/>
      <c r="M18" s="33">
        <v>10</v>
      </c>
    </row>
    <row r="19" spans="4:13" ht="25.9" thickBot="1" x14ac:dyDescent="0.55000000000000004">
      <c r="D19" s="4"/>
      <c r="E19" s="14" t="s">
        <v>47</v>
      </c>
      <c r="F19" s="15" t="s">
        <v>61</v>
      </c>
      <c r="G19" s="37"/>
      <c r="H19" s="15" t="s">
        <v>62</v>
      </c>
      <c r="I19" s="37"/>
      <c r="J19" s="15" t="s">
        <v>72</v>
      </c>
      <c r="K19" s="37"/>
      <c r="L19" s="4"/>
      <c r="M19" s="35"/>
    </row>
    <row r="20" spans="4:13" x14ac:dyDescent="0.5">
      <c r="D20" s="4"/>
      <c r="E20" s="17" t="s">
        <v>14</v>
      </c>
      <c r="F20" s="18" t="s">
        <v>28</v>
      </c>
      <c r="G20" s="45"/>
      <c r="H20" s="18" t="s">
        <v>20</v>
      </c>
      <c r="I20" s="45"/>
      <c r="J20" s="18" t="s">
        <v>7</v>
      </c>
      <c r="K20" s="36">
        <v>2.5</v>
      </c>
      <c r="L20" s="4"/>
      <c r="M20" s="33">
        <v>2.5</v>
      </c>
    </row>
    <row r="21" spans="4:13" ht="22.05" customHeight="1" thickBot="1" x14ac:dyDescent="0.55000000000000004">
      <c r="D21" s="4"/>
      <c r="E21" s="19" t="s">
        <v>59</v>
      </c>
      <c r="F21" s="20" t="s">
        <v>56</v>
      </c>
      <c r="G21" s="47"/>
      <c r="H21" s="20" t="s">
        <v>11</v>
      </c>
      <c r="I21" s="47"/>
      <c r="J21" s="15" t="s">
        <v>58</v>
      </c>
      <c r="K21" s="37"/>
      <c r="L21" s="4"/>
      <c r="M21" s="34"/>
    </row>
    <row r="22" spans="4:13" x14ac:dyDescent="0.5">
      <c r="D22" s="4"/>
      <c r="E22" s="17" t="s">
        <v>14</v>
      </c>
      <c r="F22" s="18" t="s">
        <v>41</v>
      </c>
      <c r="G22" s="45"/>
      <c r="H22" s="18" t="s">
        <v>42</v>
      </c>
      <c r="I22" s="45"/>
      <c r="J22" s="18" t="s">
        <v>7</v>
      </c>
      <c r="K22" s="36">
        <v>14</v>
      </c>
      <c r="L22" s="26"/>
      <c r="M22" s="33">
        <v>14</v>
      </c>
    </row>
    <row r="23" spans="4:13" ht="18" customHeight="1" thickBot="1" x14ac:dyDescent="0.55000000000000004">
      <c r="D23" s="4"/>
      <c r="E23" s="24" t="s">
        <v>15</v>
      </c>
      <c r="F23" s="25" t="s">
        <v>56</v>
      </c>
      <c r="G23" s="46"/>
      <c r="H23" s="25" t="s">
        <v>57</v>
      </c>
      <c r="I23" s="46"/>
      <c r="J23" s="25" t="s">
        <v>12</v>
      </c>
      <c r="K23" s="48"/>
      <c r="L23" s="27"/>
      <c r="M23" s="34"/>
    </row>
    <row r="24" spans="4:13" ht="7.05" customHeight="1" x14ac:dyDescent="0.5">
      <c r="D24" s="4"/>
      <c r="E24" s="28"/>
      <c r="F24" s="29"/>
      <c r="G24" s="29"/>
      <c r="H24" s="29"/>
      <c r="I24" s="29"/>
      <c r="J24" s="29"/>
      <c r="K24" s="30"/>
      <c r="L24" s="4"/>
      <c r="M24" s="31"/>
    </row>
    <row r="25" spans="4:13" x14ac:dyDescent="0.5">
      <c r="D25" s="4"/>
      <c r="E25" s="21" t="s">
        <v>53</v>
      </c>
      <c r="F25" s="18" t="s">
        <v>17</v>
      </c>
      <c r="G25" s="18" t="s">
        <v>23</v>
      </c>
      <c r="H25" s="18" t="s">
        <v>18</v>
      </c>
      <c r="I25" s="18" t="s">
        <v>48</v>
      </c>
      <c r="J25" s="18" t="s">
        <v>7</v>
      </c>
      <c r="K25" s="48">
        <v>4</v>
      </c>
      <c r="L25" s="4"/>
      <c r="M25" s="35">
        <v>4</v>
      </c>
    </row>
    <row r="26" spans="4:13" ht="38.65" thickBot="1" x14ac:dyDescent="0.55000000000000004">
      <c r="D26" s="4"/>
      <c r="E26" s="14" t="s">
        <v>34</v>
      </c>
      <c r="F26" s="15" t="s">
        <v>69</v>
      </c>
      <c r="G26" s="15" t="s">
        <v>68</v>
      </c>
      <c r="H26" s="15" t="s">
        <v>70</v>
      </c>
      <c r="I26" s="32" t="s">
        <v>71</v>
      </c>
      <c r="J26" s="15" t="s">
        <v>67</v>
      </c>
      <c r="K26" s="37"/>
      <c r="L26" s="4"/>
      <c r="M26" s="34"/>
    </row>
    <row r="27" spans="4:13" x14ac:dyDescent="0.5">
      <c r="D27" s="4"/>
      <c r="E27" s="21" t="s">
        <v>53</v>
      </c>
      <c r="F27" s="18" t="s">
        <v>19</v>
      </c>
      <c r="G27" s="18" t="s">
        <v>20</v>
      </c>
      <c r="H27" s="18" t="s">
        <v>21</v>
      </c>
      <c r="I27" s="18" t="s">
        <v>22</v>
      </c>
      <c r="J27" s="18" t="s">
        <v>7</v>
      </c>
      <c r="K27" s="36">
        <v>1.5</v>
      </c>
      <c r="L27" s="4"/>
      <c r="M27" s="33">
        <v>1.5</v>
      </c>
    </row>
    <row r="28" spans="4:13" ht="25.9" thickBot="1" x14ac:dyDescent="0.55000000000000004">
      <c r="D28" s="4"/>
      <c r="E28" s="14" t="s">
        <v>9</v>
      </c>
      <c r="F28" s="15" t="s">
        <v>64</v>
      </c>
      <c r="G28" s="15" t="s">
        <v>63</v>
      </c>
      <c r="H28" s="15" t="s">
        <v>65</v>
      </c>
      <c r="I28" s="32" t="s">
        <v>66</v>
      </c>
      <c r="J28" s="15" t="s">
        <v>67</v>
      </c>
      <c r="K28" s="37"/>
      <c r="L28" s="4"/>
      <c r="M28" s="34"/>
    </row>
    <row r="29" spans="4:13" x14ac:dyDescent="0.5">
      <c r="D29" s="4"/>
      <c r="E29" s="21" t="s">
        <v>53</v>
      </c>
      <c r="F29" s="18" t="s">
        <v>17</v>
      </c>
      <c r="G29" s="18" t="s">
        <v>23</v>
      </c>
      <c r="H29" s="18" t="s">
        <v>18</v>
      </c>
      <c r="I29" s="18" t="s">
        <v>20</v>
      </c>
      <c r="J29" s="18" t="s">
        <v>7</v>
      </c>
      <c r="K29" s="36">
        <v>4</v>
      </c>
      <c r="L29" s="4"/>
      <c r="M29" s="33">
        <v>3</v>
      </c>
    </row>
    <row r="30" spans="4:13" ht="25.9" thickBot="1" x14ac:dyDescent="0.55000000000000004">
      <c r="D30" s="4"/>
      <c r="E30" s="14" t="s">
        <v>13</v>
      </c>
      <c r="F30" s="15" t="s">
        <v>45</v>
      </c>
      <c r="G30" s="15" t="s">
        <v>46</v>
      </c>
      <c r="H30" s="15" t="s">
        <v>65</v>
      </c>
      <c r="I30" s="32" t="s">
        <v>66</v>
      </c>
      <c r="J30" s="15" t="s">
        <v>67</v>
      </c>
      <c r="K30" s="37"/>
      <c r="L30" s="4"/>
      <c r="M30" s="34"/>
    </row>
    <row r="31" spans="4:13" x14ac:dyDescent="0.5">
      <c r="D31" s="4"/>
      <c r="E31" s="21" t="s">
        <v>53</v>
      </c>
      <c r="F31" s="18" t="s">
        <v>23</v>
      </c>
      <c r="G31" s="18" t="s">
        <v>18</v>
      </c>
      <c r="H31" s="18" t="s">
        <v>19</v>
      </c>
      <c r="I31" s="18" t="s">
        <v>20</v>
      </c>
      <c r="J31" s="18" t="s">
        <v>7</v>
      </c>
      <c r="K31" s="36">
        <v>3</v>
      </c>
      <c r="L31" s="4"/>
      <c r="M31" s="33">
        <v>2</v>
      </c>
    </row>
    <row r="32" spans="4:13" ht="29" customHeight="1" thickBot="1" x14ac:dyDescent="0.55000000000000004">
      <c r="D32" s="4"/>
      <c r="E32" s="19" t="s">
        <v>60</v>
      </c>
      <c r="F32" s="15" t="s">
        <v>64</v>
      </c>
      <c r="G32" s="15" t="s">
        <v>63</v>
      </c>
      <c r="H32" s="15" t="s">
        <v>65</v>
      </c>
      <c r="I32" s="32" t="s">
        <v>66</v>
      </c>
      <c r="J32" s="15" t="s">
        <v>67</v>
      </c>
      <c r="K32" s="37"/>
      <c r="L32" s="4"/>
      <c r="M32" s="34"/>
    </row>
    <row r="33" spans="4:13" x14ac:dyDescent="0.5">
      <c r="D33" s="4"/>
      <c r="E33" s="21" t="s">
        <v>53</v>
      </c>
      <c r="F33" s="13" t="s">
        <v>18</v>
      </c>
      <c r="G33" s="36"/>
      <c r="H33" s="13" t="s">
        <v>20</v>
      </c>
      <c r="I33" s="36"/>
      <c r="J33" s="13" t="s">
        <v>7</v>
      </c>
      <c r="K33" s="36">
        <v>2</v>
      </c>
      <c r="L33" s="4"/>
      <c r="M33" s="33">
        <v>2</v>
      </c>
    </row>
    <row r="34" spans="4:13" ht="38.65" thickBot="1" x14ac:dyDescent="0.55000000000000004">
      <c r="D34" s="4"/>
      <c r="E34" s="14" t="s">
        <v>47</v>
      </c>
      <c r="F34" s="15" t="s">
        <v>73</v>
      </c>
      <c r="G34" s="37"/>
      <c r="H34" s="15" t="s">
        <v>74</v>
      </c>
      <c r="I34" s="37"/>
      <c r="J34" s="15" t="s">
        <v>67</v>
      </c>
      <c r="K34" s="37"/>
      <c r="L34" s="4"/>
      <c r="M34" s="34"/>
    </row>
    <row r="35" spans="4:13" x14ac:dyDescent="0.5">
      <c r="D35" s="4"/>
      <c r="E35" s="21" t="s">
        <v>54</v>
      </c>
      <c r="F35" s="18" t="s">
        <v>23</v>
      </c>
      <c r="G35" s="18" t="s">
        <v>18</v>
      </c>
      <c r="H35" s="18" t="s">
        <v>19</v>
      </c>
      <c r="I35" s="18" t="s">
        <v>20</v>
      </c>
      <c r="J35" s="18" t="s">
        <v>7</v>
      </c>
      <c r="K35" s="36">
        <v>3</v>
      </c>
      <c r="L35" s="4"/>
      <c r="M35" s="33">
        <v>2</v>
      </c>
    </row>
    <row r="36" spans="4:13" ht="29" customHeight="1" thickBot="1" x14ac:dyDescent="0.55000000000000004">
      <c r="D36" s="4"/>
      <c r="E36" s="19" t="s">
        <v>59</v>
      </c>
      <c r="F36" s="15" t="s">
        <v>64</v>
      </c>
      <c r="G36" s="15" t="s">
        <v>63</v>
      </c>
      <c r="H36" s="15" t="s">
        <v>65</v>
      </c>
      <c r="I36" s="32" t="s">
        <v>66</v>
      </c>
      <c r="J36" s="15" t="s">
        <v>67</v>
      </c>
      <c r="K36" s="37"/>
      <c r="L36" s="4"/>
      <c r="M36" s="34"/>
    </row>
    <row r="37" spans="4:13" x14ac:dyDescent="0.5">
      <c r="D37" s="4"/>
      <c r="E37" s="21" t="s">
        <v>54</v>
      </c>
      <c r="F37" s="18" t="s">
        <v>25</v>
      </c>
      <c r="G37" s="18" t="s">
        <v>17</v>
      </c>
      <c r="H37" s="18" t="s">
        <v>18</v>
      </c>
      <c r="I37" s="18" t="s">
        <v>20</v>
      </c>
      <c r="J37" s="18" t="s">
        <v>7</v>
      </c>
      <c r="K37" s="36">
        <v>7.5</v>
      </c>
      <c r="L37" s="4"/>
      <c r="M37" s="33">
        <v>7.5</v>
      </c>
    </row>
    <row r="38" spans="4:13" ht="25.9" thickBot="1" x14ac:dyDescent="0.55000000000000004">
      <c r="D38" s="4"/>
      <c r="E38" s="14" t="s">
        <v>15</v>
      </c>
      <c r="F38" s="15" t="s">
        <v>45</v>
      </c>
      <c r="G38" s="15" t="s">
        <v>46</v>
      </c>
      <c r="H38" s="15" t="s">
        <v>65</v>
      </c>
      <c r="I38" s="32" t="s">
        <v>66</v>
      </c>
      <c r="J38" s="15" t="s">
        <v>67</v>
      </c>
      <c r="K38" s="37"/>
      <c r="L38" s="4"/>
      <c r="M38" s="34"/>
    </row>
    <row r="39" spans="4:13" ht="7.05" customHeight="1" thickBot="1" x14ac:dyDescent="0.55000000000000004">
      <c r="D39" s="4"/>
      <c r="E39" s="28"/>
      <c r="F39" s="29"/>
      <c r="G39" s="29"/>
      <c r="H39" s="29"/>
      <c r="I39" s="29"/>
      <c r="J39" s="29"/>
      <c r="K39" s="30"/>
      <c r="L39" s="4"/>
      <c r="M39" s="31"/>
    </row>
    <row r="40" spans="4:13" x14ac:dyDescent="0.5">
      <c r="D40" s="4"/>
      <c r="E40" s="21" t="s">
        <v>24</v>
      </c>
      <c r="F40" s="18" t="s">
        <v>49</v>
      </c>
      <c r="G40" s="18" t="s">
        <v>52</v>
      </c>
      <c r="H40" s="18" t="s">
        <v>50</v>
      </c>
      <c r="I40" s="18" t="s">
        <v>5</v>
      </c>
      <c r="J40" s="18" t="s">
        <v>7</v>
      </c>
      <c r="K40" s="36">
        <v>20</v>
      </c>
      <c r="L40" s="4"/>
      <c r="M40" s="33">
        <v>12</v>
      </c>
    </row>
    <row r="41" spans="4:13" ht="107" customHeight="1" thickBot="1" x14ac:dyDescent="0.55000000000000004">
      <c r="D41" s="4"/>
      <c r="E41" s="14" t="s">
        <v>30</v>
      </c>
      <c r="F41" s="32" t="s">
        <v>75</v>
      </c>
      <c r="G41" s="32" t="s">
        <v>77</v>
      </c>
      <c r="H41" s="15" t="s">
        <v>78</v>
      </c>
      <c r="I41" s="15" t="s">
        <v>79</v>
      </c>
      <c r="J41" s="20" t="s">
        <v>76</v>
      </c>
      <c r="K41" s="37"/>
      <c r="L41" s="4"/>
      <c r="M41" s="34"/>
    </row>
    <row r="42" spans="4:13" x14ac:dyDescent="0.5">
      <c r="D42" s="4"/>
      <c r="E42" s="21" t="s">
        <v>26</v>
      </c>
      <c r="F42" s="18" t="s">
        <v>5</v>
      </c>
      <c r="G42" s="18" t="s">
        <v>17</v>
      </c>
      <c r="H42" s="18" t="s">
        <v>18</v>
      </c>
      <c r="I42" s="18" t="s">
        <v>20</v>
      </c>
      <c r="J42" s="18" t="s">
        <v>7</v>
      </c>
      <c r="K42" s="36">
        <v>5</v>
      </c>
      <c r="L42" s="4"/>
      <c r="M42" s="33">
        <v>4</v>
      </c>
    </row>
    <row r="43" spans="4:13" ht="38.65" thickBot="1" x14ac:dyDescent="0.55000000000000004">
      <c r="D43" s="4"/>
      <c r="E43" s="14" t="s">
        <v>27</v>
      </c>
      <c r="F43" s="15" t="s">
        <v>80</v>
      </c>
      <c r="G43" s="15" t="s">
        <v>81</v>
      </c>
      <c r="H43" s="15" t="s">
        <v>82</v>
      </c>
      <c r="I43" s="15" t="s">
        <v>83</v>
      </c>
      <c r="J43" s="15" t="s">
        <v>51</v>
      </c>
      <c r="K43" s="37"/>
      <c r="L43" s="4"/>
      <c r="M43" s="34"/>
    </row>
    <row r="44" spans="4:13" ht="6" customHeight="1" x14ac:dyDescent="0.5">
      <c r="D44" s="4"/>
      <c r="E44" s="4"/>
      <c r="F44" s="4"/>
      <c r="G44" s="4"/>
      <c r="H44" s="4"/>
      <c r="I44" s="4"/>
      <c r="J44" s="4"/>
      <c r="K44" s="3"/>
      <c r="L44" s="4"/>
      <c r="M44" s="4"/>
    </row>
    <row r="45" spans="4:13" x14ac:dyDescent="0.5">
      <c r="K45" s="22" t="s">
        <v>39</v>
      </c>
      <c r="L45" s="22">
        <f t="shared" ref="L45:M45" si="0">SUM(L10:L43)</f>
        <v>0</v>
      </c>
      <c r="M45" s="22">
        <f t="shared" si="0"/>
        <v>88</v>
      </c>
    </row>
  </sheetData>
  <sheetProtection algorithmName="SHA-512" hashValue="FJY+hjz4LbcQbhYVDrvqVYgEp9VLePdwVRZ/rLfIRnNk+LIwkthGQwYwa4H5HFyW1v/WrgDLAV1/E9ctGl8alQ==" saltValue="TMKDA9tgZ+eN8TtVtqh2yA==" spinCount="100000" sheet="1" objects="1" scenarios="1"/>
  <mergeCells count="54">
    <mergeCell ref="I33:I34"/>
    <mergeCell ref="K33:K34"/>
    <mergeCell ref="A5:C5"/>
    <mergeCell ref="A6:C6"/>
    <mergeCell ref="K37:K38"/>
    <mergeCell ref="K10:K11"/>
    <mergeCell ref="G12:G13"/>
    <mergeCell ref="I12:I13"/>
    <mergeCell ref="K12:K13"/>
    <mergeCell ref="I18:I19"/>
    <mergeCell ref="G18:G19"/>
    <mergeCell ref="G33:G34"/>
    <mergeCell ref="G20:G21"/>
    <mergeCell ref="I20:I21"/>
    <mergeCell ref="K20:K21"/>
    <mergeCell ref="K35:K36"/>
    <mergeCell ref="K42:K43"/>
    <mergeCell ref="K25:K26"/>
    <mergeCell ref="K14:K15"/>
    <mergeCell ref="K16:K17"/>
    <mergeCell ref="K18:K19"/>
    <mergeCell ref="M42:M43"/>
    <mergeCell ref="B12:C12"/>
    <mergeCell ref="A8:C8"/>
    <mergeCell ref="E8:K8"/>
    <mergeCell ref="F9:J9"/>
    <mergeCell ref="M27:M28"/>
    <mergeCell ref="G22:G23"/>
    <mergeCell ref="I22:I23"/>
    <mergeCell ref="G14:G15"/>
    <mergeCell ref="I14:I15"/>
    <mergeCell ref="G16:G17"/>
    <mergeCell ref="I16:I17"/>
    <mergeCell ref="G10:G11"/>
    <mergeCell ref="I10:I11"/>
    <mergeCell ref="M25:M26"/>
    <mergeCell ref="K22:K23"/>
    <mergeCell ref="M37:M38"/>
    <mergeCell ref="M40:M41"/>
    <mergeCell ref="K27:K28"/>
    <mergeCell ref="K29:K30"/>
    <mergeCell ref="K31:K32"/>
    <mergeCell ref="M29:M30"/>
    <mergeCell ref="M31:M32"/>
    <mergeCell ref="K40:K41"/>
    <mergeCell ref="M35:M36"/>
    <mergeCell ref="M22:M23"/>
    <mergeCell ref="M33:M34"/>
    <mergeCell ref="M10:M11"/>
    <mergeCell ref="M12:M13"/>
    <mergeCell ref="M14:M15"/>
    <mergeCell ref="M16:M17"/>
    <mergeCell ref="M18:M19"/>
    <mergeCell ref="M20:M21"/>
  </mergeCells>
  <conditionalFormatting sqref="A10 F10 F12 F14 F16 F22 G25 G27 G29 H31 F33 G37 G40 G42">
    <cfRule type="expression" dxfId="26" priority="28" stopIfTrue="1">
      <formula>$A$10="HIGH DISTINCTION"</formula>
    </cfRule>
  </conditionalFormatting>
  <conditionalFormatting sqref="A10 F10 F12 F14 F16 F22 G25 G27 H31 F33 G37 H29 I40 I42">
    <cfRule type="expression" dxfId="25" priority="29">
      <formula>$A$10="DISTINCTION"</formula>
    </cfRule>
  </conditionalFormatting>
  <conditionalFormatting sqref="A10 F10 F12 F14 F16 F22 G27 H29 H31 H25 H33 H37">
    <cfRule type="expression" dxfId="24" priority="30" stopIfTrue="1">
      <formula>$A$10="CREDIT"</formula>
    </cfRule>
  </conditionalFormatting>
  <conditionalFormatting sqref="A10 F10 F12 F14 F16 F22">
    <cfRule type="expression" dxfId="23" priority="31" stopIfTrue="1">
      <formula>$A$10="PASS"</formula>
    </cfRule>
  </conditionalFormatting>
  <conditionalFormatting sqref="B12">
    <cfRule type="expression" dxfId="22" priority="22">
      <formula>B12="FAILED"</formula>
    </cfRule>
    <cfRule type="expression" dxfId="21" priority="23" stopIfTrue="1">
      <formula>B12="HIGH DISTINCTION"</formula>
    </cfRule>
    <cfRule type="expression" dxfId="20" priority="24" stopIfTrue="1">
      <formula>B12="DISTINCTION"</formula>
    </cfRule>
    <cfRule type="expression" dxfId="19" priority="25">
      <formula>B12="CREDIT"</formula>
    </cfRule>
    <cfRule type="expression" dxfId="18" priority="26">
      <formula>B12="PASS"</formula>
    </cfRule>
  </conditionalFormatting>
  <conditionalFormatting sqref="F18">
    <cfRule type="expression" dxfId="17" priority="13" stopIfTrue="1">
      <formula>$A$10="HIGH DISTINCTION"</formula>
    </cfRule>
    <cfRule type="expression" dxfId="16" priority="14">
      <formula>$A$10="DISTINCTION"</formula>
    </cfRule>
    <cfRule type="expression" dxfId="15" priority="15" stopIfTrue="1">
      <formula>$A$10="CREDIT"</formula>
    </cfRule>
    <cfRule type="expression" dxfId="14" priority="16" stopIfTrue="1">
      <formula>$A$10="PASS"</formula>
    </cfRule>
  </conditionalFormatting>
  <conditionalFormatting sqref="F20">
    <cfRule type="expression" dxfId="13" priority="9" stopIfTrue="1">
      <formula>$A$10="HIGH DISTINCTION"</formula>
    </cfRule>
    <cfRule type="expression" dxfId="12" priority="10">
      <formula>$A$10="DISTINCTION"</formula>
    </cfRule>
    <cfRule type="expression" dxfId="11" priority="11" stopIfTrue="1">
      <formula>$A$10="CREDIT"</formula>
    </cfRule>
    <cfRule type="expression" dxfId="10" priority="12" stopIfTrue="1">
      <formula>$A$10="PASS"</formula>
    </cfRule>
  </conditionalFormatting>
  <conditionalFormatting sqref="H35">
    <cfRule type="expression" dxfId="9" priority="2" stopIfTrue="1">
      <formula>$A$10="HIGH DISTINCTION"</formula>
    </cfRule>
    <cfRule type="expression" dxfId="8" priority="3">
      <formula>$A$10="DISTINCTION"</formula>
    </cfRule>
    <cfRule type="expression" dxfId="7" priority="4" stopIfTrue="1">
      <formula>$A$10="CREDIT"</formula>
    </cfRule>
  </conditionalFormatting>
  <conditionalFormatting sqref="M10:M11">
    <cfRule type="expression" dxfId="6" priority="21">
      <formula>AND(M10&gt;=0,M10&lt;6,M10&lt;&gt;"")</formula>
    </cfRule>
  </conditionalFormatting>
  <conditionalFormatting sqref="M12">
    <cfRule type="expression" dxfId="5" priority="19">
      <formula>AND(M12&gt;=0,M12&lt;5,M12&lt;&gt;"")</formula>
    </cfRule>
  </conditionalFormatting>
  <conditionalFormatting sqref="M14:M15">
    <cfRule type="expression" dxfId="4" priority="27">
      <formula>AND(M14&gt;=0,M14&lt;10,M14&lt;&gt;"")</formula>
    </cfRule>
  </conditionalFormatting>
  <conditionalFormatting sqref="M16:M17">
    <cfRule type="expression" dxfId="3" priority="1">
      <formula>AND(M16&gt;=0,M16&lt;2.5,M16&lt;&gt;"")</formula>
    </cfRule>
  </conditionalFormatting>
  <conditionalFormatting sqref="M18:M19">
    <cfRule type="expression" dxfId="2" priority="17">
      <formula>AND(M18&gt;=0,M18&lt;10,M18&lt;&gt;"")</formula>
    </cfRule>
  </conditionalFormatting>
  <conditionalFormatting sqref="M20:M21">
    <cfRule type="expression" dxfId="1" priority="8">
      <formula>AND(M20&gt;=0,M20&lt;2.5,M20&lt;&gt;"")</formula>
    </cfRule>
  </conditionalFormatting>
  <conditionalFormatting sqref="M22:M23">
    <cfRule type="expression" dxfId="0" priority="18">
      <formula>AND(M22&gt;=0,M22&lt;14,M22&lt;&gt;"")</formula>
    </cfRule>
  </conditionalFormatting>
  <dataValidations count="13">
    <dataValidation type="list" allowBlank="1" showInputMessage="1" showErrorMessage="1" sqref="A10" xr:uid="{3690BD59-6136-5E4F-93FD-8D645C549065}">
      <formula1>"Select one...,PASS,CREDIT,DISTINCTION,HIGH DISTINCTION"</formula1>
    </dataValidation>
    <dataValidation type="list" allowBlank="1" showInputMessage="1" showErrorMessage="1" sqref="M14:M15 M18:M19" xr:uid="{34D02C32-C002-0244-AB1F-D125C22B9413}">
      <formula1>"10,5,0"</formula1>
    </dataValidation>
    <dataValidation type="list" allowBlank="1" showInputMessage="1" showErrorMessage="1" sqref="M25:M26 M29:M30" xr:uid="{8EED084E-BAEC-2644-B81D-B8B9BC0CD894}">
      <formula1>"4,3,2,1,0"</formula1>
    </dataValidation>
    <dataValidation type="list" allowBlank="1" showInputMessage="1" showErrorMessage="1" sqref="M27:M28" xr:uid="{54D90A00-5823-FE4A-A853-641316331CE7}">
      <formula1>"1.5,1,0.75,0.5,0"</formula1>
    </dataValidation>
    <dataValidation type="list" allowBlank="1" showInputMessage="1" showErrorMessage="1" sqref="M37:M38" xr:uid="{15366456-ACE1-CA46-BE86-6A5D473F3341}">
      <formula1>"7.5,4,2,1,0"</formula1>
    </dataValidation>
    <dataValidation type="list" allowBlank="1" showInputMessage="1" showErrorMessage="1" sqref="M40:M41" xr:uid="{5D11AA31-015A-1142-B439-FD9A1DD36561}">
      <formula1>"20,12,8,5,0"</formula1>
    </dataValidation>
    <dataValidation type="list" allowBlank="1" showInputMessage="1" showErrorMessage="1" sqref="M42:M43" xr:uid="{63E9D52A-9156-CA4B-8DDD-2FA5565709C3}">
      <formula1>"5,4,2,1,0"</formula1>
    </dataValidation>
    <dataValidation type="list" allowBlank="1" showInputMessage="1" showErrorMessage="1" sqref="M12:M13" xr:uid="{6D693219-5A82-AC40-BBBA-FE1B443D5966}">
      <formula1>"5,2.5,0"</formula1>
    </dataValidation>
    <dataValidation type="list" allowBlank="1" showInputMessage="1" showErrorMessage="1" sqref="M22" xr:uid="{637A5AB8-9859-6743-810E-C17A143C1652}">
      <formula1>"14,7,0"</formula1>
    </dataValidation>
    <dataValidation type="list" allowBlank="1" showInputMessage="1" showErrorMessage="1" sqref="M10:M11" xr:uid="{2B0725F6-05C8-194E-A3B6-D351E6C8B774}">
      <formula1>"6,3,0"</formula1>
    </dataValidation>
    <dataValidation type="list" allowBlank="1" showInputMessage="1" showErrorMessage="1" sqref="M33:M34" xr:uid="{9AF84202-4CB7-EC42-861B-C8CDAD1AA103}">
      <formula1>"2,1,0"</formula1>
    </dataValidation>
    <dataValidation type="list" allowBlank="1" showInputMessage="1" showErrorMessage="1" sqref="M20:M21 M16:M17" xr:uid="{C1084C8C-269B-5646-9B3F-19BA825096DB}">
      <formula1>"2.5,1,0"</formula1>
    </dataValidation>
    <dataValidation type="list" allowBlank="1" showInputMessage="1" showErrorMessage="1" sqref="M31:M32 M35:M36" xr:uid="{28ED773F-671F-F840-8514-B22B1EB95ABA}">
      <formula1>"3,2,1.5,1,0"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ARUN RAGAVENDHAR ARUNACHALAM PALANIYAPPAN</cp:lastModifiedBy>
  <dcterms:created xsi:type="dcterms:W3CDTF">2023-02-18T05:51:29Z</dcterms:created>
  <dcterms:modified xsi:type="dcterms:W3CDTF">2025-05-11T11:31:32Z</dcterms:modified>
</cp:coreProperties>
</file>