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hidden" name=" FE ET  DIV-D (III)" sheetId="1" r:id="rId3"/>
    <sheet state="hidden" name=" FE ET  DIV-D (IV)" sheetId="2" r:id="rId4"/>
    <sheet state="visible" name="04 07 2016 to  15 07 2016" sheetId="3" r:id="rId5"/>
    <sheet state="visible" name="04 07 2016 to  29 07 2016" sheetId="4" r:id="rId6"/>
    <sheet state="visible" name="04 07 2016 to  12 08 2016" sheetId="5" r:id="rId7"/>
    <sheet state="visible" name="04 07 2016 to  26 08 2016" sheetId="6" r:id="rId8"/>
    <sheet state="visible" name="04 07 2016 to  09 09 2016" sheetId="7" r:id="rId9"/>
    <sheet state="visible" name="04 07 2016 to  23 09 2016" sheetId="8" r:id="rId10"/>
    <sheet state="visible" name="04 07 2016 to  7 10 2016" sheetId="9" r:id="rId11"/>
  </sheets>
  <definedNames/>
  <calcPr/>
</workbook>
</file>

<file path=xl/sharedStrings.xml><?xml version="1.0" encoding="utf-8"?>
<sst xmlns="http://schemas.openxmlformats.org/spreadsheetml/2006/main" count="1844" uniqueCount="313">
  <si>
    <t>Bharati Vidyapeeth College of Engineering, Navi Mumbai</t>
  </si>
  <si>
    <t>BHARATI VIDYAPEETH COLLEGE OF ENGINEERING, NAVI MUMBAI</t>
  </si>
  <si>
    <t>Attendance Record for Division D ( Electronics &amp; Telecommunication)</t>
  </si>
  <si>
    <t>Department of  Computer Engineering</t>
  </si>
  <si>
    <t>Department of Applied Sciences</t>
  </si>
  <si>
    <t>DEFAULTER LIST 2016-17</t>
  </si>
  <si>
    <t>Class advisor : Prof. Jadhav M R</t>
  </si>
  <si>
    <t>FE   SEMESTER II (2015-16)   FROM  04/01/2016 TO  12/02/2016</t>
  </si>
  <si>
    <t>FE   SEMESTER II (2015-16)   FROM  04/01/2016 TO  03/03/2016</t>
  </si>
  <si>
    <t>Class : T.E CM  SEM-V</t>
  </si>
  <si>
    <t>Roll No</t>
  </si>
  <si>
    <t>Student's Name</t>
  </si>
  <si>
    <t xml:space="preserve">SUBJECTS </t>
  </si>
  <si>
    <t>LAB</t>
  </si>
  <si>
    <t xml:space="preserve">Practical </t>
  </si>
  <si>
    <t xml:space="preserve"> Date:  04/07/2016 to  15/07/2016</t>
  </si>
  <si>
    <t xml:space="preserve">Theory </t>
  </si>
  <si>
    <t>Batch-I</t>
  </si>
  <si>
    <t>Total Held</t>
  </si>
  <si>
    <t>%</t>
  </si>
  <si>
    <t>SIGN of Student</t>
  </si>
  <si>
    <t>MATH</t>
  </si>
  <si>
    <t>Extra</t>
  </si>
  <si>
    <t>PHY</t>
  </si>
  <si>
    <t>CHEM</t>
  </si>
  <si>
    <t>ED</t>
  </si>
  <si>
    <t>SPA</t>
  </si>
  <si>
    <t>CS</t>
  </si>
  <si>
    <t>AC</t>
  </si>
  <si>
    <t>WS</t>
  </si>
  <si>
    <t>Total Pr</t>
  </si>
  <si>
    <t>Total Pr %</t>
  </si>
  <si>
    <t xml:space="preserve">Total % </t>
  </si>
  <si>
    <t>Total Th</t>
  </si>
  <si>
    <t>CN BWB</t>
  </si>
  <si>
    <t>Total Th %</t>
  </si>
  <si>
    <t>MP RRM</t>
  </si>
  <si>
    <t>SOOAD /SBB</t>
  </si>
  <si>
    <t>OS  /TNK</t>
  </si>
  <si>
    <t>BCE  SRP</t>
  </si>
  <si>
    <t xml:space="preserve"> % Theory</t>
  </si>
  <si>
    <t>WT /VVB</t>
  </si>
  <si>
    <t>Total Lab</t>
  </si>
  <si>
    <t>% Lab</t>
  </si>
  <si>
    <t>BANSODE KOMAL SUDHAKAR</t>
  </si>
  <si>
    <t>D-15401</t>
  </si>
  <si>
    <t xml:space="preserve">ANSHULA KUMARI </t>
  </si>
  <si>
    <t>D-15402</t>
  </si>
  <si>
    <t>BEHERA MAHESH UPENDRA</t>
  </si>
  <si>
    <t>BENKE RUTUJA ANIL</t>
  </si>
  <si>
    <t>BHAGAT ANIKET POPAT</t>
  </si>
  <si>
    <t>D-15403</t>
  </si>
  <si>
    <t xml:space="preserve">BHALERAO PRAJOT PRAKASH </t>
  </si>
  <si>
    <t>BHOSALE PRIYANKA KISHOR</t>
  </si>
  <si>
    <t>CHAUDHARI SHEETAL B</t>
  </si>
  <si>
    <t>D-15404</t>
  </si>
  <si>
    <t xml:space="preserve">BHITRE SHUBHAM MILIND </t>
  </si>
  <si>
    <t>CHAVAN SIDDHESH RAVINDRA</t>
  </si>
  <si>
    <t>D-15405</t>
  </si>
  <si>
    <t>CHOUBEY ANKUSH</t>
  </si>
  <si>
    <t>CHAUHAN MANIRAO JAGDISH</t>
  </si>
  <si>
    <t>DADAS PRAJAKTA SURESH</t>
  </si>
  <si>
    <t>D-15406</t>
  </si>
  <si>
    <t>GHADGE HRISHIKESH SANJAY</t>
  </si>
  <si>
    <t>DILPAKE RONIT AJAY</t>
  </si>
  <si>
    <t>D-15407</t>
  </si>
  <si>
    <t xml:space="preserve">JAMBAVLIKAR SUMUKH RAVINDRA </t>
  </si>
  <si>
    <t>DUBAS OMKAR SHIVAKUMAR</t>
  </si>
  <si>
    <t>D-15408</t>
  </si>
  <si>
    <t xml:space="preserve">KARAVKAR PRATHAMESH YASHWANT </t>
  </si>
  <si>
    <t>FARTALE ANKUSH POPAT</t>
  </si>
  <si>
    <t>GADHAVE SUYOG</t>
  </si>
  <si>
    <t>D-15409</t>
  </si>
  <si>
    <t>KONAPURE SWAPNIL AMBADAS</t>
  </si>
  <si>
    <t>GAVHANKAR ROHAN GANESH</t>
  </si>
  <si>
    <t>D-15410</t>
  </si>
  <si>
    <t>KOPARKAR SUBODH MAHENDRA</t>
  </si>
  <si>
    <t>GROVER NANDAN</t>
  </si>
  <si>
    <t>GUPTA SONALI RAVINDRA</t>
  </si>
  <si>
    <t xml:space="preserve">HANKARETRUPTI </t>
  </si>
  <si>
    <t>INGLE SWARAJ LAXMAN</t>
  </si>
  <si>
    <t>JADHAV ADITYA GANESH</t>
  </si>
  <si>
    <t>JADHAV TEJASHREE ARUN</t>
  </si>
  <si>
    <t>JAIN VINIT SANTOSH</t>
  </si>
  <si>
    <t>D-15411</t>
  </si>
  <si>
    <t>KULTHE ABHISHEK AUDUMBER</t>
  </si>
  <si>
    <t>Faculty</t>
  </si>
  <si>
    <t>D-15412</t>
  </si>
  <si>
    <t>LOLE VIKAS ASHOK</t>
  </si>
  <si>
    <t>D-15413</t>
  </si>
  <si>
    <t>MAGAR RAHUL SURESH</t>
  </si>
  <si>
    <t>Batch-II</t>
  </si>
  <si>
    <t>D-15414</t>
  </si>
  <si>
    <t xml:space="preserve">MAHADIK SIJIT TANAJI </t>
  </si>
  <si>
    <t>D-15415</t>
  </si>
  <si>
    <t>MAHAJAN ASHISH BHANUDAS</t>
  </si>
  <si>
    <t>D-15416</t>
  </si>
  <si>
    <t>MAHTO MANISH KUMAR ASHOK</t>
  </si>
  <si>
    <t>WT  /SRT</t>
  </si>
  <si>
    <t>D-15417</t>
  </si>
  <si>
    <t>MANE SATYAWAN RAMCHANDRA</t>
  </si>
  <si>
    <t>KALE SNEHA CHANDRAKANT</t>
  </si>
  <si>
    <t>D-15418</t>
  </si>
  <si>
    <t>MEENA HARIMOHAN BALRAM</t>
  </si>
  <si>
    <t>D-15419</t>
  </si>
  <si>
    <t>MEHTA UJJAVAL DEEPAN</t>
  </si>
  <si>
    <t>KASABE SHRADHA SHARAD</t>
  </si>
  <si>
    <t>D-15420</t>
  </si>
  <si>
    <t>MHAISDHUNE AMRUTA SUDAM</t>
  </si>
  <si>
    <t>KHARAT ASMITA NAMDEO</t>
  </si>
  <si>
    <t>D-15421</t>
  </si>
  <si>
    <t>MHASKE SUSHANT DATTARAM</t>
  </si>
  <si>
    <t>KHARAT PRACHI DNYANESHWAR</t>
  </si>
  <si>
    <t>D-15422</t>
  </si>
  <si>
    <t>MOHITE SAURABH SAHADEO</t>
  </si>
  <si>
    <t>KORDE RUTUJA VILAS</t>
  </si>
  <si>
    <t>KURHADE ADITYA SHANTARAM</t>
  </si>
  <si>
    <t>MANE SAURABH DHANAJAY</t>
  </si>
  <si>
    <t>SPW</t>
  </si>
  <si>
    <t>METKARI RAKHANDA VILASRAO</t>
  </si>
  <si>
    <t>MHASKE ROHIT SAHEBRAO</t>
  </si>
  <si>
    <t>GMK</t>
  </si>
  <si>
    <t>MRJ</t>
  </si>
  <si>
    <t>/SG</t>
  </si>
  <si>
    <t>BWB</t>
  </si>
  <si>
    <t>/AS</t>
  </si>
  <si>
    <t xml:space="preserve">MHATRE PRANALI </t>
  </si>
  <si>
    <t>RJG</t>
  </si>
  <si>
    <t>VNA</t>
  </si>
  <si>
    <t>KSP</t>
  </si>
  <si>
    <t>GSS</t>
  </si>
  <si>
    <t>SRP</t>
  </si>
  <si>
    <t xml:space="preserve">MHATRE VAISHNAVI </t>
  </si>
  <si>
    <t>MUSALE PRATIKSHA SATISH</t>
  </si>
  <si>
    <t>NADEKAR MANISH DHONDU</t>
  </si>
  <si>
    <t>NAIR ARUN JANARDHANAN</t>
  </si>
  <si>
    <t>NAIR PRASAD SURYAKANT</t>
  </si>
  <si>
    <t>NAZARE SAYALI PRAVIN</t>
  </si>
  <si>
    <t>PALVE PRATIKSHA LAXMAN</t>
  </si>
  <si>
    <t>PARAB NIMISH NARENDRA</t>
  </si>
  <si>
    <t>PATIL NIKITA BHARAT</t>
  </si>
  <si>
    <t>PATIL POOJA NAVNEET</t>
  </si>
  <si>
    <t>Faculty Sign</t>
  </si>
  <si>
    <t>Batch-III</t>
  </si>
  <si>
    <t>D-15423</t>
  </si>
  <si>
    <t>MUKHERJEE ARNABESH ARUP</t>
  </si>
  <si>
    <t>PATIL PRAJAVAL MACCHINDRA</t>
  </si>
  <si>
    <t>D-15424</t>
  </si>
  <si>
    <t>NAHATA KHUSHBOO SANJAY</t>
  </si>
  <si>
    <t>PAWAR ABHISHRI</t>
  </si>
  <si>
    <t>D-15425</t>
  </si>
  <si>
    <t>NAIK ANISH RASHMIN</t>
  </si>
  <si>
    <t>PAWAR AMAR ASHOK</t>
  </si>
  <si>
    <t>PHATE AKSHAY SHIVRAM</t>
  </si>
  <si>
    <t>POOJARI LITESH</t>
  </si>
  <si>
    <t>D-15426</t>
  </si>
  <si>
    <t>NEMANE YASHRAJ SUNIL</t>
  </si>
  <si>
    <t>POPETA PRIYANKA ANIL</t>
  </si>
  <si>
    <t>POTEKAR ONKAR YUVRAJ</t>
  </si>
  <si>
    <t>PRASAD PRIYANKA KANHAIYA</t>
  </si>
  <si>
    <t>D-15427</t>
  </si>
  <si>
    <t>NIKAM RAJRATNA RAJU</t>
  </si>
  <si>
    <t>RATLAMWALA RAZIA ZOHER ALI</t>
  </si>
  <si>
    <t>D-15428</t>
  </si>
  <si>
    <t>PALEKAR PRATHMESH VISWAS</t>
  </si>
  <si>
    <t>SANAS ASHWINI GANESH</t>
  </si>
  <si>
    <t>SANGLE PRATIK JITENDRA</t>
  </si>
  <si>
    <t>SHAH VADHAN JEET PRADIP</t>
  </si>
  <si>
    <t>D-15429</t>
  </si>
  <si>
    <t>SHANBHAG MEGHA SHARADRAJ</t>
  </si>
  <si>
    <t>PANDEY SHRADDHA SANTOSH</t>
  </si>
  <si>
    <t>D-15430</t>
  </si>
  <si>
    <t>PANDEY SHUBHAM PHOOLCHNDRA</t>
  </si>
  <si>
    <t>SHARAN RAHUL BABU</t>
  </si>
  <si>
    <t>D-15431</t>
  </si>
  <si>
    <t>PATIL MADHURA VISHWAJIT</t>
  </si>
  <si>
    <t>SHETTY BADREESH VISHWAS</t>
  </si>
  <si>
    <t>D-15432</t>
  </si>
  <si>
    <t>PATIL MINAKSHI MOHAN</t>
  </si>
  <si>
    <t>SHETTY VINAYAK ASHOK</t>
  </si>
  <si>
    <t>SHINDE DARPAN DEEPAK</t>
  </si>
  <si>
    <t>D-15433</t>
  </si>
  <si>
    <t xml:space="preserve">PATIL PRASHANT HARI </t>
  </si>
  <si>
    <t>D-15434</t>
  </si>
  <si>
    <t>PATIL SHUBHAM JAIDEV</t>
  </si>
  <si>
    <t>D-15435</t>
  </si>
  <si>
    <t>PATIL SMITH VINOD</t>
  </si>
  <si>
    <t xml:space="preserve">SHINDE KAVITA </t>
  </si>
  <si>
    <t>SHINDE MUKTESH RAMESH</t>
  </si>
  <si>
    <t>D-15436</t>
  </si>
  <si>
    <t>PATIL VAISHNAVI ANANT</t>
  </si>
  <si>
    <t>SHINDE ROHIT RAJENDRA</t>
  </si>
  <si>
    <t>Batch-IV</t>
  </si>
  <si>
    <t>D-15437</t>
  </si>
  <si>
    <t xml:space="preserve">PAWAR RAHUL CHANDRASHEKHAR </t>
  </si>
  <si>
    <t>D-15438</t>
  </si>
  <si>
    <t>POL OMKAR RAJARAM</t>
  </si>
  <si>
    <t>D-15439</t>
  </si>
  <si>
    <t>RAJAT KUMAR</t>
  </si>
  <si>
    <t>WT  PRP</t>
  </si>
  <si>
    <t>D-15440</t>
  </si>
  <si>
    <t>RATHOD UDAY RAMESH</t>
  </si>
  <si>
    <t>SINGH VISHAL INDRASEN</t>
  </si>
  <si>
    <t>D-15441</t>
  </si>
  <si>
    <t>SONI JAI RAJENDRA</t>
  </si>
  <si>
    <t>RAUT AJAY RAMU</t>
  </si>
  <si>
    <t>SURYAGANDH PRASHIK SATISH</t>
  </si>
  <si>
    <t>D-15442</t>
  </si>
  <si>
    <t>RAUT SAKSHI VISHNU</t>
  </si>
  <si>
    <t>SWAPNIL MARKAL</t>
  </si>
  <si>
    <t>THAKAR PRATHAMESH SHRIPAD</t>
  </si>
  <si>
    <t>D-15443</t>
  </si>
  <si>
    <t>THAKUR SHREYA GAJANAN</t>
  </si>
  <si>
    <t>SALEKAR DHANSHREE DATTATRAY</t>
  </si>
  <si>
    <t>TIWARI SIDHANT</t>
  </si>
  <si>
    <t>D-15444</t>
  </si>
  <si>
    <t>SALUNKE SURAJ SANJAY</t>
  </si>
  <si>
    <t>VIKAS J SALVI</t>
  </si>
  <si>
    <t>AS</t>
  </si>
  <si>
    <t>RDS</t>
  </si>
  <si>
    <t>SPJ</t>
  </si>
  <si>
    <t xml:space="preserve">WAGH KOMAL </t>
  </si>
  <si>
    <t>YADAV ANKIT DEENDAYAL</t>
  </si>
  <si>
    <t>YADAV MEGHNA RAMESH</t>
  </si>
  <si>
    <t>YADAV SARSWATI SURESH</t>
  </si>
  <si>
    <t>YAVATKAR PRANJULI ASHOK</t>
  </si>
  <si>
    <t>GAIKWAD ADITYA RAJU</t>
  </si>
  <si>
    <t>DESAI KUNWARSINGH</t>
  </si>
  <si>
    <t>MORE PRASHANT PRAKASH</t>
  </si>
  <si>
    <t>SAHANI SHIVKUMAR RAMKISHUN</t>
  </si>
  <si>
    <t>Prof. B. W. Balkhande</t>
  </si>
  <si>
    <t>D-15445</t>
  </si>
  <si>
    <t>Dr. D. R. Ingle</t>
  </si>
  <si>
    <t>SALVE GAURI RAJENDRA</t>
  </si>
  <si>
    <t>Dr. M. Z. Shaikh</t>
  </si>
  <si>
    <t>Class Advisor</t>
  </si>
  <si>
    <t>HOD</t>
  </si>
  <si>
    <t>Principal</t>
  </si>
  <si>
    <t>D-15446</t>
  </si>
  <si>
    <t>SANGALE SHIVANJALI SHIVRAM</t>
  </si>
  <si>
    <t>D-15447</t>
  </si>
  <si>
    <t>SHARMA TANYA</t>
  </si>
  <si>
    <t>D-15448</t>
  </si>
  <si>
    <t>SHEVGAN PRATHAMESH MARUTI</t>
  </si>
  <si>
    <t>D-15449</t>
  </si>
  <si>
    <t xml:space="preserve">SHINGADE SAURABHI ADHIKRAO </t>
  </si>
  <si>
    <t>D-15450</t>
  </si>
  <si>
    <t>SINGH PREMKUMARSINGH</t>
  </si>
  <si>
    <t>D-15451</t>
  </si>
  <si>
    <t>SINHA ABHILASH TARA SANKAR</t>
  </si>
  <si>
    <t>D-15452</t>
  </si>
  <si>
    <t>SONDE ASHLESH RAJENDRA</t>
  </si>
  <si>
    <t>D-15453</t>
  </si>
  <si>
    <t>TANDEL HARSHADA LILADHAR</t>
  </si>
  <si>
    <t>D-15454</t>
  </si>
  <si>
    <t>TATIKONDA RAMASAI RAJAMOHAN</t>
  </si>
  <si>
    <t>D-15455</t>
  </si>
  <si>
    <t>THAKUR SHWETA JAYANTA</t>
  </si>
  <si>
    <t>D-15456</t>
  </si>
  <si>
    <t xml:space="preserve">THORAT AMOL ANKUSH </t>
  </si>
  <si>
    <t>D-15457</t>
  </si>
  <si>
    <t xml:space="preserve">THORAT RUSHIKESH YASHWANT </t>
  </si>
  <si>
    <t>D-15458</t>
  </si>
  <si>
    <t>UDUGADE ANIKET TUKARAM</t>
  </si>
  <si>
    <t>D-15459</t>
  </si>
  <si>
    <t>UTEKAR SAURABH SUNIL</t>
  </si>
  <si>
    <t>D-15460</t>
  </si>
  <si>
    <t>VAITY TANMAY MORESHWAR</t>
  </si>
  <si>
    <t>D-15461</t>
  </si>
  <si>
    <t xml:space="preserve">VERMA ADITYA </t>
  </si>
  <si>
    <t>........................................................................................................................................................</t>
  </si>
  <si>
    <t>D-15462</t>
  </si>
  <si>
    <t xml:space="preserve">WAGHMARE PRASAD DILIP </t>
  </si>
  <si>
    <t>D-15463</t>
  </si>
  <si>
    <t>WAVARE VIVEK GANESH</t>
  </si>
  <si>
    <t>D-15464</t>
  </si>
  <si>
    <t>GUJAR BHAVESH</t>
  </si>
  <si>
    <t>D-15465</t>
  </si>
  <si>
    <t>H. NILOKA AYE</t>
  </si>
  <si>
    <t>SSK</t>
  </si>
  <si>
    <t xml:space="preserve">Prof. Jadhav M R </t>
  </si>
  <si>
    <t xml:space="preserve">Dr. J J Kadam </t>
  </si>
  <si>
    <t xml:space="preserve">Dr. M. Z. Shaikh </t>
  </si>
  <si>
    <t xml:space="preserve">         Class Advisor Div-D (ExTC)</t>
  </si>
  <si>
    <t>H.O.D Applied Sciences</t>
  </si>
  <si>
    <t xml:space="preserve"> m Done</t>
  </si>
  <si>
    <t>CHOUBEY ANKUSH BIPIN</t>
  </si>
  <si>
    <t>DESAI KUNWARSINGH ARVIND</t>
  </si>
  <si>
    <t>GADHAVE SUYOG SAMBHAJI</t>
  </si>
  <si>
    <t>GROVER NANDAN DEEPAK</t>
  </si>
  <si>
    <t>HANKARE TRUPTI RAJAN</t>
  </si>
  <si>
    <t>KASABE SHRADDHA SHARAD</t>
  </si>
  <si>
    <t>METKARI RAKSHANDHA VILASRAO</t>
  </si>
  <si>
    <t>MHATRE PRANALI PRABHAKAR</t>
  </si>
  <si>
    <t>MHATRE VAISHNAVI KRISHNA</t>
  </si>
  <si>
    <t>NAR PRASAD SURYAKANT</t>
  </si>
  <si>
    <t>PAWAR ABHISHRI ARJUN</t>
  </si>
  <si>
    <t>SHINDE KAVITA NIKANTH</t>
  </si>
  <si>
    <t>SURYAGANDH PRASHIK ARUN</t>
  </si>
  <si>
    <t>TIWARI SIDHANT VIGYAN</t>
  </si>
  <si>
    <t xml:space="preserve">WAGH KOMAL NARAYAN </t>
  </si>
  <si>
    <t>YADAV SARASWATI SURESH</t>
  </si>
  <si>
    <t>P-69</t>
  </si>
  <si>
    <t>POOJARI LITESH ANNI</t>
  </si>
  <si>
    <t>P-72</t>
  </si>
  <si>
    <t>P-73</t>
  </si>
  <si>
    <t>P-74</t>
  </si>
  <si>
    <t>DUDHANE OJAS DEEPAK</t>
  </si>
  <si>
    <t>P-75</t>
  </si>
  <si>
    <t>SHINDE MUKTESH R.</t>
  </si>
  <si>
    <t xml:space="preserve"> Date:  04/07/2016 to  26/08/2016</t>
  </si>
  <si>
    <t xml:space="preserve"> Date:  04/07/2016 to  23/09/2016</t>
  </si>
  <si>
    <t xml:space="preserve"> Date:  04/07/2016 to  07/10/2016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</si>
</sst>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[Red]0"/>
  </numFmts>
  <fonts count="50">
    <font>
      <sz val="10.0"/>
      <color rgb="FF000000"/>
      <name val="Arial"/>
    </font>
    <font>
      <sz val="8.0"/>
      <name val="Calibri"/>
    </font>
    <font>
      <sz val="8.0"/>
      <name val="Times New Roman"/>
    </font>
    <font>
      <b/>
      <sz val="12.0"/>
      <name val="Times New Roman"/>
    </font>
    <font>
      <sz val="11.0"/>
      <color rgb="FF000000"/>
      <name val="Calibri"/>
    </font>
    <font>
      <sz val="16.0"/>
      <color rgb="FF000000"/>
      <name val="Times New Roman"/>
    </font>
    <font>
      <sz val="10.0"/>
      <name val="Calibri"/>
    </font>
    <font>
      <sz val="11.0"/>
      <color rgb="FF000000"/>
      <name val="Times New Roman"/>
    </font>
    <font>
      <sz val="10.0"/>
      <name val="Times New Roman"/>
    </font>
    <font/>
    <font>
      <b/>
      <sz val="16.0"/>
      <name val="Times New Roman"/>
    </font>
    <font>
      <sz val="8.0"/>
      <name val="Arial"/>
    </font>
    <font>
      <b/>
      <sz val="14.0"/>
      <name val="Times New Roman"/>
    </font>
    <font>
      <b/>
      <sz val="8.0"/>
      <color rgb="FF000000"/>
      <name val="Times New Roman"/>
    </font>
    <font>
      <b/>
      <sz val="11.0"/>
      <color rgb="FF000000"/>
      <name val="Times New Roman"/>
    </font>
    <font>
      <b/>
      <sz val="10.0"/>
      <color rgb="FF000000"/>
      <name val="Times New Roman"/>
    </font>
    <font>
      <b/>
      <sz val="10.0"/>
      <name val="Times New Roman"/>
    </font>
    <font>
      <b/>
      <sz val="10.0"/>
      <color rgb="FF3F3151"/>
      <name val="Times New Roman"/>
    </font>
    <font>
      <sz val="12.0"/>
      <color rgb="FF000000"/>
      <name val="Times New Roman"/>
    </font>
    <font>
      <b/>
      <sz val="11.0"/>
      <color rgb="FF000000"/>
      <name val="Arial"/>
    </font>
    <font>
      <b/>
      <sz val="9.0"/>
      <color rgb="FF3F3151"/>
      <name val="Times New Roman"/>
    </font>
    <font>
      <b/>
      <sz val="14.0"/>
      <color rgb="FF000000"/>
      <name val="Times New Roman"/>
    </font>
    <font>
      <b/>
      <sz val="7.0"/>
      <color rgb="FF953734"/>
      <name val="Times New Roman"/>
    </font>
    <font>
      <b/>
      <sz val="8.0"/>
      <color rgb="FF953734"/>
      <name val="Times New Roman"/>
    </font>
    <font>
      <sz val="8.0"/>
      <color rgb="FF953734"/>
      <name val="Times New Roman"/>
    </font>
    <font>
      <sz val="11.0"/>
      <name val="Arial"/>
    </font>
    <font>
      <b/>
      <sz val="11.0"/>
      <name val="Times New Roman"/>
    </font>
    <font>
      <b/>
      <sz val="12.0"/>
      <color rgb="FF000000"/>
      <name val="Times New Roman"/>
    </font>
    <font>
      <b/>
      <sz val="11.0"/>
      <name val="Calibri"/>
    </font>
    <font>
      <sz val="10.0"/>
      <color rgb="FF000000"/>
      <name val="Times New Roman"/>
    </font>
    <font>
      <sz val="11.0"/>
      <name val="Times New Roman"/>
    </font>
    <font>
      <sz val="11.0"/>
      <name val="Calibri"/>
    </font>
    <font>
      <sz val="10.0"/>
      <name val="Arial"/>
    </font>
    <font>
      <sz val="9.0"/>
      <color rgb="FF000000"/>
      <name val="Times New Roman"/>
    </font>
    <font>
      <sz val="8.0"/>
      <name val="Quattrocento"/>
    </font>
    <font>
      <b/>
      <sz val="10.0"/>
      <name val="Calibri"/>
    </font>
    <font>
      <b/>
      <sz val="9.0"/>
      <color rgb="FF000000"/>
      <name val="Times New Roman"/>
    </font>
    <font>
      <sz val="12.0"/>
      <color rgb="FF9C0006"/>
      <name val="Times New Roman"/>
    </font>
    <font>
      <b/>
      <sz val="12.0"/>
      <color rgb="FF9C0006"/>
      <name val="Times New Roman"/>
    </font>
    <font>
      <sz val="12.0"/>
      <color rgb="FF3F3151"/>
      <name val="Times New Roman"/>
    </font>
    <font>
      <b/>
      <sz val="9.0"/>
      <name val="Times New Roman"/>
    </font>
    <font>
      <b/>
      <sz val="12.0"/>
      <color rgb="FF3F3151"/>
      <name val="Times New Roman"/>
    </font>
    <font>
      <b/>
      <sz val="8.0"/>
      <color rgb="FF000000"/>
      <name val="Calibri"/>
    </font>
    <font>
      <b/>
      <sz val="14.0"/>
      <color rgb="FF000000"/>
      <name val="Calibri"/>
    </font>
    <font>
      <sz val="8.0"/>
      <color rgb="FF000000"/>
      <name val="Times New Roman"/>
    </font>
    <font>
      <sz val="9.0"/>
      <name val="Times New Roman"/>
    </font>
    <font>
      <sz val="10.0"/>
      <color rgb="FFFF0000"/>
      <name val="Times New Roman"/>
    </font>
    <font>
      <color rgb="FF000000"/>
      <name val="Arial"/>
    </font>
    <font>
      <sz val="11.0"/>
      <color rgb="FFFF0000"/>
      <name val="Times New Roman"/>
    </font>
    <font>
      <b/>
      <sz val="11.0"/>
      <color rgb="FFFF0000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666666"/>
        <bgColor rgb="FF666666"/>
      </patternFill>
    </fill>
  </fills>
  <borders count="28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66">
    <xf borderId="0" fillId="0" fontId="0" numFmtId="0" xfId="0" applyAlignment="1" applyFont="1">
      <alignment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0" fillId="0" fontId="0" numFmtId="0" xfId="0" applyFont="1"/>
    <xf borderId="0" fillId="0" fontId="4" numFmtId="0" xfId="0" applyAlignment="1" applyFont="1">
      <alignment horizontal="right"/>
    </xf>
    <xf borderId="0" fillId="0" fontId="0" numFmtId="0" xfId="0" applyFont="1"/>
    <xf borderId="0" fillId="0" fontId="5" numFmtId="0" xfId="0" applyAlignment="1" applyFont="1">
      <alignment horizontal="center" vertical="center"/>
    </xf>
    <xf borderId="0" fillId="0" fontId="6" numFmtId="0" xfId="0" applyFont="1"/>
    <xf borderId="0" fillId="0" fontId="7" numFmtId="0" xfId="0" applyAlignment="1" applyFont="1">
      <alignment horizontal="right"/>
    </xf>
    <xf borderId="1" fillId="0" fontId="1" numFmtId="0" xfId="0" applyBorder="1" applyFont="1"/>
    <xf borderId="0" fillId="0" fontId="8" numFmtId="0" xfId="0" applyFont="1"/>
    <xf borderId="1" fillId="0" fontId="3" numFmtId="0" xfId="0" applyAlignment="1" applyBorder="1" applyFont="1">
      <alignment horizontal="center"/>
    </xf>
    <xf borderId="1" fillId="0" fontId="2" numFmtId="0" xfId="0" applyBorder="1" applyFont="1"/>
    <xf borderId="1" fillId="0" fontId="9" numFmtId="0" xfId="0" applyBorder="1" applyFont="1"/>
    <xf borderId="0" fillId="0" fontId="10" numFmtId="0" xfId="0" applyAlignment="1" applyFont="1">
      <alignment horizontal="center" vertical="center"/>
    </xf>
    <xf borderId="1" fillId="0" fontId="6" numFmtId="0" xfId="0" applyBorder="1" applyFont="1"/>
    <xf borderId="1" fillId="0" fontId="8" numFmtId="0" xfId="0" applyBorder="1" applyFont="1"/>
    <xf borderId="0" fillId="0" fontId="11" numFmtId="0" xfId="0" applyFont="1"/>
    <xf borderId="0" fillId="0" fontId="12" numFmtId="0" xfId="0" applyAlignment="1" applyFont="1">
      <alignment horizontal="left"/>
    </xf>
    <xf borderId="2" fillId="0" fontId="13" numFmtId="0" xfId="0" applyAlignment="1" applyBorder="1" applyFont="1">
      <alignment horizontal="center" wrapText="1"/>
    </xf>
    <xf borderId="2" fillId="0" fontId="14" numFmtId="0" xfId="0" applyAlignment="1" applyBorder="1" applyFont="1">
      <alignment horizontal="center" vertical="center" wrapText="1"/>
    </xf>
    <xf borderId="2" fillId="0" fontId="15" numFmtId="0" xfId="0" applyAlignment="1" applyBorder="1" applyFont="1">
      <alignment horizontal="center" wrapText="1"/>
    </xf>
    <xf borderId="3" fillId="0" fontId="16" numFmtId="0" xfId="0" applyAlignment="1" applyBorder="1" applyFont="1">
      <alignment horizontal="center"/>
    </xf>
    <xf borderId="4" fillId="0" fontId="9" numFmtId="0" xfId="0" applyBorder="1" applyFont="1"/>
    <xf borderId="0" fillId="0" fontId="12" numFmtId="0" xfId="0" applyAlignment="1" applyFont="1">
      <alignment horizontal="center"/>
    </xf>
    <xf borderId="5" fillId="0" fontId="9" numFmtId="0" xfId="0" applyBorder="1" applyFont="1"/>
    <xf borderId="0" fillId="0" fontId="12" numFmtId="0" xfId="0" applyFont="1"/>
    <xf borderId="3" fillId="0" fontId="17" numFmtId="0" xfId="0" applyAlignment="1" applyBorder="1" applyFont="1">
      <alignment horizontal="center"/>
    </xf>
    <xf borderId="0" fillId="0" fontId="18" numFmtId="0" xfId="0" applyFont="1"/>
    <xf borderId="0" fillId="0" fontId="19" numFmtId="0" xfId="0" applyFont="1"/>
    <xf borderId="3" fillId="0" fontId="8" numFmtId="0" xfId="0" applyAlignment="1" applyBorder="1" applyFont="1">
      <alignment horizontal="center"/>
    </xf>
    <xf borderId="1" fillId="0" fontId="0" numFmtId="0" xfId="0" applyBorder="1" applyFont="1"/>
    <xf borderId="3" fillId="0" fontId="20" numFmtId="0" xfId="0" applyAlignment="1" applyBorder="1" applyFont="1">
      <alignment horizontal="center"/>
    </xf>
    <xf borderId="2" fillId="0" fontId="21" numFmtId="0" xfId="0" applyAlignment="1" applyBorder="1" applyFont="1">
      <alignment horizontal="center" vertical="center" wrapText="1"/>
    </xf>
    <xf borderId="2" fillId="0" fontId="21" numFmtId="0" xfId="0" applyAlignment="1" applyBorder="1" applyFont="1">
      <alignment horizontal="center" wrapText="1"/>
    </xf>
    <xf borderId="3" fillId="0" fontId="15" numFmtId="0" xfId="0" applyAlignment="1" applyBorder="1" applyFont="1">
      <alignment horizontal="center"/>
    </xf>
    <xf borderId="6" fillId="0" fontId="9" numFmtId="0" xfId="0" applyBorder="1" applyFont="1"/>
    <xf borderId="7" fillId="0" fontId="22" numFmtId="0" xfId="0" applyAlignment="1" applyBorder="1" applyFont="1">
      <alignment horizontal="center" wrapText="1"/>
    </xf>
    <xf borderId="2" fillId="0" fontId="17" numFmtId="0" xfId="0" applyAlignment="1" applyBorder="1" applyFont="1">
      <alignment horizontal="center" vertical="center"/>
    </xf>
    <xf borderId="7" fillId="0" fontId="23" numFmtId="0" xfId="0" applyAlignment="1" applyBorder="1" applyFont="1">
      <alignment horizontal="center" wrapText="1"/>
    </xf>
    <xf borderId="2" fillId="0" fontId="13" numFmtId="0" xfId="0" applyAlignment="1" applyBorder="1" applyFont="1">
      <alignment horizontal="center" vertical="center" wrapText="1"/>
    </xf>
    <xf borderId="2" fillId="0" fontId="23" numFmtId="0" xfId="0" applyAlignment="1" applyBorder="1" applyFont="1">
      <alignment horizontal="center" wrapText="1"/>
    </xf>
    <xf borderId="7" fillId="0" fontId="23" numFmtId="0" xfId="0" applyAlignment="1" applyBorder="1" applyFont="1">
      <alignment horizontal="center" vertical="center" wrapText="1"/>
    </xf>
    <xf borderId="8" fillId="0" fontId="9" numFmtId="0" xfId="0" applyBorder="1" applyFont="1"/>
    <xf borderId="2" fillId="0" fontId="23" numFmtId="0" xfId="0" applyAlignment="1" applyBorder="1" applyFont="1">
      <alignment horizontal="center" vertical="center" wrapText="1"/>
    </xf>
    <xf borderId="7" fillId="0" fontId="24" numFmtId="0" xfId="0" applyAlignment="1" applyBorder="1" applyFont="1">
      <alignment horizontal="center" wrapText="1"/>
    </xf>
    <xf borderId="7" fillId="0" fontId="23" numFmtId="0" xfId="0" applyAlignment="1" applyBorder="1" applyFont="1">
      <alignment horizontal="center" vertical="top" wrapText="1"/>
    </xf>
    <xf borderId="7" fillId="2" fontId="25" numFmtId="0" xfId="0" applyAlignment="1" applyBorder="1" applyFill="1" applyFont="1">
      <alignment horizontal="center" vertical="center"/>
    </xf>
    <xf borderId="7" fillId="0" fontId="26" numFmtId="0" xfId="0" applyAlignment="1" applyBorder="1" applyFont="1">
      <alignment horizontal="center"/>
    </xf>
    <xf borderId="7" fillId="2" fontId="26" numFmtId="0" xfId="0" applyAlignment="1" applyBorder="1" applyFont="1">
      <alignment horizontal="center" vertical="center"/>
    </xf>
    <xf borderId="7" fillId="2" fontId="26" numFmtId="0" xfId="0" applyAlignment="1" applyBorder="1" applyFont="1">
      <alignment horizontal="center"/>
    </xf>
    <xf borderId="7" fillId="2" fontId="25" numFmtId="0" xfId="0" applyAlignment="1" applyBorder="1" applyFont="1">
      <alignment horizontal="center"/>
    </xf>
    <xf borderId="7" fillId="0" fontId="14" numFmtId="0" xfId="0" applyAlignment="1" applyBorder="1" applyFont="1">
      <alignment horizontal="center" vertical="center"/>
    </xf>
    <xf borderId="7" fillId="0" fontId="15" numFmtId="0" xfId="0" applyAlignment="1" applyBorder="1" applyFont="1">
      <alignment horizontal="center"/>
    </xf>
    <xf borderId="7" fillId="0" fontId="14" numFmtId="0" xfId="0" applyAlignment="1" applyBorder="1" applyFont="1">
      <alignment horizontal="center" vertical="center" wrapText="1"/>
    </xf>
    <xf borderId="7" fillId="0" fontId="18" numFmtId="0" xfId="0" applyAlignment="1" applyBorder="1" applyFont="1">
      <alignment horizontal="center"/>
    </xf>
    <xf borderId="7" fillId="0" fontId="27" numFmtId="0" xfId="0" applyAlignment="1" applyBorder="1" applyFont="1">
      <alignment horizontal="center" wrapText="1"/>
    </xf>
    <xf borderId="7" fillId="0" fontId="28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7" fillId="0" fontId="29" numFmtId="0" xfId="0" applyAlignment="1" applyBorder="1" applyFont="1">
      <alignment vertical="center"/>
    </xf>
    <xf borderId="8" fillId="2" fontId="25" numFmtId="0" xfId="0" applyAlignment="1" applyBorder="1" applyFont="1">
      <alignment horizontal="center" vertical="center"/>
    </xf>
    <xf borderId="8" fillId="0" fontId="11" numFmtId="0" xfId="0" applyAlignment="1" applyBorder="1" applyFont="1">
      <alignment horizontal="left"/>
    </xf>
    <xf borderId="8" fillId="2" fontId="30" numFmtId="0" xfId="0" applyAlignment="1" applyBorder="1" applyFont="1">
      <alignment horizontal="center" vertical="center"/>
    </xf>
    <xf borderId="9" fillId="2" fontId="30" numFmtId="0" xfId="0" applyAlignment="1" applyBorder="1" applyFont="1">
      <alignment horizontal="center"/>
    </xf>
    <xf borderId="9" fillId="2" fontId="25" numFmtId="0" xfId="0" applyAlignment="1" applyBorder="1" applyFont="1">
      <alignment horizontal="center"/>
    </xf>
    <xf borderId="9" fillId="0" fontId="29" numFmtId="0" xfId="0" applyAlignment="1" applyBorder="1" applyFont="1">
      <alignment horizontal="center"/>
    </xf>
    <xf borderId="9" fillId="0" fontId="15" numFmtId="0" xfId="0" applyAlignment="1" applyBorder="1" applyFont="1">
      <alignment horizontal="center"/>
    </xf>
    <xf borderId="9" fillId="0" fontId="29" numFmtId="1" xfId="0" applyAlignment="1" applyBorder="1" applyFont="1" applyNumberFormat="1">
      <alignment horizontal="center"/>
    </xf>
    <xf borderId="9" fillId="0" fontId="15" numFmtId="1" xfId="0" applyAlignment="1" applyBorder="1" applyFont="1" applyNumberFormat="1">
      <alignment horizontal="center"/>
    </xf>
    <xf borderId="9" fillId="0" fontId="30" numFmtId="0" xfId="0" applyAlignment="1" applyBorder="1" applyFont="1">
      <alignment horizontal="center"/>
    </xf>
    <xf borderId="9" fillId="0" fontId="28" numFmtId="0" xfId="0" applyAlignment="1" applyBorder="1" applyFont="1">
      <alignment horizontal="center"/>
    </xf>
    <xf borderId="9" fillId="0" fontId="30" numFmtId="1" xfId="0" applyAlignment="1" applyBorder="1" applyFont="1" applyNumberFormat="1">
      <alignment horizontal="center"/>
    </xf>
    <xf borderId="9" fillId="0" fontId="7" numFmtId="0" xfId="0" applyAlignment="1" applyBorder="1" applyFont="1">
      <alignment horizontal="center"/>
    </xf>
    <xf borderId="9" fillId="0" fontId="7" numFmtId="1" xfId="0" applyAlignment="1" applyBorder="1" applyFont="1" applyNumberFormat="1">
      <alignment horizontal="center"/>
    </xf>
    <xf borderId="9" fillId="0" fontId="18" numFmtId="0" xfId="0" applyAlignment="1" applyBorder="1" applyFont="1">
      <alignment horizontal="center" wrapText="1"/>
    </xf>
    <xf borderId="7" fillId="0" fontId="7" numFmtId="0" xfId="0" applyAlignment="1" applyBorder="1" applyFont="1">
      <alignment horizontal="center" vertical="center"/>
    </xf>
    <xf borderId="9" fillId="2" fontId="18" numFmtId="164" xfId="0" applyAlignment="1" applyBorder="1" applyFont="1" applyNumberFormat="1">
      <alignment horizontal="center"/>
    </xf>
    <xf borderId="9" fillId="0" fontId="28" numFmtId="1" xfId="0" applyAlignment="1" applyBorder="1" applyFont="1" applyNumberFormat="1">
      <alignment horizontal="center"/>
    </xf>
    <xf borderId="7" fillId="0" fontId="7" numFmtId="0" xfId="0" applyAlignment="1" applyBorder="1" applyFont="1">
      <alignment horizontal="center"/>
    </xf>
    <xf borderId="9" fillId="0" fontId="27" numFmtId="0" xfId="0" applyAlignment="1" applyBorder="1" applyFont="1">
      <alignment horizontal="center" wrapText="1"/>
    </xf>
    <xf borderId="9" fillId="0" fontId="8" numFmtId="0" xfId="0" applyBorder="1" applyFont="1"/>
    <xf borderId="9" fillId="0" fontId="7" numFmtId="164" xfId="0" applyAlignment="1" applyBorder="1" applyFont="1" applyNumberFormat="1">
      <alignment horizontal="center"/>
    </xf>
    <xf borderId="9" fillId="0" fontId="7" numFmtId="0" xfId="0" applyBorder="1" applyFont="1"/>
    <xf borderId="9" fillId="2" fontId="27" numFmtId="164" xfId="0" applyAlignment="1" applyBorder="1" applyFont="1" applyNumberFormat="1">
      <alignment horizontal="center"/>
    </xf>
    <xf borderId="7" fillId="0" fontId="18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left"/>
    </xf>
    <xf borderId="9" fillId="0" fontId="6" numFmtId="0" xfId="0" applyBorder="1" applyFont="1"/>
    <xf borderId="9" fillId="0" fontId="31" numFmtId="0" xfId="0" applyAlignment="1" applyBorder="1" applyFont="1">
      <alignment horizontal="center"/>
    </xf>
    <xf borderId="7" fillId="0" fontId="11" numFmtId="0" xfId="0" applyAlignment="1" applyBorder="1" applyFont="1">
      <alignment horizontal="left"/>
    </xf>
    <xf borderId="7" fillId="2" fontId="30" numFmtId="0" xfId="0" applyAlignment="1" applyBorder="1" applyFont="1">
      <alignment horizontal="center" vertical="center"/>
    </xf>
    <xf borderId="9" fillId="0" fontId="31" numFmtId="1" xfId="0" applyAlignment="1" applyBorder="1" applyFont="1" applyNumberFormat="1">
      <alignment horizontal="center"/>
    </xf>
    <xf borderId="9" fillId="0" fontId="18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9" fillId="3" fontId="30" numFmtId="0" xfId="0" applyAlignment="1" applyBorder="1" applyFill="1" applyFont="1">
      <alignment horizontal="center"/>
    </xf>
    <xf borderId="9" fillId="3" fontId="31" numFmtId="0" xfId="0" applyAlignment="1" applyBorder="1" applyFont="1">
      <alignment horizontal="center"/>
    </xf>
    <xf borderId="7" fillId="3" fontId="25" numFmtId="0" xfId="0" applyAlignment="1" applyBorder="1" applyFont="1">
      <alignment horizontal="center" vertical="center"/>
    </xf>
    <xf borderId="7" fillId="3" fontId="30" numFmtId="0" xfId="0" applyAlignment="1" applyBorder="1" applyFont="1">
      <alignment horizontal="center" vertical="center"/>
    </xf>
    <xf borderId="9" fillId="3" fontId="18" numFmtId="0" xfId="0" applyAlignment="1" applyBorder="1" applyFont="1">
      <alignment horizontal="center"/>
    </xf>
    <xf borderId="7" fillId="0" fontId="30" numFmtId="0" xfId="0" applyAlignment="1" applyBorder="1" applyFont="1">
      <alignment horizontal="center"/>
    </xf>
    <xf borderId="8" fillId="0" fontId="7" numFmtId="0" xfId="0" applyBorder="1" applyFont="1"/>
    <xf borderId="9" fillId="0" fontId="14" numFmtId="0" xfId="0" applyAlignment="1" applyBorder="1" applyFont="1">
      <alignment horizontal="center" wrapText="1"/>
    </xf>
    <xf borderId="7" fillId="2" fontId="30" numFmtId="0" xfId="0" applyAlignment="1" applyBorder="1" applyFont="1">
      <alignment horizontal="center"/>
    </xf>
    <xf borderId="7" fillId="0" fontId="8" numFmtId="0" xfId="0" applyBorder="1" applyFont="1"/>
    <xf borderId="9" fillId="2" fontId="31" numFmtId="0" xfId="0" applyAlignment="1" applyBorder="1" applyFont="1">
      <alignment horizontal="center"/>
    </xf>
    <xf borderId="0" fillId="0" fontId="32" numFmtId="0" xfId="0" applyFont="1"/>
    <xf borderId="9" fillId="0" fontId="7" numFmtId="164" xfId="0" applyBorder="1" applyFont="1" applyNumberFormat="1"/>
    <xf borderId="7" fillId="0" fontId="30" numFmtId="0" xfId="0" applyAlignment="1" applyBorder="1" applyFont="1">
      <alignment horizontal="center" vertical="center"/>
    </xf>
    <xf borderId="7" fillId="0" fontId="29" numFmtId="0" xfId="0" applyBorder="1" applyFont="1"/>
    <xf borderId="10" fillId="0" fontId="30" numFmtId="0" xfId="0" applyAlignment="1" applyBorder="1" applyFont="1">
      <alignment horizontal="center"/>
    </xf>
    <xf borderId="7" fillId="0" fontId="33" numFmtId="0" xfId="0" applyAlignment="1" applyBorder="1" applyFont="1">
      <alignment vertical="center"/>
    </xf>
    <xf borderId="1" fillId="0" fontId="30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8" fillId="2" fontId="2" numFmtId="0" xfId="0" applyBorder="1" applyFont="1"/>
    <xf borderId="9" fillId="2" fontId="29" numFmtId="0" xfId="0" applyAlignment="1" applyBorder="1" applyFont="1">
      <alignment horizontal="center" wrapText="1"/>
    </xf>
    <xf borderId="7" fillId="2" fontId="2" numFmtId="0" xfId="0" applyAlignment="1" applyBorder="1" applyFont="1">
      <alignment horizontal="center" vertical="center"/>
    </xf>
    <xf borderId="7" fillId="0" fontId="2" numFmtId="0" xfId="0" applyAlignment="1" applyBorder="1" applyFont="1">
      <alignment horizontal="center" vertical="center"/>
    </xf>
    <xf borderId="7" fillId="2" fontId="2" numFmtId="0" xfId="0" applyAlignment="1" applyBorder="1" applyFont="1">
      <alignment vertical="center"/>
    </xf>
    <xf borderId="8" fillId="2" fontId="1" numFmtId="0" xfId="0" applyBorder="1" applyFont="1"/>
    <xf borderId="9" fillId="0" fontId="8" numFmtId="164" xfId="0" applyBorder="1" applyFont="1" applyNumberFormat="1"/>
    <xf borderId="9" fillId="2" fontId="15" numFmtId="0" xfId="0" applyAlignment="1" applyBorder="1" applyFont="1">
      <alignment horizontal="center" wrapText="1"/>
    </xf>
    <xf borderId="7" fillId="2" fontId="1" numFmtId="0" xfId="0" applyAlignment="1" applyBorder="1" applyFont="1">
      <alignment horizontal="center" vertical="center"/>
    </xf>
    <xf borderId="7" fillId="2" fontId="34" numFmtId="0" xfId="0" applyAlignment="1" applyBorder="1" applyFont="1">
      <alignment vertical="center"/>
    </xf>
    <xf borderId="9" fillId="0" fontId="6" numFmtId="164" xfId="0" applyBorder="1" applyFont="1" applyNumberFormat="1"/>
    <xf borderId="7" fillId="0" fontId="29" numFmtId="0" xfId="0" applyAlignment="1" applyBorder="1" applyFont="1">
      <alignment horizontal="left"/>
    </xf>
    <xf borderId="7" fillId="0" fontId="35" numFmtId="0" xfId="0" applyAlignment="1" applyBorder="1" applyFont="1">
      <alignment horizontal="center"/>
    </xf>
    <xf borderId="7" fillId="0" fontId="16" numFmtId="0" xfId="0" applyAlignment="1" applyBorder="1" applyFont="1">
      <alignment horizontal="center"/>
    </xf>
    <xf borderId="8" fillId="0" fontId="2" numFmtId="0" xfId="0" applyBorder="1" applyFont="1"/>
    <xf borderId="9" fillId="0" fontId="15" numFmtId="0" xfId="0" applyAlignment="1" applyBorder="1" applyFont="1">
      <alignment horizontal="center" vertical="center" wrapText="1"/>
    </xf>
    <xf borderId="7" fillId="0" fontId="13" numFmtId="0" xfId="0" applyAlignment="1" applyBorder="1" applyFont="1">
      <alignment horizontal="center"/>
    </xf>
    <xf borderId="7" fillId="0" fontId="13" numFmtId="0" xfId="0" applyAlignment="1" applyBorder="1" applyFont="1">
      <alignment horizontal="center" wrapText="1"/>
    </xf>
    <xf borderId="9" fillId="0" fontId="33" numFmtId="0" xfId="0" applyAlignment="1" applyBorder="1" applyFont="1">
      <alignment horizontal="center"/>
    </xf>
    <xf borderId="9" fillId="0" fontId="18" numFmtId="1" xfId="0" applyAlignment="1" applyBorder="1" applyFont="1" applyNumberFormat="1">
      <alignment horizontal="center"/>
    </xf>
    <xf borderId="7" fillId="0" fontId="4" numFmtId="0" xfId="0" applyAlignment="1" applyBorder="1" applyFont="1">
      <alignment horizontal="center"/>
    </xf>
    <xf borderId="9" fillId="0" fontId="36" numFmtId="0" xfId="0" applyAlignment="1" applyBorder="1" applyFont="1">
      <alignment horizontal="center"/>
    </xf>
    <xf borderId="7" fillId="0" fontId="29" numFmtId="0" xfId="0" applyAlignment="1" applyBorder="1" applyFont="1">
      <alignment horizontal="left" vertical="center"/>
    </xf>
    <xf borderId="9" fillId="0" fontId="27" numFmtId="1" xfId="0" applyAlignment="1" applyBorder="1" applyFont="1" applyNumberFormat="1">
      <alignment horizontal="center"/>
    </xf>
    <xf borderId="9" fillId="4" fontId="18" numFmtId="164" xfId="0" applyAlignment="1" applyBorder="1" applyFill="1" applyFont="1" applyNumberFormat="1">
      <alignment horizontal="center"/>
    </xf>
    <xf borderId="7" fillId="3" fontId="7" numFmtId="0" xfId="0" applyAlignment="1" applyBorder="1" applyFont="1">
      <alignment horizontal="center"/>
    </xf>
    <xf borderId="9" fillId="4" fontId="27" numFmtId="164" xfId="0" applyAlignment="1" applyBorder="1" applyFont="1" applyNumberFormat="1">
      <alignment horizontal="center"/>
    </xf>
    <xf borderId="9" fillId="4" fontId="37" numFmtId="164" xfId="0" applyAlignment="1" applyBorder="1" applyFont="1" applyNumberFormat="1">
      <alignment horizontal="center"/>
    </xf>
    <xf borderId="7" fillId="3" fontId="4" numFmtId="0" xfId="0" applyAlignment="1" applyBorder="1" applyFont="1">
      <alignment horizontal="center"/>
    </xf>
    <xf borderId="9" fillId="2" fontId="18" numFmtId="0" xfId="0" applyAlignment="1" applyBorder="1" applyFont="1">
      <alignment horizontal="center"/>
    </xf>
    <xf borderId="9" fillId="2" fontId="18" numFmtId="0" xfId="0" applyAlignment="1" applyBorder="1" applyFont="1">
      <alignment horizontal="center" wrapText="1"/>
    </xf>
    <xf borderId="9" fillId="4" fontId="38" numFmtId="164" xfId="0" applyAlignment="1" applyBorder="1" applyFont="1" applyNumberFormat="1">
      <alignment horizontal="center"/>
    </xf>
    <xf borderId="9" fillId="0" fontId="39" numFmtId="1" xfId="0" applyAlignment="1" applyBorder="1" applyFont="1" applyNumberFormat="1">
      <alignment horizontal="center"/>
    </xf>
    <xf borderId="9" fillId="2" fontId="27" numFmtId="0" xfId="0" applyAlignment="1" applyBorder="1" applyFont="1">
      <alignment horizontal="center" wrapText="1"/>
    </xf>
    <xf borderId="7" fillId="5" fontId="18" numFmtId="0" xfId="0" applyAlignment="1" applyBorder="1" applyFill="1" applyFont="1">
      <alignment horizontal="center"/>
    </xf>
    <xf borderId="7" fillId="5" fontId="29" numFmtId="0" xfId="0" applyAlignment="1" applyBorder="1" applyFont="1">
      <alignment vertical="center"/>
    </xf>
    <xf borderId="9" fillId="5" fontId="30" numFmtId="0" xfId="0" applyAlignment="1" applyBorder="1" applyFont="1">
      <alignment horizontal="center"/>
    </xf>
    <xf borderId="7" fillId="5" fontId="14" numFmtId="0" xfId="0" applyAlignment="1" applyBorder="1" applyFont="1">
      <alignment horizontal="center" vertical="center"/>
    </xf>
    <xf borderId="7" fillId="5" fontId="7" numFmtId="0" xfId="0" applyAlignment="1" applyBorder="1" applyFont="1">
      <alignment horizontal="center"/>
    </xf>
    <xf borderId="7" fillId="5" fontId="30" numFmtId="0" xfId="0" applyAlignment="1" applyBorder="1" applyFont="1">
      <alignment horizontal="center" vertical="center"/>
    </xf>
    <xf borderId="10" fillId="4" fontId="37" numFmtId="164" xfId="0" applyAlignment="1" applyBorder="1" applyFont="1" applyNumberFormat="1">
      <alignment horizontal="center"/>
    </xf>
    <xf borderId="9" fillId="5" fontId="7" numFmtId="0" xfId="0" applyAlignment="1" applyBorder="1" applyFont="1">
      <alignment horizontal="center"/>
    </xf>
    <xf borderId="10" fillId="4" fontId="38" numFmtId="164" xfId="0" applyAlignment="1" applyBorder="1" applyFont="1" applyNumberFormat="1">
      <alignment horizontal="center"/>
    </xf>
    <xf borderId="9" fillId="5" fontId="18" numFmtId="1" xfId="0" applyAlignment="1" applyBorder="1" applyFont="1" applyNumberFormat="1">
      <alignment horizontal="center"/>
    </xf>
    <xf borderId="9" fillId="5" fontId="18" numFmtId="0" xfId="0" applyAlignment="1" applyBorder="1" applyFont="1">
      <alignment horizontal="center"/>
    </xf>
    <xf borderId="7" fillId="5" fontId="14" numFmtId="0" xfId="0" applyAlignment="1" applyBorder="1" applyFont="1">
      <alignment horizontal="center" vertical="center" wrapText="1"/>
    </xf>
    <xf borderId="9" fillId="5" fontId="7" numFmtId="164" xfId="0" applyAlignment="1" applyBorder="1" applyFont="1" applyNumberFormat="1">
      <alignment horizontal="center"/>
    </xf>
    <xf borderId="9" fillId="5" fontId="8" numFmtId="0" xfId="0" applyBorder="1" applyFont="1"/>
    <xf borderId="7" fillId="5" fontId="18" numFmtId="0" xfId="0" applyAlignment="1" applyBorder="1" applyFont="1">
      <alignment horizontal="center" vertical="center"/>
    </xf>
    <xf borderId="7" fillId="5" fontId="29" numFmtId="0" xfId="0" applyBorder="1" applyFont="1"/>
    <xf borderId="7" fillId="5" fontId="26" numFmtId="0" xfId="0" applyAlignment="1" applyBorder="1" applyFont="1">
      <alignment horizontal="center"/>
    </xf>
    <xf borderId="9" fillId="2" fontId="8" numFmtId="164" xfId="0" applyBorder="1" applyFont="1" applyNumberFormat="1"/>
    <xf borderId="9" fillId="5" fontId="7" numFmtId="1" xfId="0" applyAlignment="1" applyBorder="1" applyFont="1" applyNumberFormat="1">
      <alignment horizontal="center"/>
    </xf>
    <xf borderId="8" fillId="0" fontId="1" numFmtId="0" xfId="0" applyBorder="1" applyFont="1"/>
    <xf borderId="9" fillId="2" fontId="6" numFmtId="164" xfId="0" applyBorder="1" applyFont="1" applyNumberFormat="1"/>
    <xf borderId="3" fillId="0" fontId="36" numFmtId="0" xfId="0" applyAlignment="1" applyBorder="1" applyFont="1">
      <alignment horizontal="center"/>
    </xf>
    <xf borderId="7" fillId="0" fontId="7" numFmtId="164" xfId="0" applyAlignment="1" applyBorder="1" applyFont="1" applyNumberFormat="1">
      <alignment horizontal="center"/>
    </xf>
    <xf borderId="3" fillId="0" fontId="40" numFmtId="0" xfId="0" applyAlignment="1" applyBorder="1" applyFont="1">
      <alignment horizontal="center"/>
    </xf>
    <xf borderId="2" fillId="0" fontId="27" numFmtId="0" xfId="0" applyAlignment="1" applyBorder="1" applyFont="1">
      <alignment horizontal="center" wrapText="1"/>
    </xf>
    <xf borderId="7" fillId="0" fontId="27" numFmtId="0" xfId="0" applyAlignment="1" applyBorder="1" applyFont="1">
      <alignment horizontal="center"/>
    </xf>
    <xf borderId="7" fillId="0" fontId="36" numFmtId="0" xfId="0" applyAlignment="1" applyBorder="1" applyFont="1">
      <alignment horizontal="center"/>
    </xf>
    <xf borderId="0" fillId="0" fontId="18" numFmtId="0" xfId="0" applyAlignment="1" applyFont="1">
      <alignment horizontal="center" vertical="center"/>
    </xf>
    <xf borderId="0" fillId="0" fontId="18" numFmtId="0" xfId="0" applyAlignment="1" applyFont="1">
      <alignment horizontal="center"/>
    </xf>
    <xf borderId="9" fillId="0" fontId="27" numFmtId="0" xfId="0" applyAlignment="1" applyBorder="1" applyFont="1">
      <alignment horizontal="center"/>
    </xf>
    <xf borderId="9" fillId="6" fontId="41" numFmtId="164" xfId="0" applyAlignment="1" applyBorder="1" applyFill="1" applyFont="1" applyNumberFormat="1">
      <alignment horizontal="center"/>
    </xf>
    <xf borderId="9" fillId="0" fontId="6" numFmtId="0" xfId="0" applyAlignment="1" applyBorder="1" applyFont="1">
      <alignment horizontal="center"/>
    </xf>
    <xf borderId="9" fillId="0" fontId="39" numFmtId="164" xfId="0" applyAlignment="1" applyBorder="1" applyFont="1" applyNumberFormat="1">
      <alignment horizontal="center"/>
    </xf>
    <xf borderId="10" fillId="6" fontId="41" numFmtId="164" xfId="0" applyAlignment="1" applyBorder="1" applyFont="1" applyNumberFormat="1">
      <alignment horizontal="center"/>
    </xf>
    <xf borderId="7" fillId="0" fontId="39" numFmtId="164" xfId="0" applyAlignment="1" applyBorder="1" applyFont="1" applyNumberFormat="1">
      <alignment horizontal="center"/>
    </xf>
    <xf borderId="9" fillId="0" fontId="41" numFmtId="1" xfId="0" applyAlignment="1" applyBorder="1" applyFont="1" applyNumberFormat="1">
      <alignment horizontal="center"/>
    </xf>
    <xf borderId="9" fillId="2" fontId="6" numFmtId="0" xfId="0" applyBorder="1" applyFont="1"/>
    <xf borderId="9" fillId="0" fontId="8" numFmtId="0" xfId="0" applyAlignment="1" applyBorder="1" applyFont="1">
      <alignment horizontal="center"/>
    </xf>
    <xf borderId="7" fillId="6" fontId="41" numFmtId="164" xfId="0" applyAlignment="1" applyBorder="1" applyFont="1" applyNumberFormat="1">
      <alignment horizontal="center"/>
    </xf>
    <xf borderId="0" fillId="0" fontId="7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2" numFmtId="0" xfId="0" applyAlignment="1" applyFont="1">
      <alignment horizontal="center"/>
    </xf>
    <xf borderId="0" fillId="0" fontId="43" numFmtId="0" xfId="0" applyAlignment="1" applyFont="1">
      <alignment horizontal="center"/>
    </xf>
    <xf borderId="10" fillId="0" fontId="39" numFmtId="164" xfId="0" applyAlignment="1" applyBorder="1" applyFont="1" applyNumberFormat="1">
      <alignment horizontal="center"/>
    </xf>
    <xf borderId="9" fillId="2" fontId="8" numFmtId="0" xfId="0" applyBorder="1" applyFont="1"/>
    <xf borderId="7" fillId="0" fontId="18" numFmtId="0" xfId="0" applyAlignment="1" applyBorder="1" applyFont="1">
      <alignment horizontal="center" wrapText="1"/>
    </xf>
    <xf borderId="0" fillId="0" fontId="5" numFmtId="0" xfId="0" applyAlignment="1" applyFont="1">
      <alignment horizontal="center" vertical="center"/>
    </xf>
    <xf borderId="11" fillId="0" fontId="14" numFmtId="0" xfId="0" applyAlignment="1" applyBorder="1" applyFont="1">
      <alignment horizontal="center" vertical="center" wrapText="1"/>
    </xf>
    <xf borderId="12" fillId="0" fontId="21" numFmtId="0" xfId="0" applyAlignment="1" applyBorder="1" applyFont="1">
      <alignment horizontal="center" vertical="center" wrapText="1"/>
    </xf>
    <xf borderId="13" fillId="0" fontId="15" numFmtId="0" xfId="0" applyAlignment="1" applyBorder="1" applyFont="1">
      <alignment horizontal="center"/>
    </xf>
    <xf borderId="14" fillId="0" fontId="9" numFmtId="0" xfId="0" applyBorder="1" applyFont="1"/>
    <xf borderId="15" fillId="0" fontId="9" numFmtId="0" xfId="0" applyBorder="1" applyFont="1"/>
    <xf borderId="13" fillId="0" fontId="17" numFmtId="0" xfId="0" applyAlignment="1" applyBorder="1" applyFont="1">
      <alignment horizontal="center"/>
    </xf>
    <xf borderId="12" fillId="0" fontId="17" numFmtId="0" xfId="0" applyAlignment="1" applyBorder="1" applyFont="1">
      <alignment horizontal="center" vertical="center"/>
    </xf>
    <xf borderId="12" fillId="0" fontId="13" numFmtId="0" xfId="0" applyAlignment="1" applyBorder="1" applyFont="1">
      <alignment horizontal="center" vertical="center" wrapText="1"/>
    </xf>
    <xf borderId="16" fillId="0" fontId="13" numFmtId="0" xfId="0" applyAlignment="1" applyBorder="1" applyFont="1">
      <alignment horizontal="center" vertical="center" wrapText="1"/>
    </xf>
    <xf borderId="17" fillId="0" fontId="9" numFmtId="0" xfId="0" applyBorder="1" applyFont="1"/>
    <xf borderId="18" fillId="0" fontId="9" numFmtId="0" xfId="0" applyBorder="1" applyFont="1"/>
    <xf borderId="19" fillId="0" fontId="9" numFmtId="0" xfId="0" applyBorder="1" applyFont="1"/>
    <xf borderId="7" fillId="0" fontId="26" numFmtId="0" xfId="0" applyAlignment="1" applyBorder="1" applyFont="1">
      <alignment horizontal="center"/>
    </xf>
    <xf borderId="20" fillId="0" fontId="9" numFmtId="0" xfId="0" applyBorder="1" applyFont="1"/>
    <xf borderId="21" fillId="0" fontId="29" numFmtId="0" xfId="0" applyAlignment="1" applyBorder="1" applyFont="1">
      <alignment horizontal="center" vertical="center"/>
    </xf>
    <xf borderId="7" fillId="2" fontId="33" numFmtId="0" xfId="0" applyAlignment="1" applyBorder="1" applyFont="1">
      <alignment vertical="center"/>
    </xf>
    <xf borderId="9" fillId="0" fontId="7" numFmtId="0" xfId="0" applyAlignment="1" applyBorder="1" applyFont="1">
      <alignment horizontal="center"/>
    </xf>
    <xf borderId="9" fillId="0" fontId="7" numFmtId="1" xfId="0" applyAlignment="1" applyBorder="1" applyFont="1" applyNumberFormat="1">
      <alignment horizontal="center"/>
    </xf>
    <xf borderId="7" fillId="0" fontId="30" numFmtId="0" xfId="0" applyAlignment="1" applyBorder="1" applyFont="1">
      <alignment horizontal="center"/>
    </xf>
    <xf borderId="7" fillId="0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vertical="center"/>
    </xf>
    <xf borderId="22" fillId="0" fontId="7" numFmtId="0" xfId="0" applyBorder="1" applyFont="1"/>
    <xf borderId="7" fillId="2" fontId="29" numFmtId="0" xfId="0" applyAlignment="1" applyBorder="1" applyFont="1">
      <alignment vertical="center"/>
    </xf>
    <xf borderId="23" fillId="0" fontId="7" numFmtId="0" xfId="0" applyBorder="1" applyFont="1"/>
    <xf borderId="24" fillId="0" fontId="14" numFmtId="0" xfId="0" applyAlignment="1" applyBorder="1" applyFont="1">
      <alignment horizontal="center" wrapText="1"/>
    </xf>
    <xf borderId="25" fillId="0" fontId="7" numFmtId="0" xfId="0" applyAlignment="1" applyBorder="1" applyFont="1">
      <alignment horizontal="center" vertical="center"/>
    </xf>
    <xf borderId="24" fillId="0" fontId="7" numFmtId="0" xfId="0" applyAlignment="1" applyBorder="1" applyFont="1">
      <alignment horizontal="center"/>
    </xf>
    <xf borderId="25" fillId="0" fontId="7" numFmtId="0" xfId="0" applyAlignment="1" applyBorder="1" applyFont="1">
      <alignment horizontal="center" vertical="center"/>
    </xf>
    <xf borderId="24" fillId="0" fontId="7" numFmtId="0" xfId="0" applyBorder="1" applyFont="1"/>
    <xf borderId="24" fillId="0" fontId="7" numFmtId="164" xfId="0" applyBorder="1" applyFont="1" applyNumberFormat="1"/>
    <xf borderId="26" fillId="0" fontId="7" numFmtId="0" xfId="0" applyBorder="1" applyFont="1"/>
    <xf borderId="9" fillId="0" fontId="30" numFmtId="0" xfId="0" applyAlignment="1" applyBorder="1" applyFont="1">
      <alignment horizontal="center"/>
    </xf>
    <xf borderId="9" fillId="0" fontId="30" numFmtId="1" xfId="0" applyAlignment="1" applyBorder="1" applyFont="1" applyNumberFormat="1">
      <alignment horizontal="center"/>
    </xf>
    <xf borderId="7" fillId="0" fontId="30" numFmtId="0" xfId="0" applyAlignment="1" applyBorder="1" applyFont="1">
      <alignment horizontal="center" vertical="center"/>
    </xf>
    <xf borderId="22" fillId="0" fontId="8" numFmtId="0" xfId="0" applyBorder="1" applyFont="1"/>
    <xf borderId="10" fillId="0" fontId="30" numFmtId="0" xfId="0" applyAlignment="1" applyBorder="1" applyFont="1">
      <alignment horizontal="center"/>
    </xf>
    <xf borderId="1" fillId="0" fontId="30" numFmtId="0" xfId="0" applyAlignment="1" applyBorder="1" applyFont="1">
      <alignment horizontal="center"/>
    </xf>
    <xf borderId="5" fillId="0" fontId="7" numFmtId="0" xfId="0" applyAlignment="1" applyBorder="1" applyFont="1">
      <alignment horizontal="center"/>
    </xf>
    <xf borderId="7" fillId="2" fontId="44" numFmtId="0" xfId="0" applyAlignment="1" applyBorder="1" applyFont="1">
      <alignment vertical="center"/>
    </xf>
    <xf borderId="23" fillId="0" fontId="2" numFmtId="0" xfId="0" applyBorder="1" applyFont="1"/>
    <xf borderId="24" fillId="0" fontId="15" numFmtId="0" xfId="0" applyAlignment="1" applyBorder="1" applyFont="1">
      <alignment horizontal="center" vertical="center" wrapText="1"/>
    </xf>
    <xf borderId="25" fillId="0" fontId="2" numFmtId="0" xfId="0" applyAlignment="1" applyBorder="1" applyFont="1">
      <alignment horizontal="center" vertical="center"/>
    </xf>
    <xf borderId="24" fillId="0" fontId="8" numFmtId="0" xfId="0" applyBorder="1" applyFont="1"/>
    <xf borderId="24" fillId="0" fontId="8" numFmtId="164" xfId="0" applyBorder="1" applyFont="1" applyNumberFormat="1"/>
    <xf borderId="26" fillId="0" fontId="8" numFmtId="0" xfId="0" applyBorder="1" applyFont="1"/>
    <xf borderId="7" fillId="2" fontId="29" numFmtId="0" xfId="0" applyAlignment="1" applyBorder="1" applyFont="1">
      <alignment horizontal="left" vertical="center"/>
    </xf>
    <xf borderId="7" fillId="2" fontId="33" numFmtId="0" xfId="0" applyAlignment="1" applyBorder="1" applyFont="1">
      <alignment horizontal="left" vertical="center"/>
    </xf>
    <xf borderId="27" fillId="0" fontId="8" numFmtId="0" xfId="0" applyBorder="1" applyFont="1"/>
    <xf borderId="24" fillId="0" fontId="7" numFmtId="164" xfId="0" applyAlignment="1" applyBorder="1" applyFont="1" applyNumberFormat="1">
      <alignment horizontal="center"/>
    </xf>
    <xf borderId="1" fillId="0" fontId="7" numFmtId="0" xfId="0" applyAlignment="1" applyBorder="1" applyFont="1">
      <alignment horizontal="center"/>
    </xf>
    <xf borderId="7" fillId="2" fontId="45" numFmtId="0" xfId="0" applyAlignment="1" applyBorder="1" applyFont="1">
      <alignment vertical="center"/>
    </xf>
    <xf borderId="21" fillId="0" fontId="46" numFmtId="0" xfId="0" applyAlignment="1" applyBorder="1" applyFont="1">
      <alignment horizontal="center" vertical="center"/>
    </xf>
    <xf borderId="7" fillId="2" fontId="46" numFmtId="0" xfId="0" applyAlignment="1" applyBorder="1" applyFont="1">
      <alignment vertical="center"/>
    </xf>
    <xf borderId="7" fillId="2" fontId="8" numFmtId="0" xfId="0" applyAlignment="1" applyBorder="1" applyFont="1">
      <alignment vertical="center"/>
    </xf>
    <xf borderId="9" fillId="0" fontId="26" numFmtId="0" xfId="0" applyAlignment="1" applyBorder="1" applyFont="1">
      <alignment horizontal="center"/>
    </xf>
    <xf borderId="0" fillId="0" fontId="19" numFmtId="0" xfId="0" applyAlignment="1" applyFont="1">
      <alignment/>
    </xf>
    <xf borderId="25" fillId="0" fontId="2" numFmtId="0" xfId="0" applyAlignment="1" applyBorder="1" applyFont="1">
      <alignment horizontal="center" vertical="center"/>
    </xf>
    <xf borderId="7" fillId="0" fontId="47" numFmtId="0" xfId="0" applyAlignment="1" applyBorder="1" applyFont="1">
      <alignment horizontal="center" vertical="center"/>
    </xf>
    <xf borderId="0" fillId="0" fontId="2" numFmtId="0" xfId="0" applyAlignment="1" applyFont="1">
      <alignment/>
    </xf>
    <xf borderId="0" fillId="0" fontId="9" numFmtId="0" xfId="0" applyAlignment="1" applyFont="1">
      <alignment/>
    </xf>
    <xf borderId="0" fillId="0" fontId="0" numFmtId="0" xfId="0" applyAlignment="1" applyFont="1">
      <alignment/>
    </xf>
    <xf borderId="9" fillId="0" fontId="48" numFmtId="0" xfId="0" applyAlignment="1" applyBorder="1" applyFont="1">
      <alignment horizontal="center"/>
    </xf>
    <xf borderId="7" fillId="0" fontId="49" numFmtId="0" xfId="0" applyAlignment="1" applyBorder="1" applyFont="1">
      <alignment horizontal="center" vertical="center"/>
    </xf>
    <xf borderId="9" fillId="0" fontId="48" numFmtId="0" xfId="0" applyAlignment="1" applyBorder="1" applyFont="1">
      <alignment horizontal="center"/>
    </xf>
    <xf borderId="7" fillId="0" fontId="49" numFmtId="0" xfId="0" applyAlignment="1" applyBorder="1" applyFont="1">
      <alignment horizontal="center"/>
    </xf>
    <xf borderId="7" fillId="0" fontId="48" numFmtId="0" xfId="0" applyAlignment="1" applyBorder="1" applyFont="1">
      <alignment horizontal="center"/>
    </xf>
    <xf borderId="7" fillId="0" fontId="48" numFmtId="0" xfId="0" applyAlignment="1" applyBorder="1" applyFont="1">
      <alignment horizontal="center" vertical="center"/>
    </xf>
    <xf borderId="9" fillId="0" fontId="48" numFmtId="1" xfId="0" applyAlignment="1" applyBorder="1" applyFont="1" applyNumberFormat="1">
      <alignment horizontal="center"/>
    </xf>
    <xf borderId="7" fillId="0" fontId="49" numFmtId="0" xfId="0" applyAlignment="1" applyBorder="1" applyFont="1">
      <alignment horizontal="center" vertical="center" wrapText="1"/>
    </xf>
    <xf borderId="22" fillId="0" fontId="46" numFmtId="0" xfId="0" applyBorder="1" applyFont="1"/>
    <xf borderId="9" fillId="0" fontId="49" numFmtId="0" xfId="0" applyAlignment="1" applyBorder="1" applyFont="1">
      <alignment horizontal="center"/>
    </xf>
    <xf borderId="21" fillId="0" fontId="29" numFmtId="0" xfId="0" applyAlignment="1" applyBorder="1" applyFont="1">
      <alignment horizontal="center" vertical="center"/>
    </xf>
  </cellXfs>
  <cellStyles count="1">
    <cellStyle xfId="0" name="Normal" builtinId="0"/>
  </cellStyles>
  <dxfs count="3">
    <dxf>
      <font>
        <color rgb="FF3F3151"/>
      </font>
      <fill>
        <patternFill patternType="none"/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3F3151"/>
      </font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0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1</xdr:col>
      <xdr:colOff>0</xdr:colOff>
      <xdr:row>0</xdr:row>
      <xdr:rowOff>38100</xdr:rowOff>
    </xdr:from>
    <xdr:to>
      <xdr:col>2</xdr:col>
      <xdr:colOff>952500</xdr:colOff>
      <xdr:row>2</xdr:row>
      <xdr:rowOff>38100</xdr:rowOff>
    </xdr:to>
    <xdr:pic>
      <xdr:nvPicPr>
        <xdr:cNvPr descr="Logo of  Bharti Vidyapeeth College " id="0" name="image00.pn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x="1409700" cy="504825"/>
        </a:xfrm>
        <a:prstGeom prst="rect">
          <a:avLst/>
        </a:prstGeom>
        <a:noFill/>
      </xdr:spPr>
    </xdr:pic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27.71"/>
    <col customWidth="1" min="3" max="16" width="3.71"/>
    <col customWidth="1" min="17" max="20" width="4.43"/>
    <col customWidth="1" min="21" max="21" width="6.43"/>
    <col customWidth="1" min="22" max="22" width="6.14"/>
    <col customWidth="1" min="23" max="23" width="8.43"/>
    <col customWidth="1" min="24" max="24" width="17.29"/>
  </cols>
  <sheetData>
    <row r="1" ht="12.75" customHeight="1">
      <c r="A1" s="1"/>
      <c r="B1" s="3" t="s">
        <v>0</v>
      </c>
      <c r="W1" s="5">
        <v>1.0</v>
      </c>
      <c r="X1" s="6"/>
    </row>
    <row r="2" ht="12.75" customHeight="1">
      <c r="A2" s="1"/>
      <c r="B2" s="3" t="s">
        <v>2</v>
      </c>
      <c r="W2" s="8"/>
      <c r="X2" s="6"/>
    </row>
    <row r="3" ht="12.75" customHeight="1">
      <c r="A3" s="1"/>
      <c r="B3" s="3" t="s">
        <v>4</v>
      </c>
      <c r="W3" s="8"/>
      <c r="X3" s="6"/>
    </row>
    <row r="4" ht="12.75" customHeight="1">
      <c r="A4" s="1"/>
      <c r="B4" s="3" t="s">
        <v>6</v>
      </c>
      <c r="W4" s="8"/>
      <c r="X4" s="6"/>
    </row>
    <row r="5" ht="12.75" customHeight="1">
      <c r="A5" s="10"/>
      <c r="B5" s="12" t="s">
        <v>7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6"/>
      <c r="X5" s="6"/>
    </row>
    <row r="6" ht="12.75" customHeight="1">
      <c r="A6" s="18"/>
      <c r="X6" s="6"/>
    </row>
    <row r="7" ht="12.75" customHeight="1">
      <c r="A7" s="20" t="s">
        <v>10</v>
      </c>
      <c r="B7" s="22" t="s">
        <v>11</v>
      </c>
      <c r="C7" s="23" t="s">
        <v>12</v>
      </c>
      <c r="D7" s="24"/>
      <c r="E7" s="24"/>
      <c r="F7" s="24"/>
      <c r="G7" s="24"/>
      <c r="H7" s="26"/>
      <c r="I7" s="28" t="s">
        <v>13</v>
      </c>
      <c r="J7" s="24"/>
      <c r="K7" s="24"/>
      <c r="L7" s="24"/>
      <c r="M7" s="24"/>
      <c r="N7" s="24"/>
      <c r="O7" s="24"/>
      <c r="P7" s="26"/>
      <c r="Q7" s="31" t="s">
        <v>14</v>
      </c>
      <c r="R7" s="26"/>
      <c r="S7" s="33" t="s">
        <v>16</v>
      </c>
      <c r="T7" s="26"/>
      <c r="U7" s="22" t="s">
        <v>18</v>
      </c>
      <c r="V7" s="35" t="s">
        <v>19</v>
      </c>
      <c r="W7" s="20" t="s">
        <v>20</v>
      </c>
      <c r="X7" s="6"/>
    </row>
    <row r="8" ht="12.75" customHeight="1">
      <c r="A8" s="37"/>
      <c r="B8" s="37"/>
      <c r="C8" s="38" t="s">
        <v>21</v>
      </c>
      <c r="D8" s="38" t="s">
        <v>23</v>
      </c>
      <c r="E8" s="38" t="s">
        <v>24</v>
      </c>
      <c r="F8" s="38" t="s">
        <v>25</v>
      </c>
      <c r="G8" s="38" t="s">
        <v>26</v>
      </c>
      <c r="H8" s="38" t="s">
        <v>27</v>
      </c>
      <c r="I8" s="38" t="s">
        <v>21</v>
      </c>
      <c r="J8" s="38" t="s">
        <v>23</v>
      </c>
      <c r="K8" s="38" t="s">
        <v>24</v>
      </c>
      <c r="L8" s="38" t="s">
        <v>28</v>
      </c>
      <c r="M8" s="38" t="s">
        <v>25</v>
      </c>
      <c r="N8" s="38" t="s">
        <v>26</v>
      </c>
      <c r="O8" s="38" t="s">
        <v>27</v>
      </c>
      <c r="P8" s="38" t="s">
        <v>29</v>
      </c>
      <c r="Q8" s="46" t="s">
        <v>30</v>
      </c>
      <c r="R8" s="42" t="s">
        <v>31</v>
      </c>
      <c r="S8" s="40" t="s">
        <v>33</v>
      </c>
      <c r="T8" s="42" t="s">
        <v>35</v>
      </c>
      <c r="U8" s="44"/>
      <c r="V8" s="37"/>
      <c r="W8" s="37"/>
      <c r="X8" s="6"/>
    </row>
    <row r="9" ht="12.75" customHeight="1">
      <c r="A9" s="44"/>
      <c r="B9" s="44"/>
      <c r="C9" s="48">
        <v>22.0</v>
      </c>
      <c r="D9" s="48">
        <v>18.0</v>
      </c>
      <c r="E9" s="48">
        <v>18.0</v>
      </c>
      <c r="F9" s="48">
        <v>18.0</v>
      </c>
      <c r="G9" s="48">
        <v>22.0</v>
      </c>
      <c r="H9" s="52">
        <v>12.0</v>
      </c>
      <c r="I9" s="48">
        <v>6.0</v>
      </c>
      <c r="J9" s="48">
        <v>5.0</v>
      </c>
      <c r="K9" s="48">
        <v>5.0</v>
      </c>
      <c r="L9" s="48">
        <v>10.0</v>
      </c>
      <c r="M9" s="48">
        <v>12.0</v>
      </c>
      <c r="N9" s="48">
        <v>10.0</v>
      </c>
      <c r="O9" s="48">
        <v>12.0</v>
      </c>
      <c r="P9" s="48">
        <v>22.0</v>
      </c>
      <c r="Q9" s="54">
        <f t="shared" ref="Q9:Q31" si="1">sum (I9:P9)</f>
        <v>82</v>
      </c>
      <c r="R9" s="44"/>
      <c r="S9" s="58">
        <f t="shared" ref="S9:S31" si="2">SUM(C9:H9)</f>
        <v>110</v>
      </c>
      <c r="T9" s="44"/>
      <c r="U9" s="57">
        <f t="shared" ref="U9:U10" si="3">SUM(C9:P9)</f>
        <v>192</v>
      </c>
      <c r="V9" s="44"/>
      <c r="W9" s="44"/>
      <c r="X9" s="6"/>
    </row>
    <row r="10" ht="12.75" customHeight="1">
      <c r="A10" s="62" t="s">
        <v>45</v>
      </c>
      <c r="B10" s="62" t="s">
        <v>46</v>
      </c>
      <c r="C10" s="61">
        <v>22.0</v>
      </c>
      <c r="D10" s="61">
        <v>17.0</v>
      </c>
      <c r="E10" s="61">
        <v>15.0</v>
      </c>
      <c r="F10" s="61">
        <v>17.0</v>
      </c>
      <c r="G10" s="61">
        <v>19.0</v>
      </c>
      <c r="H10" s="65">
        <v>9.0</v>
      </c>
      <c r="I10" s="61">
        <v>6.0</v>
      </c>
      <c r="J10" s="61">
        <v>5.0</v>
      </c>
      <c r="K10" s="61">
        <v>5.0</v>
      </c>
      <c r="L10" s="48">
        <v>10.0</v>
      </c>
      <c r="M10" s="61">
        <v>12.0</v>
      </c>
      <c r="N10" s="61">
        <v>10.0</v>
      </c>
      <c r="O10" s="61">
        <v>12.0</v>
      </c>
      <c r="P10" s="61">
        <v>20.0</v>
      </c>
      <c r="Q10" s="67">
        <f t="shared" si="1"/>
        <v>80</v>
      </c>
      <c r="R10" s="69">
        <f t="shared" ref="R10:R31" si="4">(Q10/Q$9)*100</f>
        <v>97.56097561</v>
      </c>
      <c r="S10" s="71">
        <f t="shared" si="2"/>
        <v>99</v>
      </c>
      <c r="T10" s="78">
        <f t="shared" ref="T10:T31" si="5">(S10/S$9)*100</f>
        <v>90</v>
      </c>
      <c r="U10" s="80">
        <f t="shared" si="3"/>
        <v>179</v>
      </c>
      <c r="V10" s="84">
        <f t="shared" ref="V10:V31" si="6">SUM(U10*100/U$9)</f>
        <v>93.22916667</v>
      </c>
      <c r="W10" s="87"/>
      <c r="X10" s="6"/>
    </row>
    <row r="11" ht="12.75" customHeight="1">
      <c r="A11" s="89" t="s">
        <v>47</v>
      </c>
      <c r="B11" s="89" t="s">
        <v>49</v>
      </c>
      <c r="C11" s="88">
        <v>20.0</v>
      </c>
      <c r="D11" s="88">
        <v>15.0</v>
      </c>
      <c r="E11" s="61">
        <v>12.0</v>
      </c>
      <c r="F11" s="91">
        <v>13.0</v>
      </c>
      <c r="G11" s="88">
        <v>19.0</v>
      </c>
      <c r="H11" s="88">
        <v>6.0</v>
      </c>
      <c r="I11" s="88">
        <v>6.0</v>
      </c>
      <c r="J11" s="88">
        <v>5.0</v>
      </c>
      <c r="K11" s="88">
        <v>5.0</v>
      </c>
      <c r="L11" s="48">
        <v>10.0</v>
      </c>
      <c r="M11" s="88">
        <v>12.0</v>
      </c>
      <c r="N11" s="48">
        <v>10.0</v>
      </c>
      <c r="O11" s="88">
        <v>8.0</v>
      </c>
      <c r="P11" s="92">
        <v>22.0</v>
      </c>
      <c r="Q11" s="67">
        <f t="shared" si="1"/>
        <v>78</v>
      </c>
      <c r="R11" s="69">
        <f t="shared" si="4"/>
        <v>95.12195122</v>
      </c>
      <c r="S11" s="71">
        <f t="shared" si="2"/>
        <v>85</v>
      </c>
      <c r="T11" s="78">
        <f t="shared" si="5"/>
        <v>77.27272727</v>
      </c>
      <c r="U11" s="80">
        <f>SUM(C11:P11)+11</f>
        <v>174</v>
      </c>
      <c r="V11" s="84">
        <f t="shared" si="6"/>
        <v>90.625</v>
      </c>
      <c r="W11" s="87"/>
      <c r="X11" s="6"/>
    </row>
    <row r="12" ht="12.75" customHeight="1">
      <c r="A12" s="89" t="s">
        <v>51</v>
      </c>
      <c r="B12" s="89" t="s">
        <v>52</v>
      </c>
      <c r="C12" s="88">
        <v>17.0</v>
      </c>
      <c r="D12" s="88">
        <v>14.0</v>
      </c>
      <c r="E12" s="88">
        <v>13.0</v>
      </c>
      <c r="F12" s="88">
        <v>13.0</v>
      </c>
      <c r="G12" s="88">
        <v>19.0</v>
      </c>
      <c r="H12" s="88">
        <v>6.0</v>
      </c>
      <c r="I12" s="88">
        <v>4.0</v>
      </c>
      <c r="J12" s="88">
        <v>5.0</v>
      </c>
      <c r="K12" s="88">
        <v>5.0</v>
      </c>
      <c r="L12" s="48">
        <v>8.0</v>
      </c>
      <c r="M12" s="88">
        <v>10.0</v>
      </c>
      <c r="N12" s="48">
        <v>8.0</v>
      </c>
      <c r="O12" s="88">
        <v>8.0</v>
      </c>
      <c r="P12" s="92">
        <v>16.0</v>
      </c>
      <c r="Q12" s="67">
        <f t="shared" si="1"/>
        <v>64</v>
      </c>
      <c r="R12" s="69">
        <f t="shared" si="4"/>
        <v>78.04878049</v>
      </c>
      <c r="S12" s="71">
        <f t="shared" si="2"/>
        <v>82</v>
      </c>
      <c r="T12" s="78">
        <f t="shared" si="5"/>
        <v>74.54545455</v>
      </c>
      <c r="U12" s="80">
        <f t="shared" ref="U12:U27" si="7">SUM(C12:P12)</f>
        <v>146</v>
      </c>
      <c r="V12" s="84">
        <f t="shared" si="6"/>
        <v>76.04166667</v>
      </c>
      <c r="W12" s="87"/>
      <c r="X12" s="6"/>
    </row>
    <row r="13" ht="12.75" customHeight="1">
      <c r="A13" s="89" t="s">
        <v>55</v>
      </c>
      <c r="B13" s="89" t="s">
        <v>56</v>
      </c>
      <c r="C13" s="88">
        <v>21.0</v>
      </c>
      <c r="D13" s="88">
        <v>17.0</v>
      </c>
      <c r="E13" s="88">
        <v>13.0</v>
      </c>
      <c r="F13" s="88">
        <v>15.0</v>
      </c>
      <c r="G13" s="88">
        <v>17.0</v>
      </c>
      <c r="H13" s="88">
        <v>8.0</v>
      </c>
      <c r="I13" s="88">
        <v>6.0</v>
      </c>
      <c r="J13" s="88">
        <v>5.0</v>
      </c>
      <c r="K13" s="88">
        <v>5.0</v>
      </c>
      <c r="L13" s="48">
        <v>10.0</v>
      </c>
      <c r="M13" s="88">
        <v>12.0</v>
      </c>
      <c r="N13" s="48">
        <v>8.0</v>
      </c>
      <c r="O13" s="88">
        <v>12.0</v>
      </c>
      <c r="P13" s="92">
        <v>22.0</v>
      </c>
      <c r="Q13" s="67">
        <f t="shared" si="1"/>
        <v>80</v>
      </c>
      <c r="R13" s="69">
        <f t="shared" si="4"/>
        <v>97.56097561</v>
      </c>
      <c r="S13" s="71">
        <f t="shared" si="2"/>
        <v>91</v>
      </c>
      <c r="T13" s="78">
        <f t="shared" si="5"/>
        <v>82.72727273</v>
      </c>
      <c r="U13" s="80">
        <f t="shared" si="7"/>
        <v>171</v>
      </c>
      <c r="V13" s="84">
        <f t="shared" si="6"/>
        <v>89.0625</v>
      </c>
      <c r="W13" s="87"/>
      <c r="X13" s="6"/>
    </row>
    <row r="14" ht="12.75" customHeight="1">
      <c r="A14" s="89" t="s">
        <v>58</v>
      </c>
      <c r="B14" s="89" t="s">
        <v>60</v>
      </c>
      <c r="C14" s="88">
        <v>19.0</v>
      </c>
      <c r="D14" s="88">
        <v>14.0</v>
      </c>
      <c r="E14" s="88">
        <v>13.0</v>
      </c>
      <c r="F14" s="88">
        <v>15.0</v>
      </c>
      <c r="G14" s="88">
        <v>15.0</v>
      </c>
      <c r="H14" s="88">
        <v>6.0</v>
      </c>
      <c r="I14" s="88">
        <v>4.0</v>
      </c>
      <c r="J14" s="88">
        <v>5.0</v>
      </c>
      <c r="K14" s="88">
        <v>5.0</v>
      </c>
      <c r="L14" s="48">
        <v>6.0</v>
      </c>
      <c r="M14" s="88">
        <v>12.0</v>
      </c>
      <c r="N14" s="48">
        <v>6.0</v>
      </c>
      <c r="O14" s="88">
        <v>12.0</v>
      </c>
      <c r="P14" s="92">
        <v>20.0</v>
      </c>
      <c r="Q14" s="67">
        <f t="shared" si="1"/>
        <v>70</v>
      </c>
      <c r="R14" s="69">
        <f t="shared" si="4"/>
        <v>85.36585366</v>
      </c>
      <c r="S14" s="71">
        <f t="shared" si="2"/>
        <v>82</v>
      </c>
      <c r="T14" s="78">
        <f t="shared" si="5"/>
        <v>74.54545455</v>
      </c>
      <c r="U14" s="80">
        <f t="shared" si="7"/>
        <v>152</v>
      </c>
      <c r="V14" s="84">
        <f t="shared" si="6"/>
        <v>79.16666667</v>
      </c>
      <c r="W14" s="87"/>
      <c r="X14" s="6"/>
    </row>
    <row r="15" ht="12.75" customHeight="1">
      <c r="A15" s="89" t="s">
        <v>62</v>
      </c>
      <c r="B15" s="89" t="s">
        <v>63</v>
      </c>
      <c r="C15" s="88">
        <v>18.0</v>
      </c>
      <c r="D15" s="88">
        <v>13.0</v>
      </c>
      <c r="E15" s="88">
        <v>10.0</v>
      </c>
      <c r="F15" s="88">
        <v>17.0</v>
      </c>
      <c r="G15" s="88">
        <v>18.0</v>
      </c>
      <c r="H15" s="88">
        <v>5.0</v>
      </c>
      <c r="I15" s="88">
        <v>3.0</v>
      </c>
      <c r="J15" s="88">
        <v>5.0</v>
      </c>
      <c r="K15" s="88">
        <v>5.0</v>
      </c>
      <c r="L15" s="48">
        <v>10.0</v>
      </c>
      <c r="M15" s="88">
        <v>12.0</v>
      </c>
      <c r="N15" s="48">
        <v>10.0</v>
      </c>
      <c r="O15" s="88">
        <v>8.0</v>
      </c>
      <c r="P15" s="92">
        <v>20.0</v>
      </c>
      <c r="Q15" s="67">
        <f t="shared" si="1"/>
        <v>73</v>
      </c>
      <c r="R15" s="69">
        <f t="shared" si="4"/>
        <v>89.02439024</v>
      </c>
      <c r="S15" s="71">
        <f t="shared" si="2"/>
        <v>81</v>
      </c>
      <c r="T15" s="78">
        <f t="shared" si="5"/>
        <v>73.63636364</v>
      </c>
      <c r="U15" s="80">
        <f t="shared" si="7"/>
        <v>154</v>
      </c>
      <c r="V15" s="84">
        <f t="shared" si="6"/>
        <v>80.20833333</v>
      </c>
      <c r="W15" s="87"/>
      <c r="X15" s="6"/>
    </row>
    <row r="16" ht="12.75" customHeight="1">
      <c r="A16" s="89" t="s">
        <v>65</v>
      </c>
      <c r="B16" s="89" t="s">
        <v>66</v>
      </c>
      <c r="C16" s="88">
        <v>21.0</v>
      </c>
      <c r="D16" s="88">
        <v>18.0</v>
      </c>
      <c r="E16" s="88">
        <v>17.0</v>
      </c>
      <c r="F16" s="88">
        <v>18.0</v>
      </c>
      <c r="G16" s="88">
        <v>22.0</v>
      </c>
      <c r="H16" s="88">
        <v>12.0</v>
      </c>
      <c r="I16" s="88">
        <v>6.0</v>
      </c>
      <c r="J16" s="88">
        <v>5.0</v>
      </c>
      <c r="K16" s="88">
        <v>5.0</v>
      </c>
      <c r="L16" s="48">
        <v>10.0</v>
      </c>
      <c r="M16" s="88">
        <v>12.0</v>
      </c>
      <c r="N16" s="48">
        <v>10.0</v>
      </c>
      <c r="O16" s="88">
        <v>12.0</v>
      </c>
      <c r="P16" s="92">
        <v>22.0</v>
      </c>
      <c r="Q16" s="67">
        <f t="shared" si="1"/>
        <v>82</v>
      </c>
      <c r="R16" s="69">
        <f t="shared" si="4"/>
        <v>100</v>
      </c>
      <c r="S16" s="71">
        <f t="shared" si="2"/>
        <v>108</v>
      </c>
      <c r="T16" s="78">
        <f t="shared" si="5"/>
        <v>98.18181818</v>
      </c>
      <c r="U16" s="80">
        <f t="shared" si="7"/>
        <v>190</v>
      </c>
      <c r="V16" s="84">
        <f t="shared" si="6"/>
        <v>98.95833333</v>
      </c>
      <c r="W16" s="87"/>
      <c r="X16" s="6"/>
    </row>
    <row r="17" ht="12.75" customHeight="1">
      <c r="A17" s="89" t="s">
        <v>68</v>
      </c>
      <c r="B17" s="89" t="s">
        <v>69</v>
      </c>
      <c r="C17" s="88">
        <v>22.0</v>
      </c>
      <c r="D17" s="88">
        <v>18.0</v>
      </c>
      <c r="E17" s="88">
        <v>16.0</v>
      </c>
      <c r="F17" s="88">
        <v>18.0</v>
      </c>
      <c r="G17" s="88">
        <v>22.0</v>
      </c>
      <c r="H17" s="88">
        <v>12.0</v>
      </c>
      <c r="I17" s="88">
        <v>6.0</v>
      </c>
      <c r="J17" s="88">
        <v>5.0</v>
      </c>
      <c r="K17" s="88">
        <v>5.0</v>
      </c>
      <c r="L17" s="48">
        <v>10.0</v>
      </c>
      <c r="M17" s="88">
        <v>10.0</v>
      </c>
      <c r="N17" s="48">
        <v>10.0</v>
      </c>
      <c r="O17" s="88">
        <v>12.0</v>
      </c>
      <c r="P17" s="92">
        <v>22.0</v>
      </c>
      <c r="Q17" s="67">
        <f t="shared" si="1"/>
        <v>80</v>
      </c>
      <c r="R17" s="69">
        <f t="shared" si="4"/>
        <v>97.56097561</v>
      </c>
      <c r="S17" s="71">
        <f t="shared" si="2"/>
        <v>108</v>
      </c>
      <c r="T17" s="78">
        <f t="shared" si="5"/>
        <v>98.18181818</v>
      </c>
      <c r="U17" s="80">
        <f t="shared" si="7"/>
        <v>188</v>
      </c>
      <c r="V17" s="84">
        <f t="shared" si="6"/>
        <v>97.91666667</v>
      </c>
      <c r="W17" s="87"/>
      <c r="X17" s="6"/>
    </row>
    <row r="18" ht="12.75" customHeight="1">
      <c r="A18" s="89" t="s">
        <v>72</v>
      </c>
      <c r="B18" s="89" t="s">
        <v>73</v>
      </c>
      <c r="C18" s="88">
        <v>20.0</v>
      </c>
      <c r="D18" s="88">
        <v>16.0</v>
      </c>
      <c r="E18" s="88">
        <v>12.0</v>
      </c>
      <c r="F18" s="88">
        <v>14.0</v>
      </c>
      <c r="G18" s="88">
        <v>16.0</v>
      </c>
      <c r="H18" s="88">
        <v>6.0</v>
      </c>
      <c r="I18" s="88">
        <v>6.0</v>
      </c>
      <c r="J18" s="88">
        <v>5.0</v>
      </c>
      <c r="K18" s="88">
        <v>5.0</v>
      </c>
      <c r="L18" s="48">
        <v>10.0</v>
      </c>
      <c r="M18" s="88">
        <v>12.0</v>
      </c>
      <c r="N18" s="48">
        <v>10.0</v>
      </c>
      <c r="O18" s="88">
        <v>12.0</v>
      </c>
      <c r="P18" s="92">
        <v>22.0</v>
      </c>
      <c r="Q18" s="67">
        <f t="shared" si="1"/>
        <v>82</v>
      </c>
      <c r="R18" s="69">
        <f t="shared" si="4"/>
        <v>100</v>
      </c>
      <c r="S18" s="71">
        <f t="shared" si="2"/>
        <v>84</v>
      </c>
      <c r="T18" s="78">
        <f t="shared" si="5"/>
        <v>76.36363636</v>
      </c>
      <c r="U18" s="80">
        <f t="shared" si="7"/>
        <v>166</v>
      </c>
      <c r="V18" s="84">
        <f t="shared" si="6"/>
        <v>86.45833333</v>
      </c>
      <c r="W18" s="87"/>
      <c r="X18" s="6"/>
    </row>
    <row r="19" ht="12.75" customHeight="1">
      <c r="A19" s="89" t="s">
        <v>75</v>
      </c>
      <c r="B19" s="89" t="s">
        <v>76</v>
      </c>
      <c r="C19" s="95">
        <v>0.0</v>
      </c>
      <c r="D19" s="95">
        <v>0.0</v>
      </c>
      <c r="E19" s="95">
        <v>0.0</v>
      </c>
      <c r="F19" s="95">
        <v>0.0</v>
      </c>
      <c r="G19" s="95">
        <v>0.0</v>
      </c>
      <c r="H19" s="95">
        <v>0.0</v>
      </c>
      <c r="I19" s="95">
        <v>0.0</v>
      </c>
      <c r="J19" s="95">
        <v>0.0</v>
      </c>
      <c r="K19" s="95">
        <v>0.0</v>
      </c>
      <c r="L19" s="96">
        <v>0.0</v>
      </c>
      <c r="M19" s="95">
        <v>0.0</v>
      </c>
      <c r="N19" s="96">
        <v>0.0</v>
      </c>
      <c r="O19" s="95">
        <v>0.0</v>
      </c>
      <c r="P19" s="98">
        <v>0.0</v>
      </c>
      <c r="Q19" s="67">
        <f t="shared" si="1"/>
        <v>0</v>
      </c>
      <c r="R19" s="69">
        <f t="shared" si="4"/>
        <v>0</v>
      </c>
      <c r="S19" s="71">
        <f t="shared" si="2"/>
        <v>0</v>
      </c>
      <c r="T19" s="78">
        <f t="shared" si="5"/>
        <v>0</v>
      </c>
      <c r="U19" s="80">
        <f t="shared" si="7"/>
        <v>0</v>
      </c>
      <c r="V19" s="84">
        <f t="shared" si="6"/>
        <v>0</v>
      </c>
      <c r="W19" s="87"/>
      <c r="X19" s="6"/>
    </row>
    <row r="20" ht="12.75" customHeight="1">
      <c r="A20" s="89" t="s">
        <v>84</v>
      </c>
      <c r="B20" s="89" t="s">
        <v>85</v>
      </c>
      <c r="C20" s="88">
        <v>22.0</v>
      </c>
      <c r="D20" s="88">
        <v>16.0</v>
      </c>
      <c r="E20" s="104">
        <v>16.0</v>
      </c>
      <c r="F20" s="88">
        <v>15.0</v>
      </c>
      <c r="G20" s="105">
        <v>22.0</v>
      </c>
      <c r="H20" s="88">
        <v>11.0</v>
      </c>
      <c r="I20" s="88">
        <v>6.0</v>
      </c>
      <c r="J20" s="88">
        <v>4.0</v>
      </c>
      <c r="K20" s="88">
        <v>4.0</v>
      </c>
      <c r="L20" s="48">
        <v>10.0</v>
      </c>
      <c r="M20" s="88">
        <v>12.0</v>
      </c>
      <c r="N20" s="48">
        <v>10.0</v>
      </c>
      <c r="O20" s="88">
        <v>12.0</v>
      </c>
      <c r="P20" s="92">
        <v>20.0</v>
      </c>
      <c r="Q20" s="67">
        <f t="shared" si="1"/>
        <v>78</v>
      </c>
      <c r="R20" s="69">
        <f t="shared" si="4"/>
        <v>95.12195122</v>
      </c>
      <c r="S20" s="71">
        <f t="shared" si="2"/>
        <v>102</v>
      </c>
      <c r="T20" s="78">
        <f t="shared" si="5"/>
        <v>92.72727273</v>
      </c>
      <c r="U20" s="80">
        <f t="shared" si="7"/>
        <v>180</v>
      </c>
      <c r="V20" s="84">
        <f t="shared" si="6"/>
        <v>93.75</v>
      </c>
      <c r="W20" s="87"/>
      <c r="X20" s="6"/>
    </row>
    <row r="21" ht="15.75" customHeight="1">
      <c r="A21" s="89" t="s">
        <v>87</v>
      </c>
      <c r="B21" s="89" t="s">
        <v>88</v>
      </c>
      <c r="C21" s="88">
        <v>17.0</v>
      </c>
      <c r="D21" s="88">
        <v>16.0</v>
      </c>
      <c r="E21" s="88">
        <v>13.0</v>
      </c>
      <c r="F21" s="88">
        <v>14.0</v>
      </c>
      <c r="G21" s="105">
        <v>16.0</v>
      </c>
      <c r="H21" s="88">
        <v>9.0</v>
      </c>
      <c r="I21" s="88">
        <v>5.0</v>
      </c>
      <c r="J21" s="88">
        <v>5.0</v>
      </c>
      <c r="K21" s="88">
        <v>5.0</v>
      </c>
      <c r="L21" s="48">
        <v>10.0</v>
      </c>
      <c r="M21" s="88">
        <v>12.0</v>
      </c>
      <c r="N21" s="48">
        <v>8.0</v>
      </c>
      <c r="O21" s="88">
        <v>10.0</v>
      </c>
      <c r="P21" s="92">
        <v>20.0</v>
      </c>
      <c r="Q21" s="67">
        <f t="shared" si="1"/>
        <v>75</v>
      </c>
      <c r="R21" s="69">
        <f t="shared" si="4"/>
        <v>91.46341463</v>
      </c>
      <c r="S21" s="71">
        <f t="shared" si="2"/>
        <v>85</v>
      </c>
      <c r="T21" s="78">
        <f t="shared" si="5"/>
        <v>77.27272727</v>
      </c>
      <c r="U21" s="80">
        <f t="shared" si="7"/>
        <v>160</v>
      </c>
      <c r="V21" s="84">
        <f t="shared" si="6"/>
        <v>83.33333333</v>
      </c>
      <c r="W21" s="87"/>
      <c r="X21" s="6"/>
    </row>
    <row r="22" ht="15.75" customHeight="1">
      <c r="A22" s="89" t="s">
        <v>89</v>
      </c>
      <c r="B22" s="89" t="s">
        <v>90</v>
      </c>
      <c r="C22" s="88">
        <v>18.0</v>
      </c>
      <c r="D22" s="88">
        <v>1.0</v>
      </c>
      <c r="E22" s="88">
        <v>14.0</v>
      </c>
      <c r="F22" s="88">
        <v>17.0</v>
      </c>
      <c r="G22" s="88">
        <v>17.0</v>
      </c>
      <c r="H22" s="88">
        <v>11.0</v>
      </c>
      <c r="I22" s="88">
        <v>2.0</v>
      </c>
      <c r="J22" s="88">
        <v>5.0</v>
      </c>
      <c r="K22" s="88">
        <v>5.0</v>
      </c>
      <c r="L22" s="48">
        <v>10.0</v>
      </c>
      <c r="M22" s="88">
        <v>6.0</v>
      </c>
      <c r="N22" s="48">
        <v>10.0</v>
      </c>
      <c r="O22" s="88">
        <v>6.0</v>
      </c>
      <c r="P22" s="92">
        <v>22.0</v>
      </c>
      <c r="Q22" s="67">
        <f t="shared" si="1"/>
        <v>66</v>
      </c>
      <c r="R22" s="69">
        <f t="shared" si="4"/>
        <v>80.48780488</v>
      </c>
      <c r="S22" s="71">
        <f t="shared" si="2"/>
        <v>78</v>
      </c>
      <c r="T22" s="78">
        <f t="shared" si="5"/>
        <v>70.90909091</v>
      </c>
      <c r="U22" s="80">
        <f t="shared" si="7"/>
        <v>144</v>
      </c>
      <c r="V22" s="84">
        <f t="shared" si="6"/>
        <v>75</v>
      </c>
      <c r="W22" s="87"/>
      <c r="X22" s="6"/>
    </row>
    <row r="23" ht="15.75" customHeight="1">
      <c r="A23" s="89" t="s">
        <v>92</v>
      </c>
      <c r="B23" s="89" t="s">
        <v>93</v>
      </c>
      <c r="C23" s="88">
        <v>17.0</v>
      </c>
      <c r="D23" s="88">
        <v>18.0</v>
      </c>
      <c r="E23" s="88">
        <v>14.0</v>
      </c>
      <c r="F23" s="88">
        <v>13.0</v>
      </c>
      <c r="G23" s="88">
        <v>18.0</v>
      </c>
      <c r="H23" s="88">
        <v>8.0</v>
      </c>
      <c r="I23" s="88">
        <v>6.0</v>
      </c>
      <c r="J23" s="88">
        <v>5.0</v>
      </c>
      <c r="K23" s="88">
        <v>5.0</v>
      </c>
      <c r="L23" s="48">
        <v>8.0</v>
      </c>
      <c r="M23" s="88">
        <v>10.0</v>
      </c>
      <c r="N23" s="48">
        <v>10.0</v>
      </c>
      <c r="O23" s="88">
        <v>12.0</v>
      </c>
      <c r="P23" s="92">
        <v>20.0</v>
      </c>
      <c r="Q23" s="67">
        <f t="shared" si="1"/>
        <v>76</v>
      </c>
      <c r="R23" s="69">
        <f t="shared" si="4"/>
        <v>92.68292683</v>
      </c>
      <c r="S23" s="71">
        <f t="shared" si="2"/>
        <v>88</v>
      </c>
      <c r="T23" s="78">
        <f t="shared" si="5"/>
        <v>80</v>
      </c>
      <c r="U23" s="80">
        <f t="shared" si="7"/>
        <v>164</v>
      </c>
      <c r="V23" s="84">
        <f t="shared" si="6"/>
        <v>85.41666667</v>
      </c>
      <c r="W23" s="87"/>
      <c r="X23" s="6"/>
    </row>
    <row r="24" ht="15.75" customHeight="1">
      <c r="A24" s="89" t="s">
        <v>94</v>
      </c>
      <c r="B24" s="89" t="s">
        <v>95</v>
      </c>
      <c r="C24" s="88">
        <v>20.0</v>
      </c>
      <c r="D24" s="88">
        <v>16.0</v>
      </c>
      <c r="E24" s="88">
        <v>16.0</v>
      </c>
      <c r="F24" s="88">
        <v>18.0</v>
      </c>
      <c r="G24" s="88">
        <v>21.0</v>
      </c>
      <c r="H24" s="88">
        <v>12.0</v>
      </c>
      <c r="I24" s="88">
        <v>6.0</v>
      </c>
      <c r="J24" s="88">
        <v>5.0</v>
      </c>
      <c r="K24" s="88">
        <v>5.0</v>
      </c>
      <c r="L24" s="48">
        <v>10.0</v>
      </c>
      <c r="M24" s="88">
        <v>12.0</v>
      </c>
      <c r="N24" s="48">
        <v>10.0</v>
      </c>
      <c r="O24" s="88">
        <v>10.0</v>
      </c>
      <c r="P24" s="92">
        <v>20.0</v>
      </c>
      <c r="Q24" s="67">
        <f t="shared" si="1"/>
        <v>78</v>
      </c>
      <c r="R24" s="69">
        <f t="shared" si="4"/>
        <v>95.12195122</v>
      </c>
      <c r="S24" s="71">
        <f t="shared" si="2"/>
        <v>103</v>
      </c>
      <c r="T24" s="78">
        <f t="shared" si="5"/>
        <v>93.63636364</v>
      </c>
      <c r="U24" s="80">
        <f t="shared" si="7"/>
        <v>181</v>
      </c>
      <c r="V24" s="84">
        <f t="shared" si="6"/>
        <v>94.27083333</v>
      </c>
      <c r="W24" s="87"/>
      <c r="X24" s="6"/>
    </row>
    <row r="25" ht="15.75" customHeight="1">
      <c r="A25" s="89" t="s">
        <v>96</v>
      </c>
      <c r="B25" s="89" t="s">
        <v>97</v>
      </c>
      <c r="C25" s="88">
        <v>21.0</v>
      </c>
      <c r="D25" s="88">
        <v>16.0</v>
      </c>
      <c r="E25" s="88">
        <v>12.0</v>
      </c>
      <c r="F25" s="88">
        <v>12.0</v>
      </c>
      <c r="G25" s="88">
        <v>19.0</v>
      </c>
      <c r="H25" s="88">
        <v>7.0</v>
      </c>
      <c r="I25" s="88">
        <v>5.0</v>
      </c>
      <c r="J25" s="88">
        <v>5.0</v>
      </c>
      <c r="K25" s="88">
        <v>5.0</v>
      </c>
      <c r="L25" s="48">
        <v>10.0</v>
      </c>
      <c r="M25" s="88">
        <v>12.0</v>
      </c>
      <c r="N25" s="48">
        <v>6.0</v>
      </c>
      <c r="O25" s="88">
        <v>12.0</v>
      </c>
      <c r="P25" s="92">
        <v>18.0</v>
      </c>
      <c r="Q25" s="67">
        <f t="shared" si="1"/>
        <v>73</v>
      </c>
      <c r="R25" s="69">
        <f t="shared" si="4"/>
        <v>89.02439024</v>
      </c>
      <c r="S25" s="71">
        <f t="shared" si="2"/>
        <v>87</v>
      </c>
      <c r="T25" s="78">
        <f t="shared" si="5"/>
        <v>79.09090909</v>
      </c>
      <c r="U25" s="80">
        <f t="shared" si="7"/>
        <v>160</v>
      </c>
      <c r="V25" s="84">
        <f t="shared" si="6"/>
        <v>83.33333333</v>
      </c>
      <c r="W25" s="87"/>
      <c r="X25" s="6"/>
    </row>
    <row r="26" ht="15.75" customHeight="1">
      <c r="A26" s="89" t="s">
        <v>99</v>
      </c>
      <c r="B26" s="89" t="s">
        <v>100</v>
      </c>
      <c r="C26" s="88">
        <v>20.0</v>
      </c>
      <c r="D26" s="88">
        <v>18.0</v>
      </c>
      <c r="E26" s="88">
        <v>15.0</v>
      </c>
      <c r="F26" s="88">
        <v>16.0</v>
      </c>
      <c r="G26" s="88">
        <v>17.0</v>
      </c>
      <c r="H26" s="88">
        <v>7.0</v>
      </c>
      <c r="I26" s="88">
        <v>6.0</v>
      </c>
      <c r="J26" s="88">
        <v>5.0</v>
      </c>
      <c r="K26" s="88">
        <v>5.0</v>
      </c>
      <c r="L26" s="48">
        <v>10.0</v>
      </c>
      <c r="M26" s="88">
        <v>12.0</v>
      </c>
      <c r="N26" s="48">
        <v>10.0</v>
      </c>
      <c r="O26" s="88">
        <v>12.0</v>
      </c>
      <c r="P26" s="92">
        <v>20.0</v>
      </c>
      <c r="Q26" s="67">
        <f t="shared" si="1"/>
        <v>80</v>
      </c>
      <c r="R26" s="69">
        <f t="shared" si="4"/>
        <v>97.56097561</v>
      </c>
      <c r="S26" s="71">
        <f t="shared" si="2"/>
        <v>93</v>
      </c>
      <c r="T26" s="78">
        <f t="shared" si="5"/>
        <v>84.54545455</v>
      </c>
      <c r="U26" s="80">
        <f t="shared" si="7"/>
        <v>173</v>
      </c>
      <c r="V26" s="84">
        <f t="shared" si="6"/>
        <v>90.10416667</v>
      </c>
      <c r="W26" s="87"/>
      <c r="X26" s="6"/>
    </row>
    <row r="27" ht="15.75" customHeight="1">
      <c r="A27" s="89" t="s">
        <v>102</v>
      </c>
      <c r="B27" s="89" t="s">
        <v>103</v>
      </c>
      <c r="C27" s="88">
        <v>21.0</v>
      </c>
      <c r="D27" s="88">
        <v>15.0</v>
      </c>
      <c r="E27" s="88">
        <v>12.0</v>
      </c>
      <c r="F27" s="88">
        <v>13.0</v>
      </c>
      <c r="G27" s="88">
        <v>21.0</v>
      </c>
      <c r="H27" s="88">
        <v>7.0</v>
      </c>
      <c r="I27" s="88">
        <v>6.0</v>
      </c>
      <c r="J27" s="88">
        <v>5.0</v>
      </c>
      <c r="K27" s="88">
        <v>5.0</v>
      </c>
      <c r="L27" s="48">
        <v>10.0</v>
      </c>
      <c r="M27" s="88">
        <v>12.0</v>
      </c>
      <c r="N27" s="48">
        <v>10.0</v>
      </c>
      <c r="O27" s="88">
        <v>12.0</v>
      </c>
      <c r="P27" s="92">
        <v>20.0</v>
      </c>
      <c r="Q27" s="67">
        <f t="shared" si="1"/>
        <v>80</v>
      </c>
      <c r="R27" s="69">
        <f t="shared" si="4"/>
        <v>97.56097561</v>
      </c>
      <c r="S27" s="71">
        <f t="shared" si="2"/>
        <v>89</v>
      </c>
      <c r="T27" s="78">
        <f t="shared" si="5"/>
        <v>80.90909091</v>
      </c>
      <c r="U27" s="80">
        <f t="shared" si="7"/>
        <v>169</v>
      </c>
      <c r="V27" s="84">
        <f t="shared" si="6"/>
        <v>88.02083333</v>
      </c>
      <c r="W27" s="87"/>
      <c r="X27" s="6"/>
    </row>
    <row r="28" ht="15.75" customHeight="1">
      <c r="A28" s="89" t="s">
        <v>104</v>
      </c>
      <c r="B28" s="89" t="s">
        <v>105</v>
      </c>
      <c r="C28" s="88">
        <v>17.0</v>
      </c>
      <c r="D28" s="88">
        <v>12.0</v>
      </c>
      <c r="E28" s="88">
        <v>10.0</v>
      </c>
      <c r="F28" s="88">
        <v>15.0</v>
      </c>
      <c r="G28" s="88">
        <v>16.0</v>
      </c>
      <c r="H28" s="88">
        <v>9.0</v>
      </c>
      <c r="I28" s="88">
        <v>5.0</v>
      </c>
      <c r="J28" s="88">
        <v>5.0</v>
      </c>
      <c r="K28" s="88">
        <v>5.0</v>
      </c>
      <c r="L28" s="48">
        <v>10.0</v>
      </c>
      <c r="M28" s="88">
        <v>12.0</v>
      </c>
      <c r="N28" s="48">
        <v>8.0</v>
      </c>
      <c r="O28" s="88">
        <v>8.0</v>
      </c>
      <c r="P28" s="92">
        <v>22.0</v>
      </c>
      <c r="Q28" s="67">
        <f t="shared" si="1"/>
        <v>75</v>
      </c>
      <c r="R28" s="69">
        <f t="shared" si="4"/>
        <v>91.46341463</v>
      </c>
      <c r="S28" s="71">
        <f t="shared" si="2"/>
        <v>79</v>
      </c>
      <c r="T28" s="78">
        <f t="shared" si="5"/>
        <v>71.81818182</v>
      </c>
      <c r="U28" s="80">
        <f>SUM(C28:P28)+4</f>
        <v>158</v>
      </c>
      <c r="V28" s="84">
        <f t="shared" si="6"/>
        <v>82.29166667</v>
      </c>
      <c r="W28" s="87"/>
      <c r="X28" s="6"/>
    </row>
    <row r="29" ht="15.75" customHeight="1">
      <c r="A29" s="89" t="s">
        <v>107</v>
      </c>
      <c r="B29" s="89" t="s">
        <v>108</v>
      </c>
      <c r="C29" s="88">
        <v>20.0</v>
      </c>
      <c r="D29" s="88">
        <v>12.0</v>
      </c>
      <c r="E29" s="88">
        <v>16.0</v>
      </c>
      <c r="F29" s="88">
        <v>17.0</v>
      </c>
      <c r="G29" s="88">
        <v>18.0</v>
      </c>
      <c r="H29" s="88">
        <v>11.0</v>
      </c>
      <c r="I29" s="88">
        <v>3.0</v>
      </c>
      <c r="J29" s="88">
        <v>5.0</v>
      </c>
      <c r="K29" s="88">
        <v>5.0</v>
      </c>
      <c r="L29" s="48">
        <v>10.0</v>
      </c>
      <c r="M29" s="88">
        <v>12.0</v>
      </c>
      <c r="N29" s="48">
        <v>10.0</v>
      </c>
      <c r="O29" s="88">
        <v>8.0</v>
      </c>
      <c r="P29" s="92">
        <v>22.0</v>
      </c>
      <c r="Q29" s="67">
        <f t="shared" si="1"/>
        <v>75</v>
      </c>
      <c r="R29" s="69">
        <f t="shared" si="4"/>
        <v>91.46341463</v>
      </c>
      <c r="S29" s="71">
        <f t="shared" si="2"/>
        <v>94</v>
      </c>
      <c r="T29" s="78">
        <f t="shared" si="5"/>
        <v>85.45454545</v>
      </c>
      <c r="U29" s="80">
        <f t="shared" ref="U29:U31" si="8">SUM(C29:P29)</f>
        <v>169</v>
      </c>
      <c r="V29" s="84">
        <f t="shared" si="6"/>
        <v>88.02083333</v>
      </c>
      <c r="W29" s="87"/>
      <c r="X29" s="6"/>
    </row>
    <row r="30" ht="15.75" customHeight="1">
      <c r="A30" s="89" t="s">
        <v>110</v>
      </c>
      <c r="B30" s="89" t="s">
        <v>111</v>
      </c>
      <c r="C30" s="88">
        <v>15.0</v>
      </c>
      <c r="D30" s="88">
        <v>14.0</v>
      </c>
      <c r="E30" s="88">
        <v>10.0</v>
      </c>
      <c r="F30" s="88">
        <v>12.0</v>
      </c>
      <c r="G30" s="88">
        <v>14.0</v>
      </c>
      <c r="H30" s="88">
        <v>7.0</v>
      </c>
      <c r="I30" s="88">
        <v>5.0</v>
      </c>
      <c r="J30" s="88">
        <v>4.0</v>
      </c>
      <c r="K30" s="88">
        <v>4.0</v>
      </c>
      <c r="L30" s="48">
        <v>8.0</v>
      </c>
      <c r="M30" s="88">
        <v>8.0</v>
      </c>
      <c r="N30" s="48">
        <v>8.0</v>
      </c>
      <c r="O30" s="88">
        <v>8.0</v>
      </c>
      <c r="P30" s="92"/>
      <c r="Q30" s="67">
        <f t="shared" si="1"/>
        <v>45</v>
      </c>
      <c r="R30" s="69">
        <f t="shared" si="4"/>
        <v>54.87804878</v>
      </c>
      <c r="S30" s="71">
        <f t="shared" si="2"/>
        <v>72</v>
      </c>
      <c r="T30" s="78">
        <f t="shared" si="5"/>
        <v>65.45454545</v>
      </c>
      <c r="U30" s="80">
        <f t="shared" si="8"/>
        <v>117</v>
      </c>
      <c r="V30" s="84">
        <f t="shared" si="6"/>
        <v>60.9375</v>
      </c>
      <c r="W30" s="87"/>
      <c r="X30" s="6"/>
    </row>
    <row r="31" ht="15.75" customHeight="1">
      <c r="A31" s="89" t="s">
        <v>113</v>
      </c>
      <c r="B31" s="89" t="s">
        <v>114</v>
      </c>
      <c r="C31" s="88">
        <v>19.0</v>
      </c>
      <c r="D31" s="88">
        <v>17.0</v>
      </c>
      <c r="E31" s="88">
        <v>15.0</v>
      </c>
      <c r="F31" s="88">
        <v>17.0</v>
      </c>
      <c r="G31" s="88">
        <v>19.0</v>
      </c>
      <c r="H31" s="88">
        <v>8.0</v>
      </c>
      <c r="I31" s="88">
        <v>6.0</v>
      </c>
      <c r="J31" s="88"/>
      <c r="K31" s="88">
        <v>5.0</v>
      </c>
      <c r="L31" s="48">
        <v>10.0</v>
      </c>
      <c r="M31" s="88">
        <v>12.0</v>
      </c>
      <c r="N31" s="48">
        <v>10.0</v>
      </c>
      <c r="O31" s="88">
        <v>12.0</v>
      </c>
      <c r="P31" s="92"/>
      <c r="Q31" s="67">
        <f t="shared" si="1"/>
        <v>55</v>
      </c>
      <c r="R31" s="69">
        <f t="shared" si="4"/>
        <v>67.07317073</v>
      </c>
      <c r="S31" s="71">
        <f t="shared" si="2"/>
        <v>95</v>
      </c>
      <c r="T31" s="78">
        <f t="shared" si="5"/>
        <v>86.36363636</v>
      </c>
      <c r="U31" s="80">
        <f t="shared" si="8"/>
        <v>150</v>
      </c>
      <c r="V31" s="84">
        <f t="shared" si="6"/>
        <v>78.125</v>
      </c>
      <c r="W31" s="87"/>
      <c r="X31" s="6"/>
    </row>
    <row r="32" ht="12.75" customHeight="1">
      <c r="A32" s="118"/>
      <c r="B32" s="120" t="s">
        <v>86</v>
      </c>
      <c r="C32" s="121" t="s">
        <v>118</v>
      </c>
      <c r="D32" s="121" t="s">
        <v>121</v>
      </c>
      <c r="E32" s="121" t="s">
        <v>122</v>
      </c>
      <c r="F32" s="121" t="s">
        <v>123</v>
      </c>
      <c r="G32" s="121" t="s">
        <v>124</v>
      </c>
      <c r="H32" s="121" t="s">
        <v>125</v>
      </c>
      <c r="I32" s="121" t="s">
        <v>118</v>
      </c>
      <c r="J32" s="121" t="s">
        <v>127</v>
      </c>
      <c r="K32" s="121" t="s">
        <v>128</v>
      </c>
      <c r="L32" s="121" t="s">
        <v>129</v>
      </c>
      <c r="M32" s="121" t="s">
        <v>130</v>
      </c>
      <c r="N32" s="121" t="s">
        <v>124</v>
      </c>
      <c r="O32" s="121" t="s">
        <v>125</v>
      </c>
      <c r="P32" s="122"/>
      <c r="Q32" s="87"/>
      <c r="R32" s="87"/>
      <c r="S32" s="87"/>
      <c r="T32" s="87"/>
      <c r="U32" s="87"/>
      <c r="V32" s="123"/>
      <c r="W32" s="87"/>
      <c r="X32" s="6"/>
    </row>
    <row r="33" ht="12.75" customHeight="1">
      <c r="A33" s="18"/>
      <c r="X33" s="6"/>
    </row>
    <row r="34" ht="12.75" customHeight="1">
      <c r="A34" s="20" t="s">
        <v>10</v>
      </c>
      <c r="B34" s="22" t="s">
        <v>11</v>
      </c>
      <c r="C34" s="36" t="s">
        <v>12</v>
      </c>
      <c r="D34" s="24"/>
      <c r="E34" s="24"/>
      <c r="F34" s="24"/>
      <c r="G34" s="24"/>
      <c r="H34" s="26"/>
      <c r="I34" s="28" t="s">
        <v>13</v>
      </c>
      <c r="J34" s="24"/>
      <c r="K34" s="24"/>
      <c r="L34" s="24"/>
      <c r="M34" s="24"/>
      <c r="N34" s="24"/>
      <c r="O34" s="24"/>
      <c r="P34" s="26"/>
      <c r="Q34" s="23" t="s">
        <v>14</v>
      </c>
      <c r="R34" s="26"/>
      <c r="S34" s="28" t="s">
        <v>16</v>
      </c>
      <c r="T34" s="26"/>
      <c r="U34" s="20" t="s">
        <v>18</v>
      </c>
      <c r="V34" s="20" t="s">
        <v>19</v>
      </c>
      <c r="W34" s="20" t="s">
        <v>20</v>
      </c>
      <c r="X34" s="6"/>
    </row>
    <row r="35" ht="21.75" customHeight="1">
      <c r="A35" s="37"/>
      <c r="B35" s="37"/>
      <c r="C35" s="40" t="s">
        <v>21</v>
      </c>
      <c r="D35" s="40" t="s">
        <v>23</v>
      </c>
      <c r="E35" s="40" t="s">
        <v>24</v>
      </c>
      <c r="F35" s="40" t="s">
        <v>25</v>
      </c>
      <c r="G35" s="40" t="s">
        <v>26</v>
      </c>
      <c r="H35" s="40" t="s">
        <v>27</v>
      </c>
      <c r="I35" s="40" t="s">
        <v>21</v>
      </c>
      <c r="J35" s="40" t="s">
        <v>23</v>
      </c>
      <c r="K35" s="40" t="s">
        <v>24</v>
      </c>
      <c r="L35" s="40" t="s">
        <v>28</v>
      </c>
      <c r="M35" s="40" t="s">
        <v>25</v>
      </c>
      <c r="N35" s="40" t="s">
        <v>26</v>
      </c>
      <c r="O35" s="40" t="s">
        <v>27</v>
      </c>
      <c r="P35" s="40" t="s">
        <v>29</v>
      </c>
      <c r="Q35" s="40" t="s">
        <v>30</v>
      </c>
      <c r="R35" s="42" t="s">
        <v>31</v>
      </c>
      <c r="S35" s="40" t="s">
        <v>33</v>
      </c>
      <c r="T35" s="42" t="s">
        <v>35</v>
      </c>
      <c r="U35" s="44"/>
      <c r="V35" s="37"/>
      <c r="W35" s="37"/>
      <c r="X35" s="6"/>
    </row>
    <row r="36" ht="12.75" customHeight="1">
      <c r="A36" s="44"/>
      <c r="B36" s="44"/>
      <c r="C36" s="125">
        <v>22.0</v>
      </c>
      <c r="D36" s="125">
        <v>18.0</v>
      </c>
      <c r="E36" s="125">
        <v>18.0</v>
      </c>
      <c r="F36" s="125">
        <v>18.0</v>
      </c>
      <c r="G36" s="125">
        <v>22.0</v>
      </c>
      <c r="H36" s="125">
        <v>12.0</v>
      </c>
      <c r="I36" s="125">
        <v>5.0</v>
      </c>
      <c r="J36" s="125">
        <v>5.0</v>
      </c>
      <c r="K36" s="125">
        <v>5.0</v>
      </c>
      <c r="L36" s="125">
        <v>12.0</v>
      </c>
      <c r="M36" s="125">
        <v>12.0</v>
      </c>
      <c r="N36" s="125">
        <v>12.0</v>
      </c>
      <c r="O36" s="125">
        <v>10.0</v>
      </c>
      <c r="P36" s="54">
        <v>22.0</v>
      </c>
      <c r="Q36" s="54">
        <f t="shared" ref="Q36:Q58" si="9">SUM(I36:P36)</f>
        <v>83</v>
      </c>
      <c r="R36" s="44"/>
      <c r="S36" s="129">
        <f t="shared" ref="S36:S58" si="10">SUM(C36:H36)</f>
        <v>110</v>
      </c>
      <c r="T36" s="44"/>
      <c r="U36" s="130">
        <f>SUM(C36:P36)</f>
        <v>193</v>
      </c>
      <c r="V36" s="44"/>
      <c r="W36" s="44"/>
      <c r="X36" s="6"/>
    </row>
    <row r="37" ht="15.75" customHeight="1">
      <c r="A37" s="62" t="s">
        <v>144</v>
      </c>
      <c r="B37" s="62" t="s">
        <v>145</v>
      </c>
      <c r="C37" s="88">
        <v>21.0</v>
      </c>
      <c r="D37" s="88">
        <v>18.0</v>
      </c>
      <c r="E37" s="88">
        <v>15.0</v>
      </c>
      <c r="F37" s="91">
        <v>17.0</v>
      </c>
      <c r="G37" s="88">
        <v>19.0</v>
      </c>
      <c r="H37" s="88">
        <v>11.0</v>
      </c>
      <c r="I37" s="88">
        <v>3.0</v>
      </c>
      <c r="J37" s="88">
        <v>5.0</v>
      </c>
      <c r="K37" s="88">
        <v>5.0</v>
      </c>
      <c r="L37" s="88">
        <v>10.0</v>
      </c>
      <c r="M37" s="133">
        <v>12.0</v>
      </c>
      <c r="N37" s="48">
        <v>10.0</v>
      </c>
      <c r="O37" s="88">
        <v>10.0</v>
      </c>
      <c r="P37" s="92">
        <v>18.0</v>
      </c>
      <c r="Q37" s="134">
        <f t="shared" si="9"/>
        <v>73</v>
      </c>
      <c r="R37" s="136">
        <f t="shared" ref="R37:R58" si="11">(Q37/Q$36)*100</f>
        <v>87.95180723</v>
      </c>
      <c r="S37" s="134">
        <f t="shared" si="10"/>
        <v>101</v>
      </c>
      <c r="T37" s="136">
        <f t="shared" ref="T37:T58" si="12">(S37/S$36)*100</f>
        <v>91.81818182</v>
      </c>
      <c r="U37" s="80">
        <f>SUM(C37:P37)+4</f>
        <v>178</v>
      </c>
      <c r="V37" s="84">
        <f>SUM(U37*100/U$9)</f>
        <v>92.70833333</v>
      </c>
      <c r="W37" s="87"/>
      <c r="X37" s="6"/>
    </row>
    <row r="38" ht="15.75" customHeight="1">
      <c r="A38" s="89" t="s">
        <v>147</v>
      </c>
      <c r="B38" s="89" t="s">
        <v>148</v>
      </c>
      <c r="C38" s="88">
        <v>20.0</v>
      </c>
      <c r="D38" s="88">
        <v>17.0</v>
      </c>
      <c r="E38" s="88">
        <v>16.0</v>
      </c>
      <c r="F38" s="88">
        <v>14.0</v>
      </c>
      <c r="G38" s="88">
        <v>20.0</v>
      </c>
      <c r="H38" s="88">
        <v>8.0</v>
      </c>
      <c r="I38" s="88">
        <v>4.0</v>
      </c>
      <c r="J38" s="88">
        <v>5.0</v>
      </c>
      <c r="K38" s="88">
        <v>4.0</v>
      </c>
      <c r="L38" s="88">
        <v>12.0</v>
      </c>
      <c r="M38" s="133">
        <v>12.0</v>
      </c>
      <c r="N38" s="48">
        <v>12.0</v>
      </c>
      <c r="O38" s="88">
        <v>10.0</v>
      </c>
      <c r="P38" s="92">
        <v>20.0</v>
      </c>
      <c r="Q38" s="134">
        <f t="shared" si="9"/>
        <v>79</v>
      </c>
      <c r="R38" s="136">
        <f t="shared" si="11"/>
        <v>95.18072289</v>
      </c>
      <c r="S38" s="134">
        <f t="shared" si="10"/>
        <v>95</v>
      </c>
      <c r="T38" s="136">
        <f t="shared" si="12"/>
        <v>86.36363636</v>
      </c>
      <c r="U38" s="80">
        <f t="shared" ref="U38:U47" si="13">SUM(C38:P38)</f>
        <v>174</v>
      </c>
      <c r="V38" s="139">
        <f t="shared" ref="V38:V51" si="14">SUM(U38*100/U$36)</f>
        <v>90.15544041</v>
      </c>
      <c r="W38" s="87"/>
      <c r="X38" s="6"/>
    </row>
    <row r="39" ht="15.75" customHeight="1">
      <c r="A39" s="89" t="s">
        <v>150</v>
      </c>
      <c r="B39" s="89" t="s">
        <v>151</v>
      </c>
      <c r="C39" s="95">
        <v>0.0</v>
      </c>
      <c r="D39" s="95">
        <v>0.0</v>
      </c>
      <c r="E39" s="95">
        <v>0.0</v>
      </c>
      <c r="F39" s="95">
        <v>0.0</v>
      </c>
      <c r="G39" s="95">
        <v>0.0</v>
      </c>
      <c r="H39" s="95">
        <v>0.0</v>
      </c>
      <c r="I39" s="95">
        <v>0.0</v>
      </c>
      <c r="J39" s="95">
        <v>0.0</v>
      </c>
      <c r="K39" s="95">
        <v>0.0</v>
      </c>
      <c r="L39" s="95">
        <v>0.0</v>
      </c>
      <c r="M39" s="141">
        <v>0.0</v>
      </c>
      <c r="N39" s="96">
        <v>0.0</v>
      </c>
      <c r="O39" s="95">
        <v>0.0</v>
      </c>
      <c r="P39" s="98">
        <v>0.0</v>
      </c>
      <c r="Q39" s="134">
        <f t="shared" si="9"/>
        <v>0</v>
      </c>
      <c r="R39" s="136">
        <f t="shared" si="11"/>
        <v>0</v>
      </c>
      <c r="S39" s="134">
        <f t="shared" si="10"/>
        <v>0</v>
      </c>
      <c r="T39" s="136">
        <f t="shared" si="12"/>
        <v>0</v>
      </c>
      <c r="U39" s="80">
        <f t="shared" si="13"/>
        <v>0</v>
      </c>
      <c r="V39" s="139">
        <f t="shared" si="14"/>
        <v>0</v>
      </c>
      <c r="W39" s="87"/>
      <c r="X39" s="6"/>
    </row>
    <row r="40" ht="15.75" customHeight="1">
      <c r="A40" s="89" t="s">
        <v>155</v>
      </c>
      <c r="B40" s="89" t="s">
        <v>156</v>
      </c>
      <c r="C40" s="88">
        <v>15.0</v>
      </c>
      <c r="D40" s="88">
        <v>13.0</v>
      </c>
      <c r="E40" s="88">
        <v>15.0</v>
      </c>
      <c r="F40" s="88">
        <v>14.0</v>
      </c>
      <c r="G40" s="88">
        <v>15.0</v>
      </c>
      <c r="H40" s="88">
        <v>8.0</v>
      </c>
      <c r="I40" s="88">
        <v>5.0</v>
      </c>
      <c r="J40" s="88">
        <v>4.0</v>
      </c>
      <c r="K40" s="88">
        <v>5.0</v>
      </c>
      <c r="L40" s="88">
        <v>10.0</v>
      </c>
      <c r="M40" s="133">
        <v>8.0</v>
      </c>
      <c r="N40" s="48">
        <v>8.0</v>
      </c>
      <c r="O40" s="88">
        <v>6.0</v>
      </c>
      <c r="P40" s="92">
        <v>16.0</v>
      </c>
      <c r="Q40" s="134">
        <f t="shared" si="9"/>
        <v>62</v>
      </c>
      <c r="R40" s="136">
        <f t="shared" si="11"/>
        <v>74.69879518</v>
      </c>
      <c r="S40" s="134">
        <f t="shared" si="10"/>
        <v>80</v>
      </c>
      <c r="T40" s="136">
        <f t="shared" si="12"/>
        <v>72.72727273</v>
      </c>
      <c r="U40" s="80">
        <f t="shared" si="13"/>
        <v>142</v>
      </c>
      <c r="V40" s="144">
        <f t="shared" si="14"/>
        <v>73.57512953</v>
      </c>
      <c r="W40" s="87"/>
      <c r="X40" s="6"/>
    </row>
    <row r="41" ht="15.75" customHeight="1">
      <c r="A41" s="89" t="s">
        <v>160</v>
      </c>
      <c r="B41" s="89" t="s">
        <v>161</v>
      </c>
      <c r="C41" s="88">
        <v>22.0</v>
      </c>
      <c r="D41" s="88">
        <v>17.0</v>
      </c>
      <c r="E41" s="88">
        <v>16.0</v>
      </c>
      <c r="F41" s="88">
        <v>18.0</v>
      </c>
      <c r="G41" s="88">
        <v>19.0</v>
      </c>
      <c r="H41" s="88">
        <v>12.0</v>
      </c>
      <c r="I41" s="88">
        <v>5.0</v>
      </c>
      <c r="J41" s="88">
        <v>5.0</v>
      </c>
      <c r="K41" s="88">
        <v>4.0</v>
      </c>
      <c r="L41" s="88">
        <v>12.0</v>
      </c>
      <c r="M41" s="133">
        <v>12.0</v>
      </c>
      <c r="N41" s="48">
        <v>12.0</v>
      </c>
      <c r="O41" s="88">
        <v>10.0</v>
      </c>
      <c r="P41" s="92">
        <v>22.0</v>
      </c>
      <c r="Q41" s="134">
        <f t="shared" si="9"/>
        <v>82</v>
      </c>
      <c r="R41" s="136">
        <f t="shared" si="11"/>
        <v>98.79518072</v>
      </c>
      <c r="S41" s="134">
        <f t="shared" si="10"/>
        <v>104</v>
      </c>
      <c r="T41" s="136">
        <f t="shared" si="12"/>
        <v>94.54545455</v>
      </c>
      <c r="U41" s="80">
        <f t="shared" si="13"/>
        <v>186</v>
      </c>
      <c r="V41" s="139">
        <f t="shared" si="14"/>
        <v>96.37305699</v>
      </c>
      <c r="W41" s="87"/>
      <c r="X41" s="6"/>
    </row>
    <row r="42" ht="15.75" customHeight="1">
      <c r="A42" s="89" t="s">
        <v>163</v>
      </c>
      <c r="B42" s="89" t="s">
        <v>164</v>
      </c>
      <c r="C42" s="88">
        <v>22.0</v>
      </c>
      <c r="D42" s="88">
        <v>17.0</v>
      </c>
      <c r="E42" s="88">
        <v>11.0</v>
      </c>
      <c r="F42" s="88">
        <v>18.0</v>
      </c>
      <c r="G42" s="88">
        <v>18.0</v>
      </c>
      <c r="H42" s="88">
        <v>12.0</v>
      </c>
      <c r="I42" s="88">
        <v>5.0</v>
      </c>
      <c r="J42" s="88">
        <v>5.0</v>
      </c>
      <c r="K42" s="88">
        <v>4.0</v>
      </c>
      <c r="L42" s="88">
        <v>12.0</v>
      </c>
      <c r="M42" s="133">
        <v>12.0</v>
      </c>
      <c r="N42" s="48">
        <v>12.0</v>
      </c>
      <c r="O42" s="88">
        <v>10.0</v>
      </c>
      <c r="P42" s="142">
        <v>22.0</v>
      </c>
      <c r="Q42" s="134">
        <f t="shared" si="9"/>
        <v>82</v>
      </c>
      <c r="R42" s="136">
        <f t="shared" si="11"/>
        <v>98.79518072</v>
      </c>
      <c r="S42" s="134">
        <f t="shared" si="10"/>
        <v>98</v>
      </c>
      <c r="T42" s="136">
        <f t="shared" si="12"/>
        <v>89.09090909</v>
      </c>
      <c r="U42" s="146">
        <f t="shared" si="13"/>
        <v>180</v>
      </c>
      <c r="V42" s="139">
        <f t="shared" si="14"/>
        <v>93.2642487</v>
      </c>
      <c r="W42" s="87"/>
      <c r="X42" s="6"/>
    </row>
    <row r="43" ht="15.75" customHeight="1">
      <c r="A43" s="89" t="s">
        <v>168</v>
      </c>
      <c r="B43" s="89" t="s">
        <v>170</v>
      </c>
      <c r="C43" s="88">
        <v>22.0</v>
      </c>
      <c r="D43" s="88">
        <v>17.0</v>
      </c>
      <c r="E43" s="88">
        <v>17.0</v>
      </c>
      <c r="F43" s="88">
        <v>18.0</v>
      </c>
      <c r="G43" s="88">
        <v>21.0</v>
      </c>
      <c r="H43" s="88">
        <v>12.0</v>
      </c>
      <c r="I43" s="88">
        <v>5.0</v>
      </c>
      <c r="J43" s="88">
        <v>4.0</v>
      </c>
      <c r="K43" s="88">
        <v>5.0</v>
      </c>
      <c r="L43" s="88">
        <v>10.0</v>
      </c>
      <c r="M43" s="133">
        <v>12.0</v>
      </c>
      <c r="N43" s="48">
        <v>12.0</v>
      </c>
      <c r="O43" s="88">
        <v>8.0</v>
      </c>
      <c r="P43" s="92">
        <v>22.0</v>
      </c>
      <c r="Q43" s="134">
        <f t="shared" si="9"/>
        <v>78</v>
      </c>
      <c r="R43" s="136">
        <f t="shared" si="11"/>
        <v>93.97590361</v>
      </c>
      <c r="S43" s="134">
        <f t="shared" si="10"/>
        <v>107</v>
      </c>
      <c r="T43" s="136">
        <f t="shared" si="12"/>
        <v>97.27272727</v>
      </c>
      <c r="U43" s="80">
        <f t="shared" si="13"/>
        <v>185</v>
      </c>
      <c r="V43" s="139">
        <f t="shared" si="14"/>
        <v>95.85492228</v>
      </c>
      <c r="W43" s="87"/>
      <c r="X43" s="6"/>
    </row>
    <row r="44" ht="15.75" customHeight="1">
      <c r="A44" s="89" t="s">
        <v>171</v>
      </c>
      <c r="B44" s="89" t="s">
        <v>172</v>
      </c>
      <c r="C44" s="88">
        <v>20.0</v>
      </c>
      <c r="D44" s="88">
        <v>16.0</v>
      </c>
      <c r="E44" s="88">
        <v>14.0</v>
      </c>
      <c r="F44" s="88">
        <v>18.0</v>
      </c>
      <c r="G44" s="88">
        <v>18.0</v>
      </c>
      <c r="H44" s="88">
        <v>12.0</v>
      </c>
      <c r="I44" s="88">
        <v>5.0</v>
      </c>
      <c r="J44" s="88">
        <v>5.0</v>
      </c>
      <c r="K44" s="88">
        <v>4.0</v>
      </c>
      <c r="L44" s="88">
        <v>12.0</v>
      </c>
      <c r="M44" s="133">
        <v>12.0</v>
      </c>
      <c r="N44" s="48">
        <v>12.0</v>
      </c>
      <c r="O44" s="88">
        <v>10.0</v>
      </c>
      <c r="P44" s="92">
        <v>20.0</v>
      </c>
      <c r="Q44" s="134">
        <f t="shared" si="9"/>
        <v>80</v>
      </c>
      <c r="R44" s="136">
        <f t="shared" si="11"/>
        <v>96.38554217</v>
      </c>
      <c r="S44" s="134">
        <f t="shared" si="10"/>
        <v>98</v>
      </c>
      <c r="T44" s="136">
        <f t="shared" si="12"/>
        <v>89.09090909</v>
      </c>
      <c r="U44" s="80">
        <f t="shared" si="13"/>
        <v>178</v>
      </c>
      <c r="V44" s="139">
        <f t="shared" si="14"/>
        <v>92.22797927</v>
      </c>
      <c r="W44" s="87"/>
      <c r="X44" s="6"/>
    </row>
    <row r="45" ht="15.75" customHeight="1">
      <c r="A45" s="89" t="s">
        <v>174</v>
      </c>
      <c r="B45" s="89" t="s">
        <v>175</v>
      </c>
      <c r="C45" s="88">
        <v>21.0</v>
      </c>
      <c r="D45" s="88">
        <v>16.0</v>
      </c>
      <c r="E45" s="88">
        <v>15.0</v>
      </c>
      <c r="F45" s="88">
        <v>18.0</v>
      </c>
      <c r="G45" s="88">
        <v>19.0</v>
      </c>
      <c r="H45" s="88">
        <v>12.0</v>
      </c>
      <c r="I45" s="88">
        <v>5.0</v>
      </c>
      <c r="J45" s="88">
        <v>5.0</v>
      </c>
      <c r="K45" s="88">
        <v>5.0</v>
      </c>
      <c r="L45" s="88">
        <v>8.0</v>
      </c>
      <c r="M45" s="133">
        <v>10.0</v>
      </c>
      <c r="N45" s="48">
        <v>12.0</v>
      </c>
      <c r="O45" s="88">
        <v>10.0</v>
      </c>
      <c r="P45" s="92">
        <v>22.0</v>
      </c>
      <c r="Q45" s="134">
        <f t="shared" si="9"/>
        <v>77</v>
      </c>
      <c r="R45" s="136">
        <f t="shared" si="11"/>
        <v>92.77108434</v>
      </c>
      <c r="S45" s="134">
        <f t="shared" si="10"/>
        <v>101</v>
      </c>
      <c r="T45" s="136">
        <f t="shared" si="12"/>
        <v>91.81818182</v>
      </c>
      <c r="U45" s="80">
        <f t="shared" si="13"/>
        <v>178</v>
      </c>
      <c r="V45" s="139">
        <f t="shared" si="14"/>
        <v>92.22797927</v>
      </c>
      <c r="W45" s="87"/>
      <c r="X45" s="6"/>
    </row>
    <row r="46" ht="15.75" customHeight="1">
      <c r="A46" s="89" t="s">
        <v>177</v>
      </c>
      <c r="B46" s="89" t="s">
        <v>178</v>
      </c>
      <c r="C46" s="88">
        <v>21.0</v>
      </c>
      <c r="D46" s="88">
        <v>16.0</v>
      </c>
      <c r="E46" s="88">
        <v>16.0</v>
      </c>
      <c r="F46" s="88">
        <v>17.0</v>
      </c>
      <c r="G46" s="88">
        <v>18.0</v>
      </c>
      <c r="H46" s="88">
        <v>11.0</v>
      </c>
      <c r="I46" s="88">
        <v>5.0</v>
      </c>
      <c r="J46" s="88">
        <v>4.0</v>
      </c>
      <c r="K46" s="88">
        <v>5.0</v>
      </c>
      <c r="L46" s="88">
        <v>10.0</v>
      </c>
      <c r="M46" s="133">
        <v>10.0</v>
      </c>
      <c r="N46" s="48">
        <v>10.0</v>
      </c>
      <c r="O46" s="88">
        <v>8.0</v>
      </c>
      <c r="P46" s="92">
        <v>22.0</v>
      </c>
      <c r="Q46" s="134">
        <f t="shared" si="9"/>
        <v>74</v>
      </c>
      <c r="R46" s="136">
        <f t="shared" si="11"/>
        <v>89.15662651</v>
      </c>
      <c r="S46" s="134">
        <f t="shared" si="10"/>
        <v>99</v>
      </c>
      <c r="T46" s="136">
        <f t="shared" si="12"/>
        <v>90</v>
      </c>
      <c r="U46" s="80">
        <f t="shared" si="13"/>
        <v>173</v>
      </c>
      <c r="V46" s="155">
        <f t="shared" si="14"/>
        <v>89.6373057</v>
      </c>
      <c r="W46" s="87"/>
      <c r="X46" s="6"/>
    </row>
    <row r="47" ht="15.75" customHeight="1">
      <c r="A47" s="89" t="s">
        <v>181</v>
      </c>
      <c r="B47" s="89" t="s">
        <v>182</v>
      </c>
      <c r="C47" s="88">
        <v>19.0</v>
      </c>
      <c r="D47" s="88">
        <v>17.0</v>
      </c>
      <c r="E47" s="88">
        <v>17.0</v>
      </c>
      <c r="F47" s="88">
        <v>18.0</v>
      </c>
      <c r="G47" s="88">
        <v>19.0</v>
      </c>
      <c r="H47" s="88">
        <v>12.0</v>
      </c>
      <c r="I47" s="88">
        <v>5.0</v>
      </c>
      <c r="J47" s="88">
        <v>5.0</v>
      </c>
      <c r="K47" s="88">
        <v>4.0</v>
      </c>
      <c r="L47" s="88">
        <v>10.0</v>
      </c>
      <c r="M47" s="133">
        <v>12.0</v>
      </c>
      <c r="N47" s="48">
        <v>10.0</v>
      </c>
      <c r="O47" s="88">
        <v>10.0</v>
      </c>
      <c r="P47" s="92">
        <v>20.0</v>
      </c>
      <c r="Q47" s="134">
        <f t="shared" si="9"/>
        <v>76</v>
      </c>
      <c r="R47" s="136">
        <f t="shared" si="11"/>
        <v>91.56626506</v>
      </c>
      <c r="S47" s="134">
        <f t="shared" si="10"/>
        <v>102</v>
      </c>
      <c r="T47" s="136">
        <f t="shared" si="12"/>
        <v>92.72727273</v>
      </c>
      <c r="U47" s="80">
        <f t="shared" si="13"/>
        <v>178</v>
      </c>
      <c r="V47" s="155">
        <f t="shared" si="14"/>
        <v>92.22797927</v>
      </c>
      <c r="W47" s="87"/>
      <c r="X47" s="6"/>
    </row>
    <row r="48" ht="15.75" customHeight="1">
      <c r="A48" s="89" t="s">
        <v>183</v>
      </c>
      <c r="B48" s="89" t="s">
        <v>184</v>
      </c>
      <c r="C48" s="88">
        <v>18.0</v>
      </c>
      <c r="D48" s="88">
        <v>13.0</v>
      </c>
      <c r="E48" s="88">
        <v>14.0</v>
      </c>
      <c r="F48" s="88">
        <v>13.0</v>
      </c>
      <c r="G48" s="88">
        <v>20.0</v>
      </c>
      <c r="H48" s="88">
        <v>6.0</v>
      </c>
      <c r="I48" s="88">
        <v>5.0</v>
      </c>
      <c r="J48" s="88">
        <v>3.0</v>
      </c>
      <c r="K48" s="88">
        <v>5.0</v>
      </c>
      <c r="L48" s="88">
        <v>6.0</v>
      </c>
      <c r="M48" s="133">
        <v>10.0</v>
      </c>
      <c r="N48" s="48">
        <v>8.0</v>
      </c>
      <c r="O48" s="88">
        <v>4.0</v>
      </c>
      <c r="P48" s="92">
        <v>16.0</v>
      </c>
      <c r="Q48" s="134">
        <f t="shared" si="9"/>
        <v>57</v>
      </c>
      <c r="R48" s="136">
        <f t="shared" si="11"/>
        <v>68.6746988</v>
      </c>
      <c r="S48" s="134">
        <f t="shared" si="10"/>
        <v>84</v>
      </c>
      <c r="T48" s="136">
        <f t="shared" si="12"/>
        <v>76.36363636</v>
      </c>
      <c r="U48" s="80">
        <f>SUM(C48:P48)+4</f>
        <v>145</v>
      </c>
      <c r="V48" s="144">
        <f t="shared" si="14"/>
        <v>75.12953368</v>
      </c>
      <c r="W48" s="87"/>
      <c r="X48" s="6"/>
    </row>
    <row r="49" ht="15.75" customHeight="1">
      <c r="A49" s="89" t="s">
        <v>185</v>
      </c>
      <c r="B49" s="89" t="s">
        <v>186</v>
      </c>
      <c r="C49" s="88">
        <v>17.0</v>
      </c>
      <c r="D49" s="88">
        <v>16.0</v>
      </c>
      <c r="E49" s="88">
        <v>13.0</v>
      </c>
      <c r="F49" s="88">
        <v>18.0</v>
      </c>
      <c r="G49" s="88">
        <v>19.0</v>
      </c>
      <c r="H49" s="88">
        <v>11.0</v>
      </c>
      <c r="I49" s="88">
        <v>5.0</v>
      </c>
      <c r="J49" s="88">
        <v>5.0</v>
      </c>
      <c r="K49" s="88">
        <v>4.0</v>
      </c>
      <c r="L49" s="88">
        <v>12.0</v>
      </c>
      <c r="M49" s="133">
        <v>12.0</v>
      </c>
      <c r="N49" s="48">
        <v>12.0</v>
      </c>
      <c r="O49" s="88">
        <v>10.0</v>
      </c>
      <c r="P49" s="92">
        <v>22.0</v>
      </c>
      <c r="Q49" s="134">
        <f t="shared" si="9"/>
        <v>82</v>
      </c>
      <c r="R49" s="136">
        <f t="shared" si="11"/>
        <v>98.79518072</v>
      </c>
      <c r="S49" s="134">
        <f t="shared" si="10"/>
        <v>94</v>
      </c>
      <c r="T49" s="136">
        <f t="shared" si="12"/>
        <v>85.45454545</v>
      </c>
      <c r="U49" s="80">
        <f t="shared" ref="U49:U58" si="15">SUM(C49:P49)</f>
        <v>176</v>
      </c>
      <c r="V49" s="139">
        <f t="shared" si="14"/>
        <v>91.19170984</v>
      </c>
      <c r="W49" s="87"/>
      <c r="X49" s="6"/>
    </row>
    <row r="50" ht="15.75" customHeight="1">
      <c r="A50" s="89" t="s">
        <v>189</v>
      </c>
      <c r="B50" s="89" t="s">
        <v>190</v>
      </c>
      <c r="C50" s="88">
        <v>20.0</v>
      </c>
      <c r="D50" s="88">
        <v>17.0</v>
      </c>
      <c r="E50" s="88">
        <v>16.0</v>
      </c>
      <c r="F50" s="88">
        <v>16.0</v>
      </c>
      <c r="G50" s="88">
        <v>21.0</v>
      </c>
      <c r="H50" s="88">
        <v>11.0</v>
      </c>
      <c r="I50" s="88">
        <v>5.0</v>
      </c>
      <c r="J50" s="88">
        <v>5.0</v>
      </c>
      <c r="K50" s="88">
        <v>5.0</v>
      </c>
      <c r="L50" s="88">
        <v>10.0</v>
      </c>
      <c r="M50" s="133">
        <v>12.0</v>
      </c>
      <c r="N50" s="48">
        <v>12.0</v>
      </c>
      <c r="O50" s="88">
        <v>8.0</v>
      </c>
      <c r="P50" s="92">
        <v>22.0</v>
      </c>
      <c r="Q50" s="134">
        <f t="shared" si="9"/>
        <v>79</v>
      </c>
      <c r="R50" s="136">
        <f t="shared" si="11"/>
        <v>95.18072289</v>
      </c>
      <c r="S50" s="134">
        <f t="shared" si="10"/>
        <v>101</v>
      </c>
      <c r="T50" s="136">
        <f t="shared" si="12"/>
        <v>91.81818182</v>
      </c>
      <c r="U50" s="80">
        <f t="shared" si="15"/>
        <v>180</v>
      </c>
      <c r="V50" s="139">
        <f t="shared" si="14"/>
        <v>93.2642487</v>
      </c>
      <c r="W50" s="87"/>
      <c r="X50" s="6"/>
    </row>
    <row r="51" ht="15.75" customHeight="1">
      <c r="A51" s="89" t="s">
        <v>193</v>
      </c>
      <c r="B51" s="89" t="s">
        <v>194</v>
      </c>
      <c r="C51" s="88">
        <v>22.0</v>
      </c>
      <c r="D51" s="88">
        <v>16.0</v>
      </c>
      <c r="E51" s="88">
        <v>14.0</v>
      </c>
      <c r="F51" s="88">
        <v>15.0</v>
      </c>
      <c r="G51" s="88">
        <v>18.0</v>
      </c>
      <c r="H51" s="88">
        <v>10.0</v>
      </c>
      <c r="I51" s="88">
        <v>5.0</v>
      </c>
      <c r="J51" s="88">
        <v>3.0</v>
      </c>
      <c r="K51" s="88">
        <v>4.0</v>
      </c>
      <c r="L51" s="88">
        <v>10.0</v>
      </c>
      <c r="M51" s="133">
        <v>12.0</v>
      </c>
      <c r="N51" s="48">
        <v>12.0</v>
      </c>
      <c r="O51" s="88">
        <v>10.0</v>
      </c>
      <c r="P51" s="92">
        <v>20.0</v>
      </c>
      <c r="Q51" s="134">
        <f t="shared" si="9"/>
        <v>76</v>
      </c>
      <c r="R51" s="136">
        <f t="shared" si="11"/>
        <v>91.56626506</v>
      </c>
      <c r="S51" s="134">
        <f t="shared" si="10"/>
        <v>95</v>
      </c>
      <c r="T51" s="136">
        <f t="shared" si="12"/>
        <v>86.36363636</v>
      </c>
      <c r="U51" s="80">
        <f t="shared" si="15"/>
        <v>171</v>
      </c>
      <c r="V51" s="139">
        <f t="shared" si="14"/>
        <v>88.60103627</v>
      </c>
      <c r="W51" s="87"/>
      <c r="X51" s="6"/>
    </row>
    <row r="52" ht="15.75" customHeight="1">
      <c r="A52" s="89" t="s">
        <v>195</v>
      </c>
      <c r="B52" s="89" t="s">
        <v>196</v>
      </c>
      <c r="C52" s="88">
        <v>19.0</v>
      </c>
      <c r="D52" s="88">
        <v>15.0</v>
      </c>
      <c r="E52" s="88">
        <v>13.0</v>
      </c>
      <c r="F52" s="88">
        <v>17.0</v>
      </c>
      <c r="G52" s="88">
        <v>17.0</v>
      </c>
      <c r="H52" s="88">
        <v>10.0</v>
      </c>
      <c r="I52" s="88">
        <v>5.0</v>
      </c>
      <c r="J52" s="88">
        <v>5.0</v>
      </c>
      <c r="K52" s="88">
        <v>4.0</v>
      </c>
      <c r="L52" s="88">
        <v>12.0</v>
      </c>
      <c r="M52" s="133">
        <v>12.0</v>
      </c>
      <c r="N52" s="48">
        <v>10.0</v>
      </c>
      <c r="O52" s="88">
        <v>8.0</v>
      </c>
      <c r="P52" s="92">
        <v>20.0</v>
      </c>
      <c r="Q52" s="134">
        <f t="shared" si="9"/>
        <v>76</v>
      </c>
      <c r="R52" s="136">
        <f t="shared" si="11"/>
        <v>91.56626506</v>
      </c>
      <c r="S52" s="134">
        <f t="shared" si="10"/>
        <v>91</v>
      </c>
      <c r="T52" s="136">
        <f t="shared" si="12"/>
        <v>82.72727273</v>
      </c>
      <c r="U52" s="80">
        <f t="shared" si="15"/>
        <v>167</v>
      </c>
      <c r="V52" s="139">
        <f>SUM(U51*100/U$36)</f>
        <v>88.60103627</v>
      </c>
      <c r="W52" s="87"/>
      <c r="X52" s="6"/>
    </row>
    <row r="53" ht="15.75" customHeight="1">
      <c r="A53" s="89" t="s">
        <v>197</v>
      </c>
      <c r="B53" s="89" t="s">
        <v>198</v>
      </c>
      <c r="C53" s="88">
        <v>20.0</v>
      </c>
      <c r="D53" s="88">
        <v>17.0</v>
      </c>
      <c r="E53" s="88">
        <v>16.0</v>
      </c>
      <c r="F53" s="88">
        <v>17.0</v>
      </c>
      <c r="G53" s="88">
        <v>20.0</v>
      </c>
      <c r="H53" s="88">
        <v>12.0</v>
      </c>
      <c r="I53" s="88">
        <v>5.0</v>
      </c>
      <c r="J53" s="88">
        <v>5.0</v>
      </c>
      <c r="K53" s="88">
        <v>5.0</v>
      </c>
      <c r="L53" s="88">
        <v>12.0</v>
      </c>
      <c r="M53" s="133">
        <v>12.0</v>
      </c>
      <c r="N53" s="48">
        <v>10.0</v>
      </c>
      <c r="O53" s="88">
        <v>10.0</v>
      </c>
      <c r="P53" s="92">
        <v>20.0</v>
      </c>
      <c r="Q53" s="134">
        <f t="shared" si="9"/>
        <v>79</v>
      </c>
      <c r="R53" s="136">
        <f t="shared" si="11"/>
        <v>95.18072289</v>
      </c>
      <c r="S53" s="134">
        <f t="shared" si="10"/>
        <v>102</v>
      </c>
      <c r="T53" s="136">
        <f t="shared" si="12"/>
        <v>92.72727273</v>
      </c>
      <c r="U53" s="80">
        <f t="shared" si="15"/>
        <v>181</v>
      </c>
      <c r="V53" s="155">
        <f t="shared" ref="V53:V58" si="16">SUM(U53*100/U$36)</f>
        <v>93.78238342</v>
      </c>
      <c r="W53" s="87"/>
      <c r="X53" s="6"/>
    </row>
    <row r="54" ht="15.75" customHeight="1">
      <c r="A54" s="89" t="s">
        <v>200</v>
      </c>
      <c r="B54" s="89" t="s">
        <v>201</v>
      </c>
      <c r="C54" s="88">
        <v>22.0</v>
      </c>
      <c r="D54" s="88">
        <v>16.0</v>
      </c>
      <c r="E54" s="88">
        <v>11.0</v>
      </c>
      <c r="F54" s="88">
        <v>17.0</v>
      </c>
      <c r="G54" s="88">
        <v>15.0</v>
      </c>
      <c r="H54" s="88">
        <v>11.0</v>
      </c>
      <c r="I54" s="88">
        <v>5.0</v>
      </c>
      <c r="J54" s="88">
        <v>4.0</v>
      </c>
      <c r="K54" s="88">
        <v>4.0</v>
      </c>
      <c r="L54" s="88">
        <v>10.0</v>
      </c>
      <c r="M54" s="133">
        <v>12.0</v>
      </c>
      <c r="N54" s="48">
        <v>10.0</v>
      </c>
      <c r="O54" s="88">
        <v>8.0</v>
      </c>
      <c r="P54" s="92">
        <v>18.0</v>
      </c>
      <c r="Q54" s="134">
        <f t="shared" si="9"/>
        <v>71</v>
      </c>
      <c r="R54" s="136">
        <f t="shared" si="11"/>
        <v>85.54216867</v>
      </c>
      <c r="S54" s="134">
        <f t="shared" si="10"/>
        <v>92</v>
      </c>
      <c r="T54" s="136">
        <f t="shared" si="12"/>
        <v>83.63636364</v>
      </c>
      <c r="U54" s="80">
        <f t="shared" si="15"/>
        <v>163</v>
      </c>
      <c r="V54" s="155">
        <f t="shared" si="16"/>
        <v>84.45595855</v>
      </c>
      <c r="W54" s="87"/>
      <c r="X54" s="6"/>
    </row>
    <row r="55" ht="15.75" customHeight="1">
      <c r="A55" s="89" t="s">
        <v>203</v>
      </c>
      <c r="B55" s="89" t="s">
        <v>205</v>
      </c>
      <c r="C55" s="88">
        <v>20.0</v>
      </c>
      <c r="D55" s="88">
        <v>17.0</v>
      </c>
      <c r="E55" s="88">
        <v>15.0</v>
      </c>
      <c r="F55" s="88">
        <v>17.0</v>
      </c>
      <c r="G55" s="88">
        <v>18.0</v>
      </c>
      <c r="H55" s="88">
        <v>12.0</v>
      </c>
      <c r="I55" s="88">
        <v>5.0</v>
      </c>
      <c r="J55" s="88">
        <v>4.0</v>
      </c>
      <c r="K55" s="88">
        <v>3.0</v>
      </c>
      <c r="L55" s="88">
        <v>12.0</v>
      </c>
      <c r="M55" s="133">
        <v>12.0</v>
      </c>
      <c r="N55" s="48">
        <v>12.0</v>
      </c>
      <c r="O55" s="88">
        <v>10.0</v>
      </c>
      <c r="P55" s="92">
        <v>22.0</v>
      </c>
      <c r="Q55" s="134">
        <f t="shared" si="9"/>
        <v>80</v>
      </c>
      <c r="R55" s="136">
        <f t="shared" si="11"/>
        <v>96.38554217</v>
      </c>
      <c r="S55" s="134">
        <f t="shared" si="10"/>
        <v>99</v>
      </c>
      <c r="T55" s="136">
        <f t="shared" si="12"/>
        <v>90</v>
      </c>
      <c r="U55" s="80">
        <f t="shared" si="15"/>
        <v>179</v>
      </c>
      <c r="V55" s="144">
        <f t="shared" si="16"/>
        <v>92.74611399</v>
      </c>
      <c r="W55" s="87"/>
      <c r="X55" s="6"/>
    </row>
    <row r="56" ht="15.75" customHeight="1">
      <c r="A56" s="89" t="s">
        <v>207</v>
      </c>
      <c r="B56" s="89" t="s">
        <v>208</v>
      </c>
      <c r="C56" s="88">
        <v>21.0</v>
      </c>
      <c r="D56" s="88">
        <v>14.0</v>
      </c>
      <c r="E56" s="88">
        <v>14.0</v>
      </c>
      <c r="F56" s="88">
        <v>16.0</v>
      </c>
      <c r="G56" s="88">
        <v>17.0</v>
      </c>
      <c r="H56" s="88">
        <v>11.0</v>
      </c>
      <c r="I56" s="88">
        <v>4.0</v>
      </c>
      <c r="J56" s="88">
        <v>4.0</v>
      </c>
      <c r="K56" s="88">
        <v>4.0</v>
      </c>
      <c r="L56" s="88">
        <v>8.0</v>
      </c>
      <c r="M56" s="133">
        <v>12.0</v>
      </c>
      <c r="N56" s="48">
        <v>12.0</v>
      </c>
      <c r="O56" s="88">
        <v>10.0</v>
      </c>
      <c r="P56" s="92">
        <v>20.0</v>
      </c>
      <c r="Q56" s="134">
        <f t="shared" si="9"/>
        <v>74</v>
      </c>
      <c r="R56" s="136">
        <f t="shared" si="11"/>
        <v>89.15662651</v>
      </c>
      <c r="S56" s="134">
        <f t="shared" si="10"/>
        <v>93</v>
      </c>
      <c r="T56" s="136">
        <f t="shared" si="12"/>
        <v>84.54545455</v>
      </c>
      <c r="U56" s="80">
        <f t="shared" si="15"/>
        <v>167</v>
      </c>
      <c r="V56" s="139">
        <f t="shared" si="16"/>
        <v>86.52849741</v>
      </c>
      <c r="W56" s="87"/>
      <c r="X56" s="6"/>
    </row>
    <row r="57" ht="15.75" customHeight="1">
      <c r="A57" s="89" t="s">
        <v>211</v>
      </c>
      <c r="B57" s="89" t="s">
        <v>213</v>
      </c>
      <c r="C57" s="88">
        <v>21.0</v>
      </c>
      <c r="D57" s="88">
        <v>18.0</v>
      </c>
      <c r="E57" s="88">
        <v>17.0</v>
      </c>
      <c r="F57" s="88">
        <v>18.0</v>
      </c>
      <c r="G57" s="88">
        <v>22.0</v>
      </c>
      <c r="H57" s="88">
        <v>11.0</v>
      </c>
      <c r="I57" s="88">
        <v>5.0</v>
      </c>
      <c r="J57" s="88">
        <v>5.0</v>
      </c>
      <c r="K57" s="88">
        <v>5.0</v>
      </c>
      <c r="L57" s="88">
        <v>12.0</v>
      </c>
      <c r="M57" s="133">
        <v>12.0</v>
      </c>
      <c r="N57" s="48">
        <v>12.0</v>
      </c>
      <c r="O57" s="88">
        <v>10.0</v>
      </c>
      <c r="P57" s="92">
        <v>22.0</v>
      </c>
      <c r="Q57" s="134">
        <f t="shared" si="9"/>
        <v>83</v>
      </c>
      <c r="R57" s="136">
        <f t="shared" si="11"/>
        <v>100</v>
      </c>
      <c r="S57" s="134">
        <f t="shared" si="10"/>
        <v>107</v>
      </c>
      <c r="T57" s="136">
        <f t="shared" si="12"/>
        <v>97.27272727</v>
      </c>
      <c r="U57" s="80">
        <f t="shared" si="15"/>
        <v>190</v>
      </c>
      <c r="V57" s="139">
        <f t="shared" si="16"/>
        <v>98.44559585</v>
      </c>
      <c r="W57" s="87"/>
      <c r="X57" s="6"/>
    </row>
    <row r="58" ht="15.75" customHeight="1">
      <c r="A58" s="89" t="s">
        <v>215</v>
      </c>
      <c r="B58" s="89" t="s">
        <v>216</v>
      </c>
      <c r="C58" s="88">
        <v>22.0</v>
      </c>
      <c r="D58" s="88">
        <v>17.0</v>
      </c>
      <c r="E58" s="88">
        <v>13.0</v>
      </c>
      <c r="F58" s="88">
        <v>18.0</v>
      </c>
      <c r="G58" s="88">
        <v>20.0</v>
      </c>
      <c r="H58" s="88">
        <v>11.0</v>
      </c>
      <c r="I58" s="88">
        <v>5.0</v>
      </c>
      <c r="J58" s="88">
        <v>5.0</v>
      </c>
      <c r="K58" s="88">
        <v>4.0</v>
      </c>
      <c r="L58" s="88">
        <v>12.0</v>
      </c>
      <c r="M58" s="133">
        <v>12.0</v>
      </c>
      <c r="N58" s="48">
        <v>12.0</v>
      </c>
      <c r="O58" s="88">
        <v>10.0</v>
      </c>
      <c r="P58" s="92">
        <v>22.0</v>
      </c>
      <c r="Q58" s="134">
        <f t="shared" si="9"/>
        <v>82</v>
      </c>
      <c r="R58" s="136">
        <f t="shared" si="11"/>
        <v>98.79518072</v>
      </c>
      <c r="S58" s="134">
        <f t="shared" si="10"/>
        <v>101</v>
      </c>
      <c r="T58" s="136">
        <f t="shared" si="12"/>
        <v>91.81818182</v>
      </c>
      <c r="U58" s="80">
        <f t="shared" si="15"/>
        <v>183</v>
      </c>
      <c r="V58" s="139">
        <f t="shared" si="16"/>
        <v>94.81865285</v>
      </c>
      <c r="W58" s="87"/>
      <c r="X58" s="6"/>
    </row>
    <row r="59" ht="12.75" customHeight="1">
      <c r="A59" s="166"/>
      <c r="B59" s="120" t="s">
        <v>86</v>
      </c>
      <c r="C59" s="121" t="s">
        <v>118</v>
      </c>
      <c r="D59" s="121" t="s">
        <v>121</v>
      </c>
      <c r="E59" s="121" t="s">
        <v>122</v>
      </c>
      <c r="F59" s="121" t="s">
        <v>123</v>
      </c>
      <c r="G59" s="121" t="s">
        <v>124</v>
      </c>
      <c r="H59" s="121" t="s">
        <v>125</v>
      </c>
      <c r="I59" s="121" t="s">
        <v>219</v>
      </c>
      <c r="J59" s="121" t="s">
        <v>121</v>
      </c>
      <c r="K59" s="121" t="s">
        <v>122</v>
      </c>
      <c r="L59" s="121" t="s">
        <v>129</v>
      </c>
      <c r="M59" s="121" t="s">
        <v>220</v>
      </c>
      <c r="N59" s="121" t="s">
        <v>124</v>
      </c>
      <c r="O59" s="121" t="s">
        <v>125</v>
      </c>
      <c r="P59" s="122" t="s">
        <v>131</v>
      </c>
      <c r="Q59" s="87"/>
      <c r="R59" s="87"/>
      <c r="S59" s="87"/>
      <c r="T59" s="87"/>
      <c r="U59" s="87"/>
      <c r="V59" s="167"/>
      <c r="W59" s="87"/>
      <c r="X59" s="6"/>
    </row>
    <row r="60" ht="12.75" customHeight="1">
      <c r="A60" s="18"/>
      <c r="X60" s="6"/>
    </row>
    <row r="61" ht="15.0" customHeight="1">
      <c r="X61" s="6"/>
    </row>
    <row r="62" ht="12.75" customHeight="1">
      <c r="A62" s="20" t="s">
        <v>10</v>
      </c>
      <c r="B62" s="22" t="s">
        <v>11</v>
      </c>
      <c r="C62" s="168" t="s">
        <v>12</v>
      </c>
      <c r="D62" s="24"/>
      <c r="E62" s="24"/>
      <c r="F62" s="24"/>
      <c r="G62" s="24"/>
      <c r="H62" s="26"/>
      <c r="I62" s="33" t="s">
        <v>13</v>
      </c>
      <c r="J62" s="24"/>
      <c r="K62" s="24"/>
      <c r="L62" s="24"/>
      <c r="M62" s="24"/>
      <c r="N62" s="24"/>
      <c r="O62" s="24"/>
      <c r="P62" s="26"/>
      <c r="Q62" s="170" t="s">
        <v>14</v>
      </c>
      <c r="R62" s="26"/>
      <c r="S62" s="33" t="s">
        <v>16</v>
      </c>
      <c r="T62" s="26"/>
      <c r="U62" s="171" t="s">
        <v>18</v>
      </c>
      <c r="V62" s="35" t="s">
        <v>19</v>
      </c>
      <c r="W62" s="20" t="s">
        <v>20</v>
      </c>
      <c r="X62" s="6"/>
    </row>
    <row r="63" ht="21.75" customHeight="1">
      <c r="A63" s="37"/>
      <c r="B63" s="37"/>
      <c r="C63" s="40" t="s">
        <v>21</v>
      </c>
      <c r="D63" s="40" t="s">
        <v>23</v>
      </c>
      <c r="E63" s="40" t="s">
        <v>24</v>
      </c>
      <c r="F63" s="40" t="s">
        <v>25</v>
      </c>
      <c r="G63" s="40" t="s">
        <v>26</v>
      </c>
      <c r="H63" s="40" t="s">
        <v>27</v>
      </c>
      <c r="I63" s="40" t="s">
        <v>21</v>
      </c>
      <c r="J63" s="40" t="s">
        <v>23</v>
      </c>
      <c r="K63" s="40" t="s">
        <v>24</v>
      </c>
      <c r="L63" s="40" t="s">
        <v>28</v>
      </c>
      <c r="M63" s="40" t="s">
        <v>25</v>
      </c>
      <c r="N63" s="40" t="s">
        <v>26</v>
      </c>
      <c r="O63" s="40" t="s">
        <v>27</v>
      </c>
      <c r="P63" s="40" t="s">
        <v>29</v>
      </c>
      <c r="Q63" s="40" t="s">
        <v>30</v>
      </c>
      <c r="R63" s="42" t="s">
        <v>31</v>
      </c>
      <c r="S63" s="40" t="s">
        <v>33</v>
      </c>
      <c r="T63" s="42" t="s">
        <v>35</v>
      </c>
      <c r="U63" s="44"/>
      <c r="V63" s="37"/>
      <c r="W63" s="37"/>
      <c r="X63" s="6"/>
    </row>
    <row r="64" ht="15.75" customHeight="1">
      <c r="A64" s="44"/>
      <c r="B64" s="44"/>
      <c r="C64" s="58">
        <v>22.0</v>
      </c>
      <c r="D64" s="58">
        <v>18.0</v>
      </c>
      <c r="E64" s="58">
        <v>18.0</v>
      </c>
      <c r="F64" s="58">
        <v>18.0</v>
      </c>
      <c r="G64" s="58">
        <v>22.0</v>
      </c>
      <c r="H64" s="58">
        <v>12.0</v>
      </c>
      <c r="I64" s="58">
        <v>5.0</v>
      </c>
      <c r="J64" s="125">
        <v>5.0</v>
      </c>
      <c r="K64" s="58">
        <v>5.0</v>
      </c>
      <c r="L64" s="58">
        <v>8.0</v>
      </c>
      <c r="M64" s="58">
        <v>10.0</v>
      </c>
      <c r="N64" s="58">
        <v>12.0</v>
      </c>
      <c r="O64" s="58">
        <v>10.0</v>
      </c>
      <c r="P64" s="172">
        <v>22.0</v>
      </c>
      <c r="Q64" s="173">
        <f t="shared" ref="Q64:Q85" si="17">SUM(I64:P64)</f>
        <v>77</v>
      </c>
      <c r="R64" s="44"/>
      <c r="S64" s="172">
        <f t="shared" ref="S64:S85" si="18">SUM(C64:H64)</f>
        <v>110</v>
      </c>
      <c r="T64" s="44"/>
      <c r="U64" s="57">
        <f t="shared" ref="U64:U71" si="19">SUM(C64:P64)</f>
        <v>187</v>
      </c>
      <c r="V64" s="44"/>
      <c r="W64" s="44"/>
      <c r="X64" s="6"/>
    </row>
    <row r="65" ht="15.75" customHeight="1">
      <c r="A65" s="89" t="s">
        <v>231</v>
      </c>
      <c r="B65" s="89" t="s">
        <v>233</v>
      </c>
      <c r="C65" s="88">
        <v>21.0</v>
      </c>
      <c r="D65" s="88">
        <v>17.0</v>
      </c>
      <c r="E65" s="88">
        <v>16.0</v>
      </c>
      <c r="F65" s="91">
        <v>18.0</v>
      </c>
      <c r="G65" s="88">
        <v>21.0</v>
      </c>
      <c r="H65" s="88">
        <v>11.0</v>
      </c>
      <c r="I65" s="88">
        <v>4.0</v>
      </c>
      <c r="J65" s="88">
        <v>5.0</v>
      </c>
      <c r="K65" s="88">
        <v>5.0</v>
      </c>
      <c r="L65" s="88">
        <v>6.0</v>
      </c>
      <c r="M65" s="133">
        <v>10.0</v>
      </c>
      <c r="N65" s="48">
        <v>12.0</v>
      </c>
      <c r="O65" s="88">
        <v>10.0</v>
      </c>
      <c r="P65" s="92">
        <v>22.0</v>
      </c>
      <c r="Q65" s="134">
        <f t="shared" si="17"/>
        <v>74</v>
      </c>
      <c r="R65" s="136">
        <f t="shared" ref="R65:R85" si="20">(Q65/Q$64)*100</f>
        <v>96.1038961</v>
      </c>
      <c r="S65" s="176">
        <f t="shared" si="18"/>
        <v>104</v>
      </c>
      <c r="T65" s="136">
        <f t="shared" ref="T65:T85" si="21">(S65/S$64)*100</f>
        <v>94.54545455</v>
      </c>
      <c r="U65" s="80">
        <f t="shared" si="19"/>
        <v>178</v>
      </c>
      <c r="V65" s="177">
        <f t="shared" ref="V65:V85" si="22">SUM(U65*100/U$64)</f>
        <v>95.18716578</v>
      </c>
      <c r="W65" s="87"/>
      <c r="X65" s="6"/>
    </row>
    <row r="66" ht="15.75" customHeight="1">
      <c r="A66" s="89" t="s">
        <v>238</v>
      </c>
      <c r="B66" s="89" t="s">
        <v>239</v>
      </c>
      <c r="C66" s="178">
        <v>21.0</v>
      </c>
      <c r="D66" s="88">
        <v>17.0</v>
      </c>
      <c r="E66" s="88">
        <v>17.0</v>
      </c>
      <c r="F66" s="88">
        <v>18.0</v>
      </c>
      <c r="G66" s="88">
        <v>21.0</v>
      </c>
      <c r="H66" s="88">
        <v>12.0</v>
      </c>
      <c r="I66" s="88">
        <v>4.0</v>
      </c>
      <c r="J66" s="88">
        <v>5.0</v>
      </c>
      <c r="K66" s="88">
        <v>5.0</v>
      </c>
      <c r="L66" s="88">
        <v>8.0</v>
      </c>
      <c r="M66" s="133">
        <v>10.0</v>
      </c>
      <c r="N66" s="48">
        <v>12.0</v>
      </c>
      <c r="O66" s="88">
        <v>10.0</v>
      </c>
      <c r="P66" s="92">
        <v>22.0</v>
      </c>
      <c r="Q66" s="134">
        <f t="shared" si="17"/>
        <v>76</v>
      </c>
      <c r="R66" s="136">
        <f t="shared" si="20"/>
        <v>98.7012987</v>
      </c>
      <c r="S66" s="176">
        <f t="shared" si="18"/>
        <v>106</v>
      </c>
      <c r="T66" s="136">
        <f t="shared" si="21"/>
        <v>96.36363636</v>
      </c>
      <c r="U66" s="80">
        <f t="shared" si="19"/>
        <v>182</v>
      </c>
      <c r="V66" s="177">
        <f t="shared" si="22"/>
        <v>97.32620321</v>
      </c>
      <c r="W66" s="87"/>
      <c r="X66" s="6"/>
    </row>
    <row r="67" ht="15.75" customHeight="1">
      <c r="A67" s="89" t="s">
        <v>240</v>
      </c>
      <c r="B67" s="89" t="s">
        <v>241</v>
      </c>
      <c r="C67" s="95">
        <v>0.0</v>
      </c>
      <c r="D67" s="95">
        <v>0.0</v>
      </c>
      <c r="E67" s="95">
        <v>0.0</v>
      </c>
      <c r="F67" s="95">
        <v>0.0</v>
      </c>
      <c r="G67" s="95">
        <v>0.0</v>
      </c>
      <c r="H67" s="95">
        <v>0.0</v>
      </c>
      <c r="I67" s="95">
        <v>0.0</v>
      </c>
      <c r="J67" s="95">
        <v>0.0</v>
      </c>
      <c r="K67" s="95">
        <v>0.0</v>
      </c>
      <c r="L67" s="95">
        <v>0.0</v>
      </c>
      <c r="M67" s="141">
        <v>10.0</v>
      </c>
      <c r="N67" s="96">
        <v>0.0</v>
      </c>
      <c r="O67" s="95">
        <v>0.0</v>
      </c>
      <c r="P67" s="98">
        <v>0.0</v>
      </c>
      <c r="Q67" s="134">
        <f t="shared" si="17"/>
        <v>10</v>
      </c>
      <c r="R67" s="136">
        <f t="shared" si="20"/>
        <v>12.98701299</v>
      </c>
      <c r="S67" s="176">
        <f t="shared" si="18"/>
        <v>0</v>
      </c>
      <c r="T67" s="136">
        <f t="shared" si="21"/>
        <v>0</v>
      </c>
      <c r="U67" s="80">
        <f t="shared" si="19"/>
        <v>10</v>
      </c>
      <c r="V67" s="177">
        <f t="shared" si="22"/>
        <v>5.347593583</v>
      </c>
      <c r="W67" s="87"/>
      <c r="X67" s="6"/>
    </row>
    <row r="68" ht="15.75" customHeight="1">
      <c r="A68" s="89" t="s">
        <v>242</v>
      </c>
      <c r="B68" s="89" t="s">
        <v>243</v>
      </c>
      <c r="C68" s="88">
        <v>20.0</v>
      </c>
      <c r="D68" s="88">
        <v>18.0</v>
      </c>
      <c r="E68" s="88">
        <v>15.0</v>
      </c>
      <c r="F68" s="88">
        <v>17.0</v>
      </c>
      <c r="G68" s="88">
        <v>19.0</v>
      </c>
      <c r="H68" s="88">
        <v>10.0</v>
      </c>
      <c r="I68" s="88">
        <v>5.0</v>
      </c>
      <c r="J68" s="88">
        <v>5.0</v>
      </c>
      <c r="K68" s="88">
        <v>5.0</v>
      </c>
      <c r="L68" s="88">
        <v>8.0</v>
      </c>
      <c r="M68" s="133">
        <v>8.0</v>
      </c>
      <c r="N68" s="48">
        <v>12.0</v>
      </c>
      <c r="O68" s="88">
        <v>10.0</v>
      </c>
      <c r="P68" s="92">
        <v>22.0</v>
      </c>
      <c r="Q68" s="134">
        <f t="shared" si="17"/>
        <v>75</v>
      </c>
      <c r="R68" s="136">
        <f t="shared" si="20"/>
        <v>97.4025974</v>
      </c>
      <c r="S68" s="176">
        <f t="shared" si="18"/>
        <v>99</v>
      </c>
      <c r="T68" s="136">
        <f t="shared" si="21"/>
        <v>90</v>
      </c>
      <c r="U68" s="80">
        <f t="shared" si="19"/>
        <v>174</v>
      </c>
      <c r="V68" s="180">
        <f t="shared" si="22"/>
        <v>93.04812834</v>
      </c>
      <c r="W68" s="87"/>
      <c r="X68" s="6"/>
    </row>
    <row r="69" ht="15.75" customHeight="1">
      <c r="A69" s="89" t="s">
        <v>244</v>
      </c>
      <c r="B69" s="89" t="s">
        <v>245</v>
      </c>
      <c r="C69" s="88">
        <v>21.0</v>
      </c>
      <c r="D69" s="88">
        <v>16.0</v>
      </c>
      <c r="E69" s="88">
        <v>17.0</v>
      </c>
      <c r="F69" s="88">
        <v>17.0</v>
      </c>
      <c r="G69" s="88">
        <v>18.0</v>
      </c>
      <c r="H69" s="88">
        <v>12.0</v>
      </c>
      <c r="I69" s="88">
        <v>4.0</v>
      </c>
      <c r="J69" s="88">
        <v>5.0</v>
      </c>
      <c r="K69" s="88">
        <v>5.0</v>
      </c>
      <c r="L69" s="88">
        <v>8.0</v>
      </c>
      <c r="M69" s="133">
        <v>4.0</v>
      </c>
      <c r="N69" s="48">
        <v>12.0</v>
      </c>
      <c r="O69" s="88">
        <v>10.0</v>
      </c>
      <c r="P69" s="92">
        <v>20.0</v>
      </c>
      <c r="Q69" s="134">
        <f t="shared" si="17"/>
        <v>68</v>
      </c>
      <c r="R69" s="136">
        <f t="shared" si="20"/>
        <v>88.31168831</v>
      </c>
      <c r="S69" s="176">
        <f t="shared" si="18"/>
        <v>101</v>
      </c>
      <c r="T69" s="136">
        <f t="shared" si="21"/>
        <v>91.81818182</v>
      </c>
      <c r="U69" s="80">
        <f t="shared" si="19"/>
        <v>169</v>
      </c>
      <c r="V69" s="180">
        <f t="shared" si="22"/>
        <v>90.37433155</v>
      </c>
      <c r="W69" s="87"/>
      <c r="X69" s="6"/>
    </row>
    <row r="70" ht="15.75" customHeight="1">
      <c r="A70" s="89" t="s">
        <v>246</v>
      </c>
      <c r="B70" s="89" t="s">
        <v>247</v>
      </c>
      <c r="C70" s="88">
        <v>19.0</v>
      </c>
      <c r="D70" s="88">
        <v>17.0</v>
      </c>
      <c r="E70" s="88">
        <v>10.0</v>
      </c>
      <c r="F70" s="88">
        <v>16.0</v>
      </c>
      <c r="G70" s="88">
        <v>16.0</v>
      </c>
      <c r="H70" s="88">
        <v>4.0</v>
      </c>
      <c r="I70" s="88">
        <v>2.0</v>
      </c>
      <c r="J70" s="88">
        <v>5.0</v>
      </c>
      <c r="K70" s="88">
        <v>5.0</v>
      </c>
      <c r="L70" s="88">
        <v>8.0</v>
      </c>
      <c r="M70" s="133">
        <v>10.0</v>
      </c>
      <c r="N70" s="48">
        <v>12.0</v>
      </c>
      <c r="O70" s="88">
        <v>10.0</v>
      </c>
      <c r="P70" s="92">
        <v>20.0</v>
      </c>
      <c r="Q70" s="134">
        <f t="shared" si="17"/>
        <v>72</v>
      </c>
      <c r="R70" s="136">
        <f t="shared" si="20"/>
        <v>93.50649351</v>
      </c>
      <c r="S70" s="176">
        <f t="shared" si="18"/>
        <v>82</v>
      </c>
      <c r="T70" s="136">
        <f t="shared" si="21"/>
        <v>74.54545455</v>
      </c>
      <c r="U70" s="80">
        <f t="shared" si="19"/>
        <v>154</v>
      </c>
      <c r="V70" s="177">
        <f t="shared" si="22"/>
        <v>82.35294118</v>
      </c>
      <c r="W70" s="87"/>
      <c r="X70" s="6"/>
    </row>
    <row r="71" ht="15.75" customHeight="1">
      <c r="A71" s="89" t="s">
        <v>248</v>
      </c>
      <c r="B71" s="89" t="s">
        <v>249</v>
      </c>
      <c r="C71" s="88">
        <v>21.0</v>
      </c>
      <c r="D71" s="88">
        <v>18.0</v>
      </c>
      <c r="E71" s="88">
        <v>15.0</v>
      </c>
      <c r="F71" s="88">
        <v>18.0</v>
      </c>
      <c r="G71" s="88">
        <v>22.0</v>
      </c>
      <c r="H71" s="88">
        <v>12.0</v>
      </c>
      <c r="I71" s="88">
        <v>4.0</v>
      </c>
      <c r="J71" s="88">
        <v>5.0</v>
      </c>
      <c r="K71" s="88">
        <v>5.0</v>
      </c>
      <c r="L71" s="88">
        <v>8.0</v>
      </c>
      <c r="M71" s="133">
        <v>10.0</v>
      </c>
      <c r="N71" s="48">
        <v>12.0</v>
      </c>
      <c r="O71" s="88">
        <v>10.0</v>
      </c>
      <c r="P71" s="92">
        <v>22.0</v>
      </c>
      <c r="Q71" s="134">
        <f t="shared" si="17"/>
        <v>76</v>
      </c>
      <c r="R71" s="136">
        <f t="shared" si="20"/>
        <v>98.7012987</v>
      </c>
      <c r="S71" s="176">
        <f t="shared" si="18"/>
        <v>106</v>
      </c>
      <c r="T71" s="136">
        <f t="shared" si="21"/>
        <v>96.36363636</v>
      </c>
      <c r="U71" s="80">
        <f t="shared" si="19"/>
        <v>182</v>
      </c>
      <c r="V71" s="177">
        <f t="shared" si="22"/>
        <v>97.32620321</v>
      </c>
      <c r="W71" s="87"/>
      <c r="X71" s="6"/>
    </row>
    <row r="72" ht="15.75" customHeight="1">
      <c r="A72" s="89" t="s">
        <v>250</v>
      </c>
      <c r="B72" s="89" t="s">
        <v>251</v>
      </c>
      <c r="C72" s="88">
        <v>22.0</v>
      </c>
      <c r="D72" s="88">
        <v>16.0</v>
      </c>
      <c r="E72" s="88">
        <v>11.0</v>
      </c>
      <c r="F72" s="88">
        <v>12.0</v>
      </c>
      <c r="G72" s="88">
        <v>17.0</v>
      </c>
      <c r="H72" s="88">
        <v>9.0</v>
      </c>
      <c r="I72" s="88">
        <v>4.0</v>
      </c>
      <c r="J72" s="88">
        <v>4.0</v>
      </c>
      <c r="K72" s="88">
        <v>4.0</v>
      </c>
      <c r="L72" s="88">
        <v>8.0</v>
      </c>
      <c r="M72" s="133">
        <v>10.0</v>
      </c>
      <c r="N72" s="48">
        <v>12.0</v>
      </c>
      <c r="O72" s="88">
        <v>10.0</v>
      </c>
      <c r="P72" s="92">
        <v>20.0</v>
      </c>
      <c r="Q72" s="134">
        <f t="shared" si="17"/>
        <v>72</v>
      </c>
      <c r="R72" s="136">
        <f t="shared" si="20"/>
        <v>93.50649351</v>
      </c>
      <c r="S72" s="176">
        <f t="shared" si="18"/>
        <v>87</v>
      </c>
      <c r="T72" s="136">
        <f t="shared" si="21"/>
        <v>79.09090909</v>
      </c>
      <c r="U72" s="80">
        <f>SUM(C72:P72)+11</f>
        <v>170</v>
      </c>
      <c r="V72" s="177">
        <f t="shared" si="22"/>
        <v>90.90909091</v>
      </c>
      <c r="W72" s="87"/>
      <c r="X72" s="6"/>
    </row>
    <row r="73" ht="15.75" customHeight="1">
      <c r="A73" s="89" t="s">
        <v>252</v>
      </c>
      <c r="B73" s="89" t="s">
        <v>253</v>
      </c>
      <c r="C73" s="88">
        <v>21.0</v>
      </c>
      <c r="D73" s="88">
        <v>18.0</v>
      </c>
      <c r="E73" s="88">
        <v>16.0</v>
      </c>
      <c r="F73" s="88">
        <v>15.0</v>
      </c>
      <c r="G73" s="88">
        <v>20.0</v>
      </c>
      <c r="H73" s="88">
        <v>10.0</v>
      </c>
      <c r="I73" s="88">
        <v>5.0</v>
      </c>
      <c r="J73" s="88">
        <v>5.0</v>
      </c>
      <c r="K73" s="88">
        <v>5.0</v>
      </c>
      <c r="L73" s="88">
        <v>6.0</v>
      </c>
      <c r="M73" s="133">
        <v>10.0</v>
      </c>
      <c r="N73" s="48">
        <v>12.0</v>
      </c>
      <c r="O73" s="88">
        <v>8.0</v>
      </c>
      <c r="P73" s="92">
        <v>22.0</v>
      </c>
      <c r="Q73" s="134">
        <f t="shared" si="17"/>
        <v>73</v>
      </c>
      <c r="R73" s="136">
        <f t="shared" si="20"/>
        <v>94.80519481</v>
      </c>
      <c r="S73" s="176">
        <f t="shared" si="18"/>
        <v>100</v>
      </c>
      <c r="T73" s="136">
        <f t="shared" si="21"/>
        <v>90.90909091</v>
      </c>
      <c r="U73" s="80">
        <f t="shared" ref="U73:U85" si="23">SUM(C73:P73)</f>
        <v>173</v>
      </c>
      <c r="V73" s="177">
        <f t="shared" si="22"/>
        <v>92.51336898</v>
      </c>
      <c r="W73" s="87"/>
      <c r="X73" s="6"/>
    </row>
    <row r="74" ht="15.75" customHeight="1">
      <c r="A74" s="89" t="s">
        <v>254</v>
      </c>
      <c r="B74" s="89" t="s">
        <v>255</v>
      </c>
      <c r="C74" s="88">
        <v>22.0</v>
      </c>
      <c r="D74" s="88">
        <v>15.0</v>
      </c>
      <c r="E74" s="88">
        <v>15.0</v>
      </c>
      <c r="F74" s="88">
        <v>15.0</v>
      </c>
      <c r="G74" s="88">
        <v>18.0</v>
      </c>
      <c r="H74" s="88">
        <v>5.0</v>
      </c>
      <c r="I74" s="88">
        <v>4.0</v>
      </c>
      <c r="J74" s="88">
        <v>4.0</v>
      </c>
      <c r="K74" s="88">
        <v>4.0</v>
      </c>
      <c r="L74" s="88">
        <v>8.0</v>
      </c>
      <c r="M74" s="133">
        <v>10.0</v>
      </c>
      <c r="N74" s="48">
        <v>12.0</v>
      </c>
      <c r="O74" s="88">
        <v>10.0</v>
      </c>
      <c r="P74" s="92">
        <v>20.0</v>
      </c>
      <c r="Q74" s="134">
        <f t="shared" si="17"/>
        <v>72</v>
      </c>
      <c r="R74" s="136">
        <f t="shared" si="20"/>
        <v>93.50649351</v>
      </c>
      <c r="S74" s="176">
        <f t="shared" si="18"/>
        <v>90</v>
      </c>
      <c r="T74" s="136">
        <f t="shared" si="21"/>
        <v>81.81818182</v>
      </c>
      <c r="U74" s="80">
        <f t="shared" si="23"/>
        <v>162</v>
      </c>
      <c r="V74" s="177">
        <f t="shared" si="22"/>
        <v>86.63101604</v>
      </c>
      <c r="W74" s="87"/>
      <c r="X74" s="6"/>
    </row>
    <row r="75" ht="15.75" customHeight="1">
      <c r="A75" s="89" t="s">
        <v>256</v>
      </c>
      <c r="B75" s="89" t="s">
        <v>257</v>
      </c>
      <c r="C75" s="88">
        <v>22.0</v>
      </c>
      <c r="D75" s="178">
        <v>18.0</v>
      </c>
      <c r="E75" s="88">
        <v>17.0</v>
      </c>
      <c r="F75" s="88">
        <v>17.0</v>
      </c>
      <c r="G75" s="88">
        <v>21.0</v>
      </c>
      <c r="H75" s="88">
        <v>10.0</v>
      </c>
      <c r="I75" s="88">
        <v>5.0</v>
      </c>
      <c r="J75" s="88">
        <v>4.0</v>
      </c>
      <c r="K75" s="88">
        <v>4.0</v>
      </c>
      <c r="L75" s="88">
        <v>8.0</v>
      </c>
      <c r="M75" s="133">
        <v>10.0</v>
      </c>
      <c r="N75" s="48">
        <v>12.0</v>
      </c>
      <c r="O75" s="88">
        <v>10.0</v>
      </c>
      <c r="P75" s="92">
        <v>22.0</v>
      </c>
      <c r="Q75" s="134">
        <f t="shared" si="17"/>
        <v>75</v>
      </c>
      <c r="R75" s="136">
        <f t="shared" si="20"/>
        <v>97.4025974</v>
      </c>
      <c r="S75" s="176">
        <f t="shared" si="18"/>
        <v>105</v>
      </c>
      <c r="T75" s="136">
        <f t="shared" si="21"/>
        <v>95.45454545</v>
      </c>
      <c r="U75" s="80">
        <f t="shared" si="23"/>
        <v>180</v>
      </c>
      <c r="V75" s="177">
        <f t="shared" si="22"/>
        <v>96.25668449</v>
      </c>
      <c r="W75" s="87"/>
      <c r="X75" s="6"/>
    </row>
    <row r="76" ht="15.75" customHeight="1">
      <c r="A76" s="89" t="s">
        <v>258</v>
      </c>
      <c r="B76" s="89" t="s">
        <v>259</v>
      </c>
      <c r="C76" s="88">
        <v>21.0</v>
      </c>
      <c r="D76" s="88">
        <v>17.0</v>
      </c>
      <c r="E76" s="88">
        <v>14.0</v>
      </c>
      <c r="F76" s="88">
        <v>18.0</v>
      </c>
      <c r="G76" s="88">
        <v>17.0</v>
      </c>
      <c r="H76" s="88">
        <v>12.0</v>
      </c>
      <c r="I76" s="88">
        <v>4.0</v>
      </c>
      <c r="J76" s="88">
        <v>5.0</v>
      </c>
      <c r="K76" s="88">
        <v>5.0</v>
      </c>
      <c r="L76" s="88">
        <v>8.0</v>
      </c>
      <c r="M76" s="133">
        <v>10.0</v>
      </c>
      <c r="N76" s="48">
        <v>12.0</v>
      </c>
      <c r="O76" s="88">
        <v>10.0</v>
      </c>
      <c r="P76" s="92">
        <v>22.0</v>
      </c>
      <c r="Q76" s="134">
        <f t="shared" si="17"/>
        <v>76</v>
      </c>
      <c r="R76" s="136">
        <f t="shared" si="20"/>
        <v>98.7012987</v>
      </c>
      <c r="S76" s="176">
        <f t="shared" si="18"/>
        <v>99</v>
      </c>
      <c r="T76" s="136">
        <f t="shared" si="21"/>
        <v>90</v>
      </c>
      <c r="U76" s="80">
        <f t="shared" si="23"/>
        <v>175</v>
      </c>
      <c r="V76" s="177">
        <f t="shared" si="22"/>
        <v>93.5828877</v>
      </c>
      <c r="W76" s="87"/>
      <c r="X76" s="6"/>
    </row>
    <row r="77" ht="15.75" customHeight="1">
      <c r="A77" s="89" t="s">
        <v>260</v>
      </c>
      <c r="B77" s="89" t="s">
        <v>261</v>
      </c>
      <c r="C77" s="95">
        <v>0.0</v>
      </c>
      <c r="D77" s="95">
        <v>0.0</v>
      </c>
      <c r="E77" s="95">
        <v>0.0</v>
      </c>
      <c r="F77" s="95">
        <v>0.0</v>
      </c>
      <c r="G77" s="95">
        <v>0.0</v>
      </c>
      <c r="H77" s="95">
        <v>0.0</v>
      </c>
      <c r="I77" s="95">
        <v>0.0</v>
      </c>
      <c r="J77" s="95">
        <v>0.0</v>
      </c>
      <c r="K77" s="95">
        <v>0.0</v>
      </c>
      <c r="L77" s="95">
        <v>0.0</v>
      </c>
      <c r="M77" s="141">
        <v>0.0</v>
      </c>
      <c r="N77" s="96">
        <v>0.0</v>
      </c>
      <c r="O77" s="95">
        <v>0.0</v>
      </c>
      <c r="P77" s="98">
        <v>0.0</v>
      </c>
      <c r="Q77" s="134">
        <f t="shared" si="17"/>
        <v>0</v>
      </c>
      <c r="R77" s="182">
        <f t="shared" si="20"/>
        <v>0</v>
      </c>
      <c r="S77" s="176">
        <f t="shared" si="18"/>
        <v>0</v>
      </c>
      <c r="T77" s="136">
        <f t="shared" si="21"/>
        <v>0</v>
      </c>
      <c r="U77" s="80">
        <f t="shared" si="23"/>
        <v>0</v>
      </c>
      <c r="V77" s="180">
        <f t="shared" si="22"/>
        <v>0</v>
      </c>
      <c r="W77" s="87"/>
      <c r="X77" s="6"/>
    </row>
    <row r="78" ht="15.75" customHeight="1">
      <c r="A78" s="89" t="s">
        <v>262</v>
      </c>
      <c r="B78" s="89" t="s">
        <v>263</v>
      </c>
      <c r="C78" s="88">
        <v>20.0</v>
      </c>
      <c r="D78" s="88">
        <v>18.0</v>
      </c>
      <c r="E78" s="88">
        <v>13.0</v>
      </c>
      <c r="F78" s="88">
        <v>17.0</v>
      </c>
      <c r="G78" s="88">
        <v>19.0</v>
      </c>
      <c r="H78" s="88">
        <v>9.0</v>
      </c>
      <c r="I78" s="88">
        <v>4.0</v>
      </c>
      <c r="J78" s="88">
        <v>5.0</v>
      </c>
      <c r="K78" s="88">
        <v>5.0</v>
      </c>
      <c r="L78" s="88">
        <v>4.0</v>
      </c>
      <c r="M78" s="133">
        <v>10.0</v>
      </c>
      <c r="N78" s="48">
        <v>12.0</v>
      </c>
      <c r="O78" s="88">
        <v>8.0</v>
      </c>
      <c r="P78" s="92">
        <v>20.0</v>
      </c>
      <c r="Q78" s="134">
        <f t="shared" si="17"/>
        <v>68</v>
      </c>
      <c r="R78" s="136">
        <f t="shared" si="20"/>
        <v>88.31168831</v>
      </c>
      <c r="S78" s="176">
        <f t="shared" si="18"/>
        <v>96</v>
      </c>
      <c r="T78" s="136">
        <f t="shared" si="21"/>
        <v>87.27272727</v>
      </c>
      <c r="U78" s="80">
        <f t="shared" si="23"/>
        <v>164</v>
      </c>
      <c r="V78" s="177">
        <f t="shared" si="22"/>
        <v>87.70053476</v>
      </c>
      <c r="W78" s="87"/>
      <c r="X78" s="6"/>
    </row>
    <row r="79" ht="15.75" customHeight="1">
      <c r="A79" s="89" t="s">
        <v>264</v>
      </c>
      <c r="B79" s="89" t="s">
        <v>265</v>
      </c>
      <c r="C79" s="88">
        <v>21.0</v>
      </c>
      <c r="D79" s="88">
        <v>16.0</v>
      </c>
      <c r="E79" s="88">
        <v>12.0</v>
      </c>
      <c r="F79" s="88">
        <v>17.0</v>
      </c>
      <c r="G79" s="88">
        <v>15.0</v>
      </c>
      <c r="H79" s="88">
        <v>9.0</v>
      </c>
      <c r="I79" s="88">
        <v>5.0</v>
      </c>
      <c r="J79" s="88">
        <v>5.0</v>
      </c>
      <c r="K79" s="88">
        <v>5.0</v>
      </c>
      <c r="L79" s="88">
        <v>6.0</v>
      </c>
      <c r="M79" s="133">
        <v>10.0</v>
      </c>
      <c r="N79" s="48">
        <v>12.0</v>
      </c>
      <c r="O79" s="88">
        <v>8.0</v>
      </c>
      <c r="P79" s="92">
        <v>22.0</v>
      </c>
      <c r="Q79" s="134">
        <f t="shared" si="17"/>
        <v>73</v>
      </c>
      <c r="R79" s="136">
        <f t="shared" si="20"/>
        <v>94.80519481</v>
      </c>
      <c r="S79" s="176">
        <f t="shared" si="18"/>
        <v>90</v>
      </c>
      <c r="T79" s="136">
        <f t="shared" si="21"/>
        <v>81.81818182</v>
      </c>
      <c r="U79" s="80">
        <f t="shared" si="23"/>
        <v>163</v>
      </c>
      <c r="V79" s="177">
        <f t="shared" si="22"/>
        <v>87.1657754</v>
      </c>
      <c r="W79" s="87"/>
      <c r="X79" s="6"/>
    </row>
    <row r="80" ht="15.75" customHeight="1">
      <c r="A80" s="89" t="s">
        <v>266</v>
      </c>
      <c r="B80" s="89" t="s">
        <v>267</v>
      </c>
      <c r="C80" s="88">
        <v>21.0</v>
      </c>
      <c r="D80" s="88">
        <v>18.0</v>
      </c>
      <c r="E80" s="88">
        <v>17.0</v>
      </c>
      <c r="F80" s="88">
        <v>18.0</v>
      </c>
      <c r="G80" s="88">
        <v>19.0</v>
      </c>
      <c r="H80" s="88">
        <v>9.0</v>
      </c>
      <c r="I80" s="88">
        <v>5.0</v>
      </c>
      <c r="J80" s="88">
        <v>5.0</v>
      </c>
      <c r="K80" s="88">
        <v>5.0</v>
      </c>
      <c r="L80" s="88">
        <v>8.0</v>
      </c>
      <c r="M80" s="133">
        <v>10.0</v>
      </c>
      <c r="N80" s="48">
        <v>12.0</v>
      </c>
      <c r="O80" s="88">
        <v>10.0</v>
      </c>
      <c r="P80" s="92">
        <v>22.0</v>
      </c>
      <c r="Q80" s="134">
        <f t="shared" si="17"/>
        <v>77</v>
      </c>
      <c r="R80" s="136">
        <f t="shared" si="20"/>
        <v>100</v>
      </c>
      <c r="S80" s="176">
        <f t="shared" si="18"/>
        <v>102</v>
      </c>
      <c r="T80" s="136">
        <f t="shared" si="21"/>
        <v>92.72727273</v>
      </c>
      <c r="U80" s="80">
        <f t="shared" si="23"/>
        <v>179</v>
      </c>
      <c r="V80" s="180">
        <f t="shared" si="22"/>
        <v>95.72192513</v>
      </c>
      <c r="W80" s="87"/>
      <c r="X80" s="6"/>
    </row>
    <row r="81" ht="15.75" customHeight="1">
      <c r="A81" s="89" t="s">
        <v>268</v>
      </c>
      <c r="B81" s="89" t="s">
        <v>269</v>
      </c>
      <c r="C81" s="88">
        <v>14.0</v>
      </c>
      <c r="D81" s="88">
        <v>11.0</v>
      </c>
      <c r="E81" s="88">
        <v>10.0</v>
      </c>
      <c r="F81" s="88">
        <v>12.0</v>
      </c>
      <c r="G81" s="88">
        <v>13.0</v>
      </c>
      <c r="H81" s="88">
        <v>8.0</v>
      </c>
      <c r="I81" s="88">
        <v>3.0</v>
      </c>
      <c r="J81" s="88">
        <v>3.0</v>
      </c>
      <c r="K81" s="88">
        <v>3.0</v>
      </c>
      <c r="L81" s="88">
        <v>6.0</v>
      </c>
      <c r="M81" s="133">
        <v>10.0</v>
      </c>
      <c r="N81" s="48">
        <v>12.0</v>
      </c>
      <c r="O81" s="88">
        <v>6.0</v>
      </c>
      <c r="P81" s="88">
        <v>14.0</v>
      </c>
      <c r="Q81" s="134">
        <f t="shared" si="17"/>
        <v>57</v>
      </c>
      <c r="R81" s="136">
        <f t="shared" si="20"/>
        <v>74.02597403</v>
      </c>
      <c r="S81" s="176">
        <f t="shared" si="18"/>
        <v>68</v>
      </c>
      <c r="T81" s="136">
        <f t="shared" si="21"/>
        <v>61.81818182</v>
      </c>
      <c r="U81" s="80">
        <f t="shared" si="23"/>
        <v>125</v>
      </c>
      <c r="V81" s="177">
        <f t="shared" si="22"/>
        <v>66.84491979</v>
      </c>
      <c r="W81" s="183"/>
      <c r="X81" s="105" t="s">
        <v>270</v>
      </c>
    </row>
    <row r="82" ht="15.75" customHeight="1">
      <c r="A82" s="89" t="s">
        <v>271</v>
      </c>
      <c r="B82" s="89" t="s">
        <v>272</v>
      </c>
      <c r="C82" s="95">
        <v>0.0</v>
      </c>
      <c r="D82" s="95">
        <v>0.0</v>
      </c>
      <c r="E82" s="95">
        <v>0.0</v>
      </c>
      <c r="F82" s="95">
        <v>0.0</v>
      </c>
      <c r="G82" s="95">
        <v>0.0</v>
      </c>
      <c r="H82" s="95">
        <v>0.0</v>
      </c>
      <c r="I82" s="95">
        <v>0.0</v>
      </c>
      <c r="J82" s="95">
        <v>0.0</v>
      </c>
      <c r="K82" s="95">
        <v>0.0</v>
      </c>
      <c r="L82" s="95">
        <v>0.0</v>
      </c>
      <c r="M82" s="141">
        <v>0.0</v>
      </c>
      <c r="N82" s="96">
        <v>0.0</v>
      </c>
      <c r="O82" s="95">
        <v>0.0</v>
      </c>
      <c r="P82" s="95">
        <v>0.0</v>
      </c>
      <c r="Q82" s="134">
        <f t="shared" si="17"/>
        <v>0</v>
      </c>
      <c r="R82" s="136">
        <f t="shared" si="20"/>
        <v>0</v>
      </c>
      <c r="S82" s="176">
        <f t="shared" si="18"/>
        <v>0</v>
      </c>
      <c r="T82" s="136">
        <f t="shared" si="21"/>
        <v>0</v>
      </c>
      <c r="U82" s="80">
        <f t="shared" si="23"/>
        <v>0</v>
      </c>
      <c r="V82" s="177">
        <f t="shared" si="22"/>
        <v>0</v>
      </c>
      <c r="W82" s="183"/>
      <c r="X82" s="6"/>
    </row>
    <row r="83" ht="15.75" customHeight="1">
      <c r="A83" s="89" t="s">
        <v>273</v>
      </c>
      <c r="B83" s="89" t="s">
        <v>274</v>
      </c>
      <c r="C83" s="88">
        <v>15.0</v>
      </c>
      <c r="D83" s="88">
        <v>11.0</v>
      </c>
      <c r="E83" s="88">
        <v>14.0</v>
      </c>
      <c r="F83" s="88">
        <v>11.0</v>
      </c>
      <c r="G83" s="88">
        <v>15.0</v>
      </c>
      <c r="H83" s="88">
        <v>11.0</v>
      </c>
      <c r="I83" s="88">
        <v>3.0</v>
      </c>
      <c r="J83" s="88">
        <v>3.0</v>
      </c>
      <c r="K83" s="88">
        <v>3.0</v>
      </c>
      <c r="L83" s="88">
        <v>6.0</v>
      </c>
      <c r="M83" s="133">
        <v>8.0</v>
      </c>
      <c r="N83" s="48">
        <v>8.0</v>
      </c>
      <c r="O83" s="88">
        <v>10.0</v>
      </c>
      <c r="P83" s="88">
        <v>18.0</v>
      </c>
      <c r="Q83" s="134">
        <f t="shared" si="17"/>
        <v>59</v>
      </c>
      <c r="R83" s="136">
        <f t="shared" si="20"/>
        <v>76.62337662</v>
      </c>
      <c r="S83" s="176">
        <f t="shared" si="18"/>
        <v>77</v>
      </c>
      <c r="T83" s="136">
        <f t="shared" si="21"/>
        <v>70</v>
      </c>
      <c r="U83" s="80">
        <f t="shared" si="23"/>
        <v>136</v>
      </c>
      <c r="V83" s="177">
        <f t="shared" si="22"/>
        <v>72.72727273</v>
      </c>
      <c r="W83" s="183"/>
      <c r="X83" s="6"/>
    </row>
    <row r="84" ht="15.75" customHeight="1">
      <c r="A84" s="89" t="s">
        <v>275</v>
      </c>
      <c r="B84" s="89" t="s">
        <v>276</v>
      </c>
      <c r="C84" s="88">
        <v>7.0</v>
      </c>
      <c r="D84" s="88">
        <v>10.0</v>
      </c>
      <c r="E84" s="88">
        <v>10.0</v>
      </c>
      <c r="F84" s="88">
        <v>5.0</v>
      </c>
      <c r="G84" s="88">
        <v>5.0</v>
      </c>
      <c r="H84" s="88">
        <v>5.0</v>
      </c>
      <c r="I84" s="88">
        <v>0.0</v>
      </c>
      <c r="J84" s="88">
        <v>1.0</v>
      </c>
      <c r="K84" s="88">
        <v>2.0</v>
      </c>
      <c r="L84" s="88">
        <v>2.0</v>
      </c>
      <c r="M84" s="133">
        <v>4.0</v>
      </c>
      <c r="N84" s="48">
        <v>2.0</v>
      </c>
      <c r="O84" s="88">
        <v>2.0</v>
      </c>
      <c r="P84" s="88">
        <v>10.0</v>
      </c>
      <c r="Q84" s="134">
        <f t="shared" si="17"/>
        <v>23</v>
      </c>
      <c r="R84" s="136">
        <f t="shared" si="20"/>
        <v>29.87012987</v>
      </c>
      <c r="S84" s="176">
        <f t="shared" si="18"/>
        <v>42</v>
      </c>
      <c r="T84" s="136">
        <f t="shared" si="21"/>
        <v>38.18181818</v>
      </c>
      <c r="U84" s="57">
        <f t="shared" si="23"/>
        <v>65</v>
      </c>
      <c r="V84" s="185">
        <f t="shared" si="22"/>
        <v>34.75935829</v>
      </c>
      <c r="W84" s="183"/>
      <c r="X84" s="6"/>
    </row>
    <row r="85" ht="15.75" customHeight="1">
      <c r="A85" s="89" t="s">
        <v>277</v>
      </c>
      <c r="B85" s="89" t="s">
        <v>278</v>
      </c>
      <c r="C85" s="88">
        <v>9.0</v>
      </c>
      <c r="D85" s="88">
        <v>10.0</v>
      </c>
      <c r="E85" s="88">
        <v>7.0</v>
      </c>
      <c r="F85" s="88">
        <v>8.0</v>
      </c>
      <c r="G85" s="88">
        <v>7.0</v>
      </c>
      <c r="H85" s="88">
        <v>5.0</v>
      </c>
      <c r="I85" s="88">
        <v>2.0</v>
      </c>
      <c r="J85" s="88">
        <v>1.0</v>
      </c>
      <c r="K85" s="88">
        <v>1.0</v>
      </c>
      <c r="L85" s="88">
        <v>0.0</v>
      </c>
      <c r="M85" s="133">
        <v>4.0</v>
      </c>
      <c r="N85" s="48">
        <v>6.0</v>
      </c>
      <c r="O85" s="88">
        <v>4.0</v>
      </c>
      <c r="P85" s="88">
        <v>10.0</v>
      </c>
      <c r="Q85" s="134">
        <f t="shared" si="17"/>
        <v>28</v>
      </c>
      <c r="R85" s="136">
        <f t="shared" si="20"/>
        <v>36.36363636</v>
      </c>
      <c r="S85" s="176">
        <f t="shared" si="18"/>
        <v>46</v>
      </c>
      <c r="T85" s="136">
        <f t="shared" si="21"/>
        <v>41.81818182</v>
      </c>
      <c r="U85" s="57">
        <f t="shared" si="23"/>
        <v>74</v>
      </c>
      <c r="V85" s="185">
        <f t="shared" si="22"/>
        <v>39.57219251</v>
      </c>
      <c r="W85" s="183"/>
      <c r="X85" s="6"/>
    </row>
    <row r="86" ht="12.75" customHeight="1">
      <c r="A86" s="166"/>
      <c r="B86" s="120" t="s">
        <v>86</v>
      </c>
      <c r="C86" s="121" t="s">
        <v>118</v>
      </c>
      <c r="D86" s="121" t="s">
        <v>121</v>
      </c>
      <c r="E86" s="121" t="s">
        <v>122</v>
      </c>
      <c r="F86" s="121" t="s">
        <v>123</v>
      </c>
      <c r="G86" s="121" t="s">
        <v>124</v>
      </c>
      <c r="H86" s="121" t="s">
        <v>125</v>
      </c>
      <c r="I86" s="121" t="s">
        <v>118</v>
      </c>
      <c r="J86" s="121" t="s">
        <v>127</v>
      </c>
      <c r="K86" s="121" t="s">
        <v>122</v>
      </c>
      <c r="L86" s="121" t="s">
        <v>279</v>
      </c>
      <c r="M86" s="121" t="s">
        <v>123</v>
      </c>
      <c r="N86" s="121" t="s">
        <v>124</v>
      </c>
      <c r="O86" s="121" t="s">
        <v>125</v>
      </c>
      <c r="P86" s="122" t="s">
        <v>131</v>
      </c>
      <c r="Q86" s="87"/>
      <c r="R86" s="87"/>
      <c r="S86" s="87"/>
      <c r="T86" s="87"/>
      <c r="U86" s="87"/>
      <c r="V86" s="167"/>
      <c r="W86" s="87"/>
      <c r="X86" s="6"/>
    </row>
    <row r="87" ht="12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6"/>
    </row>
    <row r="88" ht="12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6"/>
    </row>
    <row r="89" ht="12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6"/>
    </row>
    <row r="90">
      <c r="A90" s="1"/>
      <c r="B90" s="186" t="s">
        <v>280</v>
      </c>
      <c r="C90" s="8"/>
      <c r="D90" s="8"/>
      <c r="E90" s="8"/>
      <c r="F90" s="8"/>
      <c r="G90" s="8"/>
      <c r="H90" s="187" t="s">
        <v>281</v>
      </c>
      <c r="M90" s="8"/>
      <c r="N90" s="8"/>
      <c r="O90" s="8"/>
      <c r="P90" s="8"/>
      <c r="Q90" s="8"/>
      <c r="R90" s="187" t="s">
        <v>282</v>
      </c>
      <c r="V90" s="8"/>
      <c r="W90" s="8"/>
      <c r="X90" s="6"/>
    </row>
    <row r="91" ht="18.75" customHeight="1">
      <c r="A91" s="188" t="s">
        <v>283</v>
      </c>
      <c r="C91" s="8"/>
      <c r="D91" s="8"/>
      <c r="E91" s="8"/>
      <c r="F91" s="8"/>
      <c r="G91" s="189" t="s">
        <v>284</v>
      </c>
      <c r="N91" s="189" t="s">
        <v>237</v>
      </c>
      <c r="X91" s="6"/>
    </row>
    <row r="92" ht="12.75" customHeight="1">
      <c r="A92" s="18"/>
      <c r="B92" s="105"/>
      <c r="C92" s="105"/>
      <c r="D92" s="105"/>
      <c r="E92" s="105"/>
      <c r="F92" s="10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6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mergeCells count="46">
    <mergeCell ref="R8:R9"/>
    <mergeCell ref="V7:V9"/>
    <mergeCell ref="U7:U8"/>
    <mergeCell ref="V34:V36"/>
    <mergeCell ref="T35:T36"/>
    <mergeCell ref="U34:U35"/>
    <mergeCell ref="T8:T9"/>
    <mergeCell ref="B34:B36"/>
    <mergeCell ref="Q34:R34"/>
    <mergeCell ref="C34:H34"/>
    <mergeCell ref="I34:P34"/>
    <mergeCell ref="A33:W33"/>
    <mergeCell ref="A34:A36"/>
    <mergeCell ref="R35:R36"/>
    <mergeCell ref="V62:V64"/>
    <mergeCell ref="W62:W64"/>
    <mergeCell ref="T63:T64"/>
    <mergeCell ref="R63:R64"/>
    <mergeCell ref="U62:U63"/>
    <mergeCell ref="R90:U90"/>
    <mergeCell ref="N91:W91"/>
    <mergeCell ref="C7:H7"/>
    <mergeCell ref="I7:P7"/>
    <mergeCell ref="B4:V4"/>
    <mergeCell ref="B3:V3"/>
    <mergeCell ref="B2:V2"/>
    <mergeCell ref="B1:V1"/>
    <mergeCell ref="Q7:R7"/>
    <mergeCell ref="B5:V5"/>
    <mergeCell ref="B7:B9"/>
    <mergeCell ref="A7:A9"/>
    <mergeCell ref="W7:W9"/>
    <mergeCell ref="S7:T7"/>
    <mergeCell ref="A6:W6"/>
    <mergeCell ref="A62:A64"/>
    <mergeCell ref="B62:B64"/>
    <mergeCell ref="H90:L90"/>
    <mergeCell ref="G91:M91"/>
    <mergeCell ref="A91:B91"/>
    <mergeCell ref="S34:T34"/>
    <mergeCell ref="W34:W36"/>
    <mergeCell ref="I62:P62"/>
    <mergeCell ref="A60:W61"/>
    <mergeCell ref="Q62:R62"/>
    <mergeCell ref="S62:T62"/>
    <mergeCell ref="C62:H62"/>
  </mergeCells>
  <conditionalFormatting sqref="X82">
    <cfRule type="containsBlanks" dxfId="0" priority="1">
      <formula>LEN(TRIM(X82))=0</formula>
    </cfRule>
  </conditionalFormatting>
  <conditionalFormatting sqref="X77">
    <cfRule type="notContainsBlanks" dxfId="1" priority="2">
      <formula>LEN(TRIM(X77))&gt;0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7.86"/>
    <col customWidth="1" min="2" max="2" width="27.71"/>
    <col customWidth="1" min="3" max="16" width="3.71"/>
    <col customWidth="1" min="17" max="20" width="4.43"/>
    <col customWidth="1" min="21" max="21" width="6.43"/>
    <col customWidth="1" min="22" max="22" width="6.14"/>
    <col customWidth="1" min="23" max="23" width="8.43"/>
    <col customWidth="1" min="24" max="24" width="17.29"/>
  </cols>
  <sheetData>
    <row r="1" ht="12.75" customHeight="1">
      <c r="A1" s="2"/>
      <c r="B1" s="3" t="s">
        <v>0</v>
      </c>
      <c r="W1" s="9">
        <v>1.0</v>
      </c>
      <c r="X1" s="6"/>
    </row>
    <row r="2" ht="12.75" customHeight="1">
      <c r="A2" s="2"/>
      <c r="B2" s="3" t="s">
        <v>2</v>
      </c>
      <c r="W2" s="11"/>
      <c r="X2" s="6"/>
    </row>
    <row r="3" ht="12.75" customHeight="1">
      <c r="A3" s="2"/>
      <c r="B3" s="3" t="s">
        <v>4</v>
      </c>
      <c r="W3" s="11"/>
      <c r="X3" s="6"/>
    </row>
    <row r="4" ht="12.75" customHeight="1">
      <c r="A4" s="2"/>
      <c r="B4" s="3" t="s">
        <v>6</v>
      </c>
      <c r="W4" s="11"/>
      <c r="X4" s="6"/>
    </row>
    <row r="5" ht="12.75" customHeight="1">
      <c r="A5" s="13"/>
      <c r="B5" s="12" t="s">
        <v>8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7"/>
      <c r="X5" s="6"/>
    </row>
    <row r="6" ht="12.75" customHeight="1">
      <c r="A6" s="2"/>
      <c r="X6" s="6"/>
    </row>
    <row r="7" ht="12.75" customHeight="1">
      <c r="A7" s="21" t="s">
        <v>10</v>
      </c>
      <c r="B7" s="21" t="s">
        <v>11</v>
      </c>
      <c r="C7" s="23" t="s">
        <v>12</v>
      </c>
      <c r="D7" s="24"/>
      <c r="E7" s="24"/>
      <c r="F7" s="24"/>
      <c r="G7" s="24"/>
      <c r="H7" s="26"/>
      <c r="I7" s="28" t="s">
        <v>13</v>
      </c>
      <c r="J7" s="24"/>
      <c r="K7" s="24"/>
      <c r="L7" s="24"/>
      <c r="M7" s="24"/>
      <c r="N7" s="24"/>
      <c r="O7" s="24"/>
      <c r="P7" s="26"/>
      <c r="Q7" s="23" t="s">
        <v>14</v>
      </c>
      <c r="R7" s="26"/>
      <c r="S7" s="33" t="s">
        <v>16</v>
      </c>
      <c r="T7" s="26"/>
      <c r="U7" s="22" t="s">
        <v>18</v>
      </c>
      <c r="V7" s="35" t="s">
        <v>19</v>
      </c>
      <c r="W7" s="20" t="s">
        <v>20</v>
      </c>
      <c r="X7" s="6"/>
    </row>
    <row r="8" ht="12.75" customHeight="1">
      <c r="A8" s="37"/>
      <c r="B8" s="37"/>
      <c r="C8" s="38" t="s">
        <v>21</v>
      </c>
      <c r="D8" s="38" t="s">
        <v>23</v>
      </c>
      <c r="E8" s="38" t="s">
        <v>24</v>
      </c>
      <c r="F8" s="38" t="s">
        <v>25</v>
      </c>
      <c r="G8" s="38" t="s">
        <v>26</v>
      </c>
      <c r="H8" s="38" t="s">
        <v>27</v>
      </c>
      <c r="I8" s="38" t="s">
        <v>21</v>
      </c>
      <c r="J8" s="38" t="s">
        <v>23</v>
      </c>
      <c r="K8" s="38" t="s">
        <v>24</v>
      </c>
      <c r="L8" s="38" t="s">
        <v>28</v>
      </c>
      <c r="M8" s="38" t="s">
        <v>25</v>
      </c>
      <c r="N8" s="38" t="s">
        <v>26</v>
      </c>
      <c r="O8" s="38" t="s">
        <v>27</v>
      </c>
      <c r="P8" s="38" t="s">
        <v>29</v>
      </c>
      <c r="Q8" s="40" t="s">
        <v>30</v>
      </c>
      <c r="R8" s="42" t="s">
        <v>31</v>
      </c>
      <c r="S8" s="40" t="s">
        <v>33</v>
      </c>
      <c r="T8" s="42" t="s">
        <v>35</v>
      </c>
      <c r="U8" s="44"/>
      <c r="V8" s="37"/>
      <c r="W8" s="37"/>
      <c r="X8" s="6"/>
    </row>
    <row r="9" ht="12.75" customHeight="1">
      <c r="A9" s="44"/>
      <c r="B9" s="44"/>
      <c r="C9" s="48">
        <v>28.0</v>
      </c>
      <c r="D9" s="50">
        <v>22.0</v>
      </c>
      <c r="E9" s="50">
        <v>24.0</v>
      </c>
      <c r="F9" s="50">
        <v>21.0</v>
      </c>
      <c r="G9" s="50">
        <v>28.0</v>
      </c>
      <c r="H9" s="51">
        <v>14.0</v>
      </c>
      <c r="I9" s="48">
        <v>7.0</v>
      </c>
      <c r="J9" s="50">
        <v>4.0</v>
      </c>
      <c r="K9" s="50">
        <v>5.0</v>
      </c>
      <c r="L9" s="48">
        <v>16.0</v>
      </c>
      <c r="M9" s="50">
        <v>14.0</v>
      </c>
      <c r="N9" s="50">
        <v>14.0</v>
      </c>
      <c r="O9" s="50">
        <v>16.0</v>
      </c>
      <c r="P9" s="50">
        <v>30.0</v>
      </c>
      <c r="Q9" s="54">
        <f t="shared" ref="Q9:Q31" si="1">sum (I9:P9)</f>
        <v>106</v>
      </c>
      <c r="R9" s="44"/>
      <c r="S9" s="49">
        <f t="shared" ref="S9:S31" si="2">SUM(C9:H9)</f>
        <v>137</v>
      </c>
      <c r="T9" s="44"/>
      <c r="U9" s="57">
        <f t="shared" ref="U9:U10" si="3">SUM(C9:P9)</f>
        <v>243</v>
      </c>
      <c r="V9" s="44"/>
      <c r="W9" s="44"/>
      <c r="X9" s="6"/>
    </row>
    <row r="10" ht="12.75" customHeight="1">
      <c r="A10" s="59" t="s">
        <v>45</v>
      </c>
      <c r="B10" s="59" t="s">
        <v>46</v>
      </c>
      <c r="C10" s="61">
        <v>27.0</v>
      </c>
      <c r="D10" s="63">
        <v>19.0</v>
      </c>
      <c r="E10" s="63">
        <v>20.0</v>
      </c>
      <c r="F10" s="63">
        <v>19.0</v>
      </c>
      <c r="G10" s="63">
        <v>23.0</v>
      </c>
      <c r="H10" s="64">
        <v>11.0</v>
      </c>
      <c r="I10" s="61">
        <v>7.0</v>
      </c>
      <c r="J10" s="63">
        <v>4.0</v>
      </c>
      <c r="K10" s="63">
        <v>5.0</v>
      </c>
      <c r="L10" s="48">
        <v>14.0</v>
      </c>
      <c r="M10" s="63">
        <v>14.0</v>
      </c>
      <c r="N10" s="63">
        <v>14.0</v>
      </c>
      <c r="O10" s="63">
        <v>16.0</v>
      </c>
      <c r="P10" s="63">
        <v>26.0</v>
      </c>
      <c r="Q10" s="66">
        <f t="shared" si="1"/>
        <v>100</v>
      </c>
      <c r="R10" s="68">
        <f t="shared" ref="R10:R31" si="4">(Q10/Q$9)*100</f>
        <v>94.33962264</v>
      </c>
      <c r="S10" s="70">
        <f t="shared" si="2"/>
        <v>119</v>
      </c>
      <c r="T10" s="72">
        <f t="shared" ref="T10:T31" si="5">(S10/S$9)*100</f>
        <v>86.86131387</v>
      </c>
      <c r="U10" s="75">
        <f t="shared" si="3"/>
        <v>219</v>
      </c>
      <c r="V10" s="77">
        <f t="shared" ref="V10:V31" si="6">SUM(U10*100/U$9)</f>
        <v>90.12345679</v>
      </c>
      <c r="W10" s="81"/>
      <c r="X10" s="6"/>
    </row>
    <row r="11" ht="12.75" customHeight="1">
      <c r="A11" s="86" t="s">
        <v>47</v>
      </c>
      <c r="B11" s="86" t="s">
        <v>49</v>
      </c>
      <c r="C11" s="88">
        <v>23.0</v>
      </c>
      <c r="D11" s="70">
        <v>15.0</v>
      </c>
      <c r="E11" s="63">
        <v>14.0</v>
      </c>
      <c r="F11" s="72">
        <v>14.0</v>
      </c>
      <c r="G11" s="70">
        <v>20.0</v>
      </c>
      <c r="H11" s="70">
        <v>6.0</v>
      </c>
      <c r="I11" s="88">
        <v>7.0</v>
      </c>
      <c r="J11" s="70">
        <v>4.0</v>
      </c>
      <c r="K11" s="70">
        <v>5.0</v>
      </c>
      <c r="L11" s="48">
        <v>14.0</v>
      </c>
      <c r="M11" s="70">
        <v>14.0</v>
      </c>
      <c r="N11" s="90">
        <v>12.0</v>
      </c>
      <c r="O11" s="70">
        <v>8.0</v>
      </c>
      <c r="P11" s="92">
        <v>30.0</v>
      </c>
      <c r="Q11" s="66">
        <f t="shared" si="1"/>
        <v>94</v>
      </c>
      <c r="R11" s="68">
        <f t="shared" si="4"/>
        <v>88.67924528</v>
      </c>
      <c r="S11" s="70">
        <f t="shared" si="2"/>
        <v>92</v>
      </c>
      <c r="T11" s="72">
        <f t="shared" si="5"/>
        <v>67.15328467</v>
      </c>
      <c r="U11" s="75">
        <f>SUM(C11:P11)+11</f>
        <v>197</v>
      </c>
      <c r="V11" s="77">
        <f t="shared" si="6"/>
        <v>81.06995885</v>
      </c>
      <c r="W11" s="81"/>
      <c r="X11" s="6"/>
    </row>
    <row r="12" ht="12.75" customHeight="1">
      <c r="A12" s="86" t="s">
        <v>51</v>
      </c>
      <c r="B12" s="86" t="s">
        <v>52</v>
      </c>
      <c r="C12" s="88">
        <v>22.0</v>
      </c>
      <c r="D12" s="70">
        <v>18.0</v>
      </c>
      <c r="E12" s="70">
        <v>18.0</v>
      </c>
      <c r="F12" s="70">
        <v>15.0</v>
      </c>
      <c r="G12" s="70">
        <v>23.0</v>
      </c>
      <c r="H12" s="70">
        <v>6.0</v>
      </c>
      <c r="I12" s="88">
        <v>5.0</v>
      </c>
      <c r="J12" s="70">
        <v>2.0</v>
      </c>
      <c r="K12" s="70">
        <v>5.0</v>
      </c>
      <c r="L12" s="48">
        <v>8.0</v>
      </c>
      <c r="M12" s="70">
        <v>12.0</v>
      </c>
      <c r="N12" s="90">
        <v>10.0</v>
      </c>
      <c r="O12" s="70">
        <v>12.0</v>
      </c>
      <c r="P12" s="92">
        <v>22.0</v>
      </c>
      <c r="Q12" s="66">
        <f t="shared" si="1"/>
        <v>76</v>
      </c>
      <c r="R12" s="68">
        <f t="shared" si="4"/>
        <v>71.69811321</v>
      </c>
      <c r="S12" s="70">
        <f t="shared" si="2"/>
        <v>102</v>
      </c>
      <c r="T12" s="72">
        <f t="shared" si="5"/>
        <v>74.45255474</v>
      </c>
      <c r="U12" s="75">
        <f t="shared" ref="U12:U27" si="7">SUM(C12:P12)</f>
        <v>178</v>
      </c>
      <c r="V12" s="77">
        <f t="shared" si="6"/>
        <v>73.25102881</v>
      </c>
      <c r="W12" s="81"/>
      <c r="X12" s="6"/>
    </row>
    <row r="13" ht="12.75" customHeight="1">
      <c r="A13" s="86" t="s">
        <v>55</v>
      </c>
      <c r="B13" s="86" t="s">
        <v>56</v>
      </c>
      <c r="C13" s="88">
        <v>26.0</v>
      </c>
      <c r="D13" s="70">
        <v>19.0</v>
      </c>
      <c r="E13" s="70">
        <v>18.0</v>
      </c>
      <c r="F13" s="70">
        <v>17.0</v>
      </c>
      <c r="G13" s="70">
        <v>20.0</v>
      </c>
      <c r="H13" s="70">
        <v>10.0</v>
      </c>
      <c r="I13" s="88">
        <v>7.0</v>
      </c>
      <c r="J13" s="70">
        <v>2.0</v>
      </c>
      <c r="K13" s="70">
        <v>5.0</v>
      </c>
      <c r="L13" s="48">
        <v>12.0</v>
      </c>
      <c r="M13" s="70">
        <v>14.0</v>
      </c>
      <c r="N13" s="90">
        <v>10.0</v>
      </c>
      <c r="O13" s="70">
        <v>16.0</v>
      </c>
      <c r="P13" s="92">
        <v>26.0</v>
      </c>
      <c r="Q13" s="66">
        <f t="shared" si="1"/>
        <v>92</v>
      </c>
      <c r="R13" s="68">
        <f t="shared" si="4"/>
        <v>86.79245283</v>
      </c>
      <c r="S13" s="70">
        <f t="shared" si="2"/>
        <v>110</v>
      </c>
      <c r="T13" s="72">
        <f t="shared" si="5"/>
        <v>80.2919708</v>
      </c>
      <c r="U13" s="75">
        <f t="shared" si="7"/>
        <v>202</v>
      </c>
      <c r="V13" s="77">
        <f t="shared" si="6"/>
        <v>83.12757202</v>
      </c>
      <c r="W13" s="81"/>
      <c r="X13" s="6"/>
    </row>
    <row r="14" ht="12.75" customHeight="1">
      <c r="A14" s="86" t="s">
        <v>58</v>
      </c>
      <c r="B14" s="86" t="s">
        <v>60</v>
      </c>
      <c r="C14" s="88">
        <v>25.0</v>
      </c>
      <c r="D14" s="70">
        <v>18.0</v>
      </c>
      <c r="E14" s="70">
        <v>17.0</v>
      </c>
      <c r="F14" s="70">
        <v>18.0</v>
      </c>
      <c r="G14" s="70">
        <v>18.0</v>
      </c>
      <c r="H14" s="70">
        <v>7.0</v>
      </c>
      <c r="I14" s="88">
        <v>5.0</v>
      </c>
      <c r="J14" s="70">
        <v>3.0</v>
      </c>
      <c r="K14" s="70">
        <v>5.0</v>
      </c>
      <c r="L14" s="48">
        <v>10.0</v>
      </c>
      <c r="M14" s="70">
        <v>14.0</v>
      </c>
      <c r="N14" s="90">
        <v>10.0</v>
      </c>
      <c r="O14" s="70">
        <v>16.0</v>
      </c>
      <c r="P14" s="92">
        <v>28.0</v>
      </c>
      <c r="Q14" s="66">
        <f t="shared" si="1"/>
        <v>91</v>
      </c>
      <c r="R14" s="68">
        <f t="shared" si="4"/>
        <v>85.8490566</v>
      </c>
      <c r="S14" s="70">
        <f t="shared" si="2"/>
        <v>103</v>
      </c>
      <c r="T14" s="72">
        <f t="shared" si="5"/>
        <v>75.18248175</v>
      </c>
      <c r="U14" s="75">
        <f t="shared" si="7"/>
        <v>194</v>
      </c>
      <c r="V14" s="77">
        <f t="shared" si="6"/>
        <v>79.83539095</v>
      </c>
      <c r="W14" s="81"/>
      <c r="X14" s="6"/>
    </row>
    <row r="15" ht="12.75" customHeight="1">
      <c r="A15" s="86" t="s">
        <v>62</v>
      </c>
      <c r="B15" s="86" t="s">
        <v>63</v>
      </c>
      <c r="C15" s="88">
        <v>23.0</v>
      </c>
      <c r="D15" s="70">
        <v>16.0</v>
      </c>
      <c r="E15" s="70">
        <v>13.0</v>
      </c>
      <c r="F15" s="70">
        <v>15.0</v>
      </c>
      <c r="G15" s="70">
        <v>22.0</v>
      </c>
      <c r="H15" s="70">
        <v>5.0</v>
      </c>
      <c r="I15" s="88">
        <v>4.0</v>
      </c>
      <c r="J15" s="70">
        <v>3.0</v>
      </c>
      <c r="K15" s="70">
        <v>5.0</v>
      </c>
      <c r="L15" s="48">
        <v>16.0</v>
      </c>
      <c r="M15" s="70">
        <v>14.0</v>
      </c>
      <c r="N15" s="90">
        <v>14.0</v>
      </c>
      <c r="O15" s="70">
        <v>12.0</v>
      </c>
      <c r="P15" s="92">
        <v>26.0</v>
      </c>
      <c r="Q15" s="66">
        <f t="shared" si="1"/>
        <v>94</v>
      </c>
      <c r="R15" s="68">
        <f t="shared" si="4"/>
        <v>88.67924528</v>
      </c>
      <c r="S15" s="70">
        <f t="shared" si="2"/>
        <v>94</v>
      </c>
      <c r="T15" s="72">
        <f t="shared" si="5"/>
        <v>68.61313869</v>
      </c>
      <c r="U15" s="75">
        <f t="shared" si="7"/>
        <v>188</v>
      </c>
      <c r="V15" s="77">
        <f t="shared" si="6"/>
        <v>77.36625514</v>
      </c>
      <c r="W15" s="81"/>
      <c r="X15" s="6"/>
    </row>
    <row r="16" ht="12.75" customHeight="1">
      <c r="A16" s="86" t="s">
        <v>65</v>
      </c>
      <c r="B16" s="86" t="s">
        <v>66</v>
      </c>
      <c r="C16" s="88">
        <v>27.0</v>
      </c>
      <c r="D16" s="70">
        <v>21.0</v>
      </c>
      <c r="E16" s="70">
        <v>21.0</v>
      </c>
      <c r="F16" s="70">
        <v>20.0</v>
      </c>
      <c r="G16" s="70">
        <v>26.0</v>
      </c>
      <c r="H16" s="70">
        <v>14.0</v>
      </c>
      <c r="I16" s="88">
        <v>7.0</v>
      </c>
      <c r="J16" s="70">
        <v>4.0</v>
      </c>
      <c r="K16" s="70">
        <v>5.0</v>
      </c>
      <c r="L16" s="48">
        <v>16.0</v>
      </c>
      <c r="M16" s="70">
        <v>14.0</v>
      </c>
      <c r="N16" s="90">
        <v>14.0</v>
      </c>
      <c r="O16" s="70">
        <v>16.0</v>
      </c>
      <c r="P16" s="92">
        <v>30.0</v>
      </c>
      <c r="Q16" s="66">
        <f t="shared" si="1"/>
        <v>106</v>
      </c>
      <c r="R16" s="68">
        <f t="shared" si="4"/>
        <v>100</v>
      </c>
      <c r="S16" s="70">
        <f t="shared" si="2"/>
        <v>129</v>
      </c>
      <c r="T16" s="72">
        <f t="shared" si="5"/>
        <v>94.16058394</v>
      </c>
      <c r="U16" s="75">
        <f t="shared" si="7"/>
        <v>235</v>
      </c>
      <c r="V16" s="77">
        <f t="shared" si="6"/>
        <v>96.70781893</v>
      </c>
      <c r="W16" s="81"/>
      <c r="X16" s="6"/>
    </row>
    <row r="17" ht="12.75" customHeight="1">
      <c r="A17" s="86" t="s">
        <v>68</v>
      </c>
      <c r="B17" s="86" t="s">
        <v>69</v>
      </c>
      <c r="C17" s="88">
        <v>28.0</v>
      </c>
      <c r="D17" s="70">
        <v>22.0</v>
      </c>
      <c r="E17" s="70">
        <v>21.0</v>
      </c>
      <c r="F17" s="70">
        <v>21.0</v>
      </c>
      <c r="G17" s="70">
        <v>27.0</v>
      </c>
      <c r="H17" s="70">
        <v>14.0</v>
      </c>
      <c r="I17" s="88">
        <v>7.0</v>
      </c>
      <c r="J17" s="70">
        <v>4.0</v>
      </c>
      <c r="K17" s="70">
        <v>5.0</v>
      </c>
      <c r="L17" s="48">
        <v>16.0</v>
      </c>
      <c r="M17" s="70">
        <v>12.0</v>
      </c>
      <c r="N17" s="90">
        <v>14.0</v>
      </c>
      <c r="O17" s="70">
        <v>16.0</v>
      </c>
      <c r="P17" s="92">
        <v>30.0</v>
      </c>
      <c r="Q17" s="66">
        <f t="shared" si="1"/>
        <v>104</v>
      </c>
      <c r="R17" s="68">
        <f t="shared" si="4"/>
        <v>98.11320755</v>
      </c>
      <c r="S17" s="70">
        <f t="shared" si="2"/>
        <v>133</v>
      </c>
      <c r="T17" s="72">
        <f t="shared" si="5"/>
        <v>97.08029197</v>
      </c>
      <c r="U17" s="75">
        <f t="shared" si="7"/>
        <v>237</v>
      </c>
      <c r="V17" s="77">
        <f t="shared" si="6"/>
        <v>97.5308642</v>
      </c>
      <c r="W17" s="81"/>
      <c r="X17" s="6"/>
    </row>
    <row r="18" ht="12.75" customHeight="1">
      <c r="A18" s="86" t="s">
        <v>72</v>
      </c>
      <c r="B18" s="86" t="s">
        <v>73</v>
      </c>
      <c r="C18" s="88">
        <v>25.0</v>
      </c>
      <c r="D18" s="70">
        <v>19.0</v>
      </c>
      <c r="E18" s="70">
        <v>17.0</v>
      </c>
      <c r="F18" s="70">
        <v>16.0</v>
      </c>
      <c r="G18" s="70">
        <v>20.0</v>
      </c>
      <c r="H18" s="70">
        <v>7.0</v>
      </c>
      <c r="I18" s="88">
        <v>7.0</v>
      </c>
      <c r="J18" s="70">
        <v>2.0</v>
      </c>
      <c r="K18" s="70">
        <v>5.0</v>
      </c>
      <c r="L18" s="48">
        <v>12.0</v>
      </c>
      <c r="M18" s="70">
        <v>12.0</v>
      </c>
      <c r="N18" s="90">
        <v>12.0</v>
      </c>
      <c r="O18" s="70">
        <v>16.0</v>
      </c>
      <c r="P18" s="92">
        <v>28.0</v>
      </c>
      <c r="Q18" s="66">
        <f t="shared" si="1"/>
        <v>94</v>
      </c>
      <c r="R18" s="68">
        <f t="shared" si="4"/>
        <v>88.67924528</v>
      </c>
      <c r="S18" s="70">
        <f t="shared" si="2"/>
        <v>104</v>
      </c>
      <c r="T18" s="72">
        <f t="shared" si="5"/>
        <v>75.91240876</v>
      </c>
      <c r="U18" s="75">
        <f t="shared" si="7"/>
        <v>198</v>
      </c>
      <c r="V18" s="77">
        <f t="shared" si="6"/>
        <v>81.48148148</v>
      </c>
      <c r="W18" s="81"/>
      <c r="X18" s="6"/>
    </row>
    <row r="19" ht="12.75" customHeight="1">
      <c r="A19" s="86" t="s">
        <v>75</v>
      </c>
      <c r="B19" s="86" t="s">
        <v>76</v>
      </c>
      <c r="C19" s="94">
        <v>0.0</v>
      </c>
      <c r="D19" s="94">
        <v>0.0</v>
      </c>
      <c r="E19" s="94">
        <v>0.0</v>
      </c>
      <c r="F19" s="94">
        <v>0.0</v>
      </c>
      <c r="G19" s="94">
        <v>0.0</v>
      </c>
      <c r="H19" s="94">
        <v>0.0</v>
      </c>
      <c r="I19" s="95">
        <v>0.0</v>
      </c>
      <c r="J19" s="94">
        <v>0.0</v>
      </c>
      <c r="K19" s="94">
        <v>0.0</v>
      </c>
      <c r="L19" s="96">
        <v>0.0</v>
      </c>
      <c r="M19" s="94">
        <v>0.0</v>
      </c>
      <c r="N19" s="97">
        <v>0.0</v>
      </c>
      <c r="O19" s="94">
        <v>0.0</v>
      </c>
      <c r="P19" s="98">
        <v>0.0</v>
      </c>
      <c r="Q19" s="66">
        <f t="shared" si="1"/>
        <v>0</v>
      </c>
      <c r="R19" s="68">
        <f t="shared" si="4"/>
        <v>0</v>
      </c>
      <c r="S19" s="70">
        <f t="shared" si="2"/>
        <v>0</v>
      </c>
      <c r="T19" s="72">
        <f t="shared" si="5"/>
        <v>0</v>
      </c>
      <c r="U19" s="75">
        <f t="shared" si="7"/>
        <v>0</v>
      </c>
      <c r="V19" s="77">
        <f t="shared" si="6"/>
        <v>0</v>
      </c>
      <c r="W19" s="81"/>
      <c r="X19" s="6"/>
    </row>
    <row r="20" ht="12.75" customHeight="1">
      <c r="A20" s="86" t="s">
        <v>84</v>
      </c>
      <c r="B20" s="86" t="s">
        <v>85</v>
      </c>
      <c r="C20" s="99">
        <v>27.0</v>
      </c>
      <c r="D20" s="99">
        <v>19.0</v>
      </c>
      <c r="E20" s="102">
        <v>19.0</v>
      </c>
      <c r="F20" s="99">
        <v>17.0</v>
      </c>
      <c r="G20" s="103">
        <v>26.0</v>
      </c>
      <c r="H20" s="99">
        <v>13.0</v>
      </c>
      <c r="I20" s="88">
        <v>6.0</v>
      </c>
      <c r="J20" s="70">
        <v>3.0</v>
      </c>
      <c r="K20" s="70">
        <v>4.0</v>
      </c>
      <c r="L20" s="48">
        <v>16.0</v>
      </c>
      <c r="M20" s="70">
        <v>14.0</v>
      </c>
      <c r="N20" s="90">
        <v>14.0</v>
      </c>
      <c r="O20" s="70">
        <v>14.0</v>
      </c>
      <c r="P20" s="92">
        <v>28.0</v>
      </c>
      <c r="Q20" s="66">
        <f t="shared" si="1"/>
        <v>99</v>
      </c>
      <c r="R20" s="68">
        <f t="shared" si="4"/>
        <v>93.39622642</v>
      </c>
      <c r="S20" s="70">
        <f t="shared" si="2"/>
        <v>121</v>
      </c>
      <c r="T20" s="72">
        <f t="shared" si="5"/>
        <v>88.32116788</v>
      </c>
      <c r="U20" s="75">
        <f t="shared" si="7"/>
        <v>220</v>
      </c>
      <c r="V20" s="77">
        <f t="shared" si="6"/>
        <v>90.53497942</v>
      </c>
      <c r="W20" s="81"/>
      <c r="X20" s="6"/>
    </row>
    <row r="21" ht="15.75" customHeight="1">
      <c r="A21" s="86" t="s">
        <v>87</v>
      </c>
      <c r="B21" s="86" t="s">
        <v>88</v>
      </c>
      <c r="C21" s="88">
        <v>21.0</v>
      </c>
      <c r="D21" s="99">
        <v>19.0</v>
      </c>
      <c r="E21" s="99">
        <v>16.0</v>
      </c>
      <c r="F21" s="99">
        <v>16.0</v>
      </c>
      <c r="G21" s="103">
        <v>19.0</v>
      </c>
      <c r="H21" s="99">
        <v>11.0</v>
      </c>
      <c r="I21" s="88">
        <v>6.0</v>
      </c>
      <c r="J21" s="70">
        <v>4.0</v>
      </c>
      <c r="K21" s="70">
        <v>5.0</v>
      </c>
      <c r="L21" s="48">
        <v>16.0</v>
      </c>
      <c r="M21" s="70">
        <v>14.0</v>
      </c>
      <c r="N21" s="90">
        <v>10.0</v>
      </c>
      <c r="O21" s="70">
        <v>14.0</v>
      </c>
      <c r="P21" s="92">
        <v>28.0</v>
      </c>
      <c r="Q21" s="66">
        <f t="shared" si="1"/>
        <v>97</v>
      </c>
      <c r="R21" s="68">
        <f t="shared" si="4"/>
        <v>91.50943396</v>
      </c>
      <c r="S21" s="70">
        <f t="shared" si="2"/>
        <v>102</v>
      </c>
      <c r="T21" s="72">
        <f t="shared" si="5"/>
        <v>74.45255474</v>
      </c>
      <c r="U21" s="75">
        <f t="shared" si="7"/>
        <v>199</v>
      </c>
      <c r="V21" s="77">
        <f t="shared" si="6"/>
        <v>81.89300412</v>
      </c>
      <c r="W21" s="81"/>
      <c r="X21" s="6"/>
    </row>
    <row r="22" ht="15.75" customHeight="1">
      <c r="A22" s="86" t="s">
        <v>89</v>
      </c>
      <c r="B22" s="86" t="s">
        <v>90</v>
      </c>
      <c r="C22" s="88">
        <v>22.0</v>
      </c>
      <c r="D22" s="70">
        <v>18.0</v>
      </c>
      <c r="E22" s="70">
        <v>17.0</v>
      </c>
      <c r="F22" s="70">
        <v>19.0</v>
      </c>
      <c r="G22" s="70">
        <v>21.0</v>
      </c>
      <c r="H22" s="70">
        <v>13.0</v>
      </c>
      <c r="I22" s="88">
        <v>3.0</v>
      </c>
      <c r="J22" s="70">
        <v>4.0</v>
      </c>
      <c r="K22" s="70">
        <v>5.0</v>
      </c>
      <c r="L22" s="48">
        <v>14.0</v>
      </c>
      <c r="M22" s="70">
        <v>6.0</v>
      </c>
      <c r="N22" s="90">
        <v>14.0</v>
      </c>
      <c r="O22" s="70">
        <v>10.0</v>
      </c>
      <c r="P22" s="92">
        <v>28.0</v>
      </c>
      <c r="Q22" s="66">
        <f t="shared" si="1"/>
        <v>84</v>
      </c>
      <c r="R22" s="68">
        <f t="shared" si="4"/>
        <v>79.24528302</v>
      </c>
      <c r="S22" s="70">
        <f t="shared" si="2"/>
        <v>110</v>
      </c>
      <c r="T22" s="72">
        <f t="shared" si="5"/>
        <v>80.2919708</v>
      </c>
      <c r="U22" s="75">
        <f t="shared" si="7"/>
        <v>194</v>
      </c>
      <c r="V22" s="77">
        <f t="shared" si="6"/>
        <v>79.83539095</v>
      </c>
      <c r="W22" s="81"/>
      <c r="X22" s="6"/>
    </row>
    <row r="23" ht="15.75" customHeight="1">
      <c r="A23" s="86" t="s">
        <v>92</v>
      </c>
      <c r="B23" s="86" t="s">
        <v>93</v>
      </c>
      <c r="C23" s="88">
        <v>23.0</v>
      </c>
      <c r="D23" s="70">
        <v>21.0</v>
      </c>
      <c r="E23" s="70">
        <v>18.0</v>
      </c>
      <c r="F23" s="70">
        <v>14.0</v>
      </c>
      <c r="G23" s="70">
        <v>21.0</v>
      </c>
      <c r="H23" s="70">
        <v>9.0</v>
      </c>
      <c r="I23" s="88">
        <v>7.0</v>
      </c>
      <c r="J23" s="70">
        <v>3.0</v>
      </c>
      <c r="K23" s="70">
        <v>5.0</v>
      </c>
      <c r="L23" s="48">
        <v>14.0</v>
      </c>
      <c r="M23" s="70">
        <v>12.0</v>
      </c>
      <c r="N23" s="90">
        <v>14.0</v>
      </c>
      <c r="O23" s="70">
        <v>16.0</v>
      </c>
      <c r="P23" s="92">
        <v>28.0</v>
      </c>
      <c r="Q23" s="66">
        <f t="shared" si="1"/>
        <v>99</v>
      </c>
      <c r="R23" s="68">
        <f t="shared" si="4"/>
        <v>93.39622642</v>
      </c>
      <c r="S23" s="70">
        <f t="shared" si="2"/>
        <v>106</v>
      </c>
      <c r="T23" s="72">
        <f t="shared" si="5"/>
        <v>77.37226277</v>
      </c>
      <c r="U23" s="75">
        <f t="shared" si="7"/>
        <v>205</v>
      </c>
      <c r="V23" s="77">
        <f t="shared" si="6"/>
        <v>84.36213992</v>
      </c>
      <c r="W23" s="81"/>
      <c r="X23" s="6"/>
    </row>
    <row r="24" ht="15.75" customHeight="1">
      <c r="A24" s="86" t="s">
        <v>94</v>
      </c>
      <c r="B24" s="86" t="s">
        <v>95</v>
      </c>
      <c r="C24" s="88">
        <v>26.0</v>
      </c>
      <c r="D24" s="70">
        <v>20.0</v>
      </c>
      <c r="E24" s="70">
        <v>21.0</v>
      </c>
      <c r="F24" s="70">
        <v>21.0</v>
      </c>
      <c r="G24" s="70">
        <v>27.0</v>
      </c>
      <c r="H24" s="70">
        <v>14.0</v>
      </c>
      <c r="I24" s="88">
        <v>7.0</v>
      </c>
      <c r="J24" s="70">
        <v>3.0</v>
      </c>
      <c r="K24" s="70">
        <v>5.0</v>
      </c>
      <c r="L24" s="48">
        <v>16.0</v>
      </c>
      <c r="M24" s="70">
        <v>14.0</v>
      </c>
      <c r="N24" s="90">
        <v>12.0</v>
      </c>
      <c r="O24" s="70">
        <v>14.0</v>
      </c>
      <c r="P24" s="92">
        <v>28.0</v>
      </c>
      <c r="Q24" s="66">
        <f t="shared" si="1"/>
        <v>99</v>
      </c>
      <c r="R24" s="68">
        <f t="shared" si="4"/>
        <v>93.39622642</v>
      </c>
      <c r="S24" s="70">
        <f t="shared" si="2"/>
        <v>129</v>
      </c>
      <c r="T24" s="72">
        <f t="shared" si="5"/>
        <v>94.16058394</v>
      </c>
      <c r="U24" s="75">
        <f t="shared" si="7"/>
        <v>228</v>
      </c>
      <c r="V24" s="77">
        <f t="shared" si="6"/>
        <v>93.82716049</v>
      </c>
      <c r="W24" s="81"/>
      <c r="X24" s="6"/>
    </row>
    <row r="25" ht="15.75" customHeight="1">
      <c r="A25" s="86" t="s">
        <v>96</v>
      </c>
      <c r="B25" s="86" t="s">
        <v>97</v>
      </c>
      <c r="C25" s="88">
        <v>27.0</v>
      </c>
      <c r="D25" s="70">
        <v>20.0</v>
      </c>
      <c r="E25" s="70">
        <v>16.0</v>
      </c>
      <c r="F25" s="70">
        <v>14.0</v>
      </c>
      <c r="G25" s="70">
        <v>24.0</v>
      </c>
      <c r="H25" s="70">
        <v>9.0</v>
      </c>
      <c r="I25" s="88">
        <v>6.0</v>
      </c>
      <c r="J25" s="70">
        <v>3.0</v>
      </c>
      <c r="K25" s="70">
        <v>5.0</v>
      </c>
      <c r="L25" s="48">
        <v>16.0</v>
      </c>
      <c r="M25" s="70">
        <v>14.0</v>
      </c>
      <c r="N25" s="90">
        <v>10.0</v>
      </c>
      <c r="O25" s="70">
        <v>16.0</v>
      </c>
      <c r="P25" s="92">
        <v>26.0</v>
      </c>
      <c r="Q25" s="66">
        <f t="shared" si="1"/>
        <v>96</v>
      </c>
      <c r="R25" s="68">
        <f t="shared" si="4"/>
        <v>90.56603774</v>
      </c>
      <c r="S25" s="70">
        <f t="shared" si="2"/>
        <v>110</v>
      </c>
      <c r="T25" s="72">
        <f t="shared" si="5"/>
        <v>80.2919708</v>
      </c>
      <c r="U25" s="75">
        <f t="shared" si="7"/>
        <v>206</v>
      </c>
      <c r="V25" s="77">
        <f t="shared" si="6"/>
        <v>84.77366255</v>
      </c>
      <c r="W25" s="81"/>
      <c r="X25" s="6"/>
    </row>
    <row r="26" ht="15.75" customHeight="1">
      <c r="A26" s="86" t="s">
        <v>99</v>
      </c>
      <c r="B26" s="86" t="s">
        <v>100</v>
      </c>
      <c r="C26" s="88">
        <v>26.0</v>
      </c>
      <c r="D26" s="70">
        <v>22.0</v>
      </c>
      <c r="E26" s="70">
        <v>20.0</v>
      </c>
      <c r="F26" s="70">
        <v>18.0</v>
      </c>
      <c r="G26" s="70">
        <v>21.0</v>
      </c>
      <c r="H26" s="70">
        <v>8.0</v>
      </c>
      <c r="I26" s="88">
        <v>7.0</v>
      </c>
      <c r="J26" s="70">
        <v>2.0</v>
      </c>
      <c r="K26" s="70">
        <v>5.0</v>
      </c>
      <c r="L26" s="48">
        <v>12.0</v>
      </c>
      <c r="M26" s="70">
        <v>14.0</v>
      </c>
      <c r="N26" s="90">
        <v>12.0</v>
      </c>
      <c r="O26" s="70">
        <v>16.0</v>
      </c>
      <c r="P26" s="92">
        <v>28.0</v>
      </c>
      <c r="Q26" s="66">
        <f t="shared" si="1"/>
        <v>96</v>
      </c>
      <c r="R26" s="68">
        <f t="shared" si="4"/>
        <v>90.56603774</v>
      </c>
      <c r="S26" s="70">
        <f t="shared" si="2"/>
        <v>115</v>
      </c>
      <c r="T26" s="72">
        <f t="shared" si="5"/>
        <v>83.94160584</v>
      </c>
      <c r="U26" s="75">
        <f t="shared" si="7"/>
        <v>211</v>
      </c>
      <c r="V26" s="77">
        <f t="shared" si="6"/>
        <v>86.83127572</v>
      </c>
      <c r="W26" s="81"/>
      <c r="X26" s="6"/>
    </row>
    <row r="27" ht="15.75" customHeight="1">
      <c r="A27" s="86" t="s">
        <v>102</v>
      </c>
      <c r="B27" s="86" t="s">
        <v>103</v>
      </c>
      <c r="C27" s="88">
        <v>27.0</v>
      </c>
      <c r="D27" s="70">
        <v>19.0</v>
      </c>
      <c r="E27" s="70">
        <v>16.0</v>
      </c>
      <c r="F27" s="70">
        <v>17.0</v>
      </c>
      <c r="G27" s="70">
        <v>25.0</v>
      </c>
      <c r="H27" s="70">
        <v>9.0</v>
      </c>
      <c r="I27" s="88">
        <v>7.0</v>
      </c>
      <c r="J27" s="70">
        <v>3.0</v>
      </c>
      <c r="K27" s="70">
        <v>5.0</v>
      </c>
      <c r="L27" s="48">
        <v>16.0</v>
      </c>
      <c r="M27" s="70">
        <v>14.0</v>
      </c>
      <c r="N27" s="90">
        <v>14.0</v>
      </c>
      <c r="O27" s="70">
        <v>16.0</v>
      </c>
      <c r="P27" s="92">
        <v>26.0</v>
      </c>
      <c r="Q27" s="66">
        <f t="shared" si="1"/>
        <v>101</v>
      </c>
      <c r="R27" s="68">
        <f t="shared" si="4"/>
        <v>95.28301887</v>
      </c>
      <c r="S27" s="70">
        <f t="shared" si="2"/>
        <v>113</v>
      </c>
      <c r="T27" s="72">
        <f t="shared" si="5"/>
        <v>82.48175182</v>
      </c>
      <c r="U27" s="75">
        <f t="shared" si="7"/>
        <v>214</v>
      </c>
      <c r="V27" s="77">
        <f t="shared" si="6"/>
        <v>88.06584362</v>
      </c>
      <c r="W27" s="81"/>
      <c r="X27" s="6"/>
    </row>
    <row r="28" ht="15.75" customHeight="1">
      <c r="A28" s="86" t="s">
        <v>104</v>
      </c>
      <c r="B28" s="86" t="s">
        <v>105</v>
      </c>
      <c r="C28" s="88">
        <v>23.0</v>
      </c>
      <c r="D28" s="70">
        <v>14.0</v>
      </c>
      <c r="E28" s="70">
        <v>14.0</v>
      </c>
      <c r="F28" s="70">
        <v>18.0</v>
      </c>
      <c r="G28" s="70">
        <v>20.0</v>
      </c>
      <c r="H28" s="70">
        <v>11.0</v>
      </c>
      <c r="I28" s="88">
        <v>6.0</v>
      </c>
      <c r="J28" s="70">
        <v>3.0</v>
      </c>
      <c r="K28" s="70">
        <v>5.0</v>
      </c>
      <c r="L28" s="48">
        <v>16.0</v>
      </c>
      <c r="M28" s="70">
        <v>14.0</v>
      </c>
      <c r="N28" s="90">
        <v>12.0</v>
      </c>
      <c r="O28" s="70">
        <v>12.0</v>
      </c>
      <c r="P28" s="92">
        <v>30.0</v>
      </c>
      <c r="Q28" s="66">
        <f t="shared" si="1"/>
        <v>98</v>
      </c>
      <c r="R28" s="68">
        <f t="shared" si="4"/>
        <v>92.45283019</v>
      </c>
      <c r="S28" s="70">
        <f t="shared" si="2"/>
        <v>100</v>
      </c>
      <c r="T28" s="72">
        <f t="shared" si="5"/>
        <v>72.99270073</v>
      </c>
      <c r="U28" s="75">
        <f>SUM(C28:P28)+4</f>
        <v>202</v>
      </c>
      <c r="V28" s="77">
        <f t="shared" si="6"/>
        <v>83.12757202</v>
      </c>
      <c r="W28" s="81"/>
      <c r="X28" s="6"/>
    </row>
    <row r="29" ht="15.75" customHeight="1">
      <c r="A29" s="86" t="s">
        <v>107</v>
      </c>
      <c r="B29" s="86" t="s">
        <v>108</v>
      </c>
      <c r="C29" s="88">
        <v>26.0</v>
      </c>
      <c r="D29" s="70">
        <v>17.0</v>
      </c>
      <c r="E29" s="70">
        <v>20.0</v>
      </c>
      <c r="F29" s="70">
        <v>19.0</v>
      </c>
      <c r="G29" s="70">
        <v>22.0</v>
      </c>
      <c r="H29" s="70">
        <v>13.0</v>
      </c>
      <c r="I29" s="88">
        <v>4.0</v>
      </c>
      <c r="J29" s="70">
        <v>3.0</v>
      </c>
      <c r="K29" s="70">
        <v>5.0</v>
      </c>
      <c r="L29" s="48">
        <v>14.0</v>
      </c>
      <c r="M29" s="70">
        <v>14.0</v>
      </c>
      <c r="N29" s="90">
        <v>12.0</v>
      </c>
      <c r="O29" s="70">
        <v>12.0</v>
      </c>
      <c r="P29" s="92">
        <v>30.0</v>
      </c>
      <c r="Q29" s="66">
        <f t="shared" si="1"/>
        <v>94</v>
      </c>
      <c r="R29" s="68">
        <f t="shared" si="4"/>
        <v>88.67924528</v>
      </c>
      <c r="S29" s="70">
        <f t="shared" si="2"/>
        <v>117</v>
      </c>
      <c r="T29" s="72">
        <f t="shared" si="5"/>
        <v>85.40145985</v>
      </c>
      <c r="U29" s="75">
        <f t="shared" ref="U29:U31" si="8">SUM(C29:P29)</f>
        <v>211</v>
      </c>
      <c r="V29" s="77">
        <f t="shared" si="6"/>
        <v>86.83127572</v>
      </c>
      <c r="W29" s="81"/>
      <c r="X29" s="6"/>
    </row>
    <row r="30" ht="15.75" customHeight="1">
      <c r="A30" s="86" t="s">
        <v>110</v>
      </c>
      <c r="B30" s="86" t="s">
        <v>111</v>
      </c>
      <c r="C30" s="88">
        <v>19.0</v>
      </c>
      <c r="D30" s="70">
        <v>18.0</v>
      </c>
      <c r="E30" s="70">
        <v>11.0</v>
      </c>
      <c r="F30" s="70">
        <v>14.0</v>
      </c>
      <c r="G30" s="70">
        <v>20.0</v>
      </c>
      <c r="H30" s="70">
        <v>9.0</v>
      </c>
      <c r="I30" s="88">
        <v>6.0</v>
      </c>
      <c r="J30" s="70">
        <v>3.0</v>
      </c>
      <c r="K30" s="70">
        <v>4.0</v>
      </c>
      <c r="L30" s="48">
        <v>12.0</v>
      </c>
      <c r="M30" s="70">
        <v>10.0</v>
      </c>
      <c r="N30" s="90">
        <v>12.0</v>
      </c>
      <c r="O30" s="70">
        <v>10.0</v>
      </c>
      <c r="P30" s="92">
        <v>24.0</v>
      </c>
      <c r="Q30" s="66">
        <f t="shared" si="1"/>
        <v>81</v>
      </c>
      <c r="R30" s="68">
        <f t="shared" si="4"/>
        <v>76.41509434</v>
      </c>
      <c r="S30" s="70">
        <f t="shared" si="2"/>
        <v>91</v>
      </c>
      <c r="T30" s="72">
        <f t="shared" si="5"/>
        <v>66.42335766</v>
      </c>
      <c r="U30" s="75">
        <f t="shared" si="8"/>
        <v>172</v>
      </c>
      <c r="V30" s="77">
        <f t="shared" si="6"/>
        <v>70.781893</v>
      </c>
      <c r="W30" s="81"/>
      <c r="X30" s="6"/>
    </row>
    <row r="31" ht="15.75" customHeight="1">
      <c r="A31" s="86" t="s">
        <v>113</v>
      </c>
      <c r="B31" s="86" t="s">
        <v>114</v>
      </c>
      <c r="C31" s="88">
        <v>24.0</v>
      </c>
      <c r="D31" s="105">
        <v>21.0</v>
      </c>
      <c r="E31" s="70">
        <v>16.0</v>
      </c>
      <c r="F31" s="70">
        <v>19.0</v>
      </c>
      <c r="G31" s="70">
        <v>22.0</v>
      </c>
      <c r="H31" s="70">
        <v>9.0</v>
      </c>
      <c r="I31" s="88">
        <v>7.0</v>
      </c>
      <c r="J31" s="70">
        <v>3.0</v>
      </c>
      <c r="K31" s="70">
        <v>5.0</v>
      </c>
      <c r="L31" s="48">
        <v>16.0</v>
      </c>
      <c r="M31" s="70">
        <v>14.0</v>
      </c>
      <c r="N31" s="90">
        <v>12.0</v>
      </c>
      <c r="O31" s="70">
        <v>16.0</v>
      </c>
      <c r="P31" s="92">
        <v>28.0</v>
      </c>
      <c r="Q31" s="66">
        <f t="shared" si="1"/>
        <v>101</v>
      </c>
      <c r="R31" s="68">
        <f t="shared" si="4"/>
        <v>95.28301887</v>
      </c>
      <c r="S31" s="70">
        <f t="shared" si="2"/>
        <v>111</v>
      </c>
      <c r="T31" s="72">
        <f t="shared" si="5"/>
        <v>81.02189781</v>
      </c>
      <c r="U31" s="75">
        <f t="shared" si="8"/>
        <v>212</v>
      </c>
      <c r="V31" s="77">
        <f t="shared" si="6"/>
        <v>87.24279835</v>
      </c>
      <c r="W31" s="81"/>
      <c r="X31" s="6"/>
    </row>
    <row r="32" ht="12.75" customHeight="1">
      <c r="A32" s="113"/>
      <c r="B32" s="114" t="s">
        <v>86</v>
      </c>
      <c r="C32" s="115" t="s">
        <v>118</v>
      </c>
      <c r="D32" s="116" t="s">
        <v>121</v>
      </c>
      <c r="E32" s="115" t="s">
        <v>122</v>
      </c>
      <c r="F32" s="115" t="s">
        <v>123</v>
      </c>
      <c r="G32" s="115" t="s">
        <v>124</v>
      </c>
      <c r="H32" s="115" t="s">
        <v>125</v>
      </c>
      <c r="I32" s="115" t="s">
        <v>118</v>
      </c>
      <c r="J32" s="115" t="s">
        <v>127</v>
      </c>
      <c r="K32" s="115" t="s">
        <v>128</v>
      </c>
      <c r="L32" s="115" t="s">
        <v>129</v>
      </c>
      <c r="M32" s="115" t="s">
        <v>130</v>
      </c>
      <c r="N32" s="115" t="s">
        <v>124</v>
      </c>
      <c r="O32" s="115" t="s">
        <v>125</v>
      </c>
      <c r="P32" s="117" t="s">
        <v>131</v>
      </c>
      <c r="Q32" s="81"/>
      <c r="R32" s="81"/>
      <c r="S32" s="81"/>
      <c r="T32" s="81"/>
      <c r="U32" s="81"/>
      <c r="V32" s="119"/>
      <c r="W32" s="81"/>
      <c r="X32" s="6"/>
    </row>
    <row r="33" ht="12.75" customHeight="1">
      <c r="A33" s="2"/>
      <c r="X33" s="6"/>
    </row>
    <row r="34" ht="12.75" customHeight="1">
      <c r="A34" s="21" t="s">
        <v>10</v>
      </c>
      <c r="B34" s="21" t="s">
        <v>11</v>
      </c>
      <c r="C34" s="36" t="s">
        <v>12</v>
      </c>
      <c r="D34" s="24"/>
      <c r="E34" s="24"/>
      <c r="F34" s="24"/>
      <c r="G34" s="24"/>
      <c r="H34" s="26"/>
      <c r="I34" s="28" t="s">
        <v>13</v>
      </c>
      <c r="J34" s="24"/>
      <c r="K34" s="24"/>
      <c r="L34" s="24"/>
      <c r="M34" s="24"/>
      <c r="N34" s="24"/>
      <c r="O34" s="24"/>
      <c r="P34" s="26"/>
      <c r="Q34" s="23" t="s">
        <v>14</v>
      </c>
      <c r="R34" s="26"/>
      <c r="S34" s="28" t="s">
        <v>16</v>
      </c>
      <c r="T34" s="26"/>
      <c r="U34" s="20" t="s">
        <v>18</v>
      </c>
      <c r="V34" s="20" t="s">
        <v>19</v>
      </c>
      <c r="W34" s="20" t="s">
        <v>20</v>
      </c>
      <c r="X34" s="6"/>
    </row>
    <row r="35" ht="21.75" customHeight="1">
      <c r="A35" s="37"/>
      <c r="B35" s="37"/>
      <c r="C35" s="40" t="s">
        <v>21</v>
      </c>
      <c r="D35" s="40" t="s">
        <v>23</v>
      </c>
      <c r="E35" s="40" t="s">
        <v>24</v>
      </c>
      <c r="F35" s="40" t="s">
        <v>25</v>
      </c>
      <c r="G35" s="40" t="s">
        <v>26</v>
      </c>
      <c r="H35" s="40" t="s">
        <v>27</v>
      </c>
      <c r="I35" s="40" t="s">
        <v>21</v>
      </c>
      <c r="J35" s="40" t="s">
        <v>23</v>
      </c>
      <c r="K35" s="40" t="s">
        <v>24</v>
      </c>
      <c r="L35" s="40" t="s">
        <v>28</v>
      </c>
      <c r="M35" s="40" t="s">
        <v>25</v>
      </c>
      <c r="N35" s="40" t="s">
        <v>26</v>
      </c>
      <c r="O35" s="40" t="s">
        <v>27</v>
      </c>
      <c r="P35" s="40" t="s">
        <v>29</v>
      </c>
      <c r="Q35" s="40" t="s">
        <v>30</v>
      </c>
      <c r="R35" s="42" t="s">
        <v>31</v>
      </c>
      <c r="S35" s="40" t="s">
        <v>33</v>
      </c>
      <c r="T35" s="42" t="s">
        <v>35</v>
      </c>
      <c r="U35" s="44"/>
      <c r="V35" s="37"/>
      <c r="W35" s="37"/>
      <c r="X35" s="6"/>
    </row>
    <row r="36" ht="12.75" customHeight="1">
      <c r="A36" s="44"/>
      <c r="B36" s="44"/>
      <c r="C36" s="125">
        <v>28.0</v>
      </c>
      <c r="D36" s="126">
        <v>22.0</v>
      </c>
      <c r="E36" s="126">
        <v>24.0</v>
      </c>
      <c r="F36" s="126">
        <v>21.0</v>
      </c>
      <c r="G36" s="126">
        <v>28.0</v>
      </c>
      <c r="H36" s="126">
        <v>14.0</v>
      </c>
      <c r="I36" s="126">
        <v>8.0</v>
      </c>
      <c r="J36" s="126">
        <v>7.0</v>
      </c>
      <c r="K36" s="126">
        <v>8.0</v>
      </c>
      <c r="L36" s="125">
        <v>16.0</v>
      </c>
      <c r="M36" s="126">
        <v>16.0</v>
      </c>
      <c r="N36" s="126">
        <v>16.0</v>
      </c>
      <c r="O36" s="126">
        <v>14.0</v>
      </c>
      <c r="P36" s="54">
        <v>30.0</v>
      </c>
      <c r="Q36" s="54">
        <f t="shared" ref="Q36:Q58" si="9">SUM(I36:P36)</f>
        <v>115</v>
      </c>
      <c r="R36" s="44"/>
      <c r="S36" s="129">
        <f t="shared" ref="S36:S58" si="10">SUM(C36:H36)</f>
        <v>137</v>
      </c>
      <c r="T36" s="44"/>
      <c r="U36" s="130">
        <f>SUM(C36:P36)</f>
        <v>252</v>
      </c>
      <c r="V36" s="44"/>
      <c r="W36" s="44"/>
      <c r="X36" s="6"/>
    </row>
    <row r="37" ht="15.75" customHeight="1">
      <c r="A37" s="59" t="s">
        <v>144</v>
      </c>
      <c r="B37" s="59" t="s">
        <v>145</v>
      </c>
      <c r="C37" s="88">
        <v>24.0</v>
      </c>
      <c r="D37" s="70">
        <v>19.0</v>
      </c>
      <c r="E37" s="70">
        <v>15.0</v>
      </c>
      <c r="F37" s="72">
        <v>18.0</v>
      </c>
      <c r="G37" s="70">
        <v>24.0</v>
      </c>
      <c r="H37" s="70">
        <v>11.0</v>
      </c>
      <c r="I37" s="70">
        <v>5.0</v>
      </c>
      <c r="J37" s="70">
        <v>6.0</v>
      </c>
      <c r="K37" s="70">
        <v>7.0</v>
      </c>
      <c r="L37" s="88">
        <v>12.0</v>
      </c>
      <c r="M37" s="79">
        <v>14.0</v>
      </c>
      <c r="N37" s="90">
        <v>14.0</v>
      </c>
      <c r="O37" s="70">
        <v>12.0</v>
      </c>
      <c r="P37" s="92">
        <v>26.0</v>
      </c>
      <c r="Q37" s="131">
        <f t="shared" si="9"/>
        <v>96</v>
      </c>
      <c r="R37" s="132">
        <f t="shared" ref="R37:R58" si="11">(Q37/Q$36)*100</f>
        <v>83.47826087</v>
      </c>
      <c r="S37" s="131">
        <f t="shared" si="10"/>
        <v>111</v>
      </c>
      <c r="T37" s="132">
        <f t="shared" ref="T37:T58" si="12">(S37/S$36)*100</f>
        <v>81.02189781</v>
      </c>
      <c r="U37" s="75">
        <f>SUM(C37:P37)+4</f>
        <v>211</v>
      </c>
      <c r="V37" s="77">
        <f>SUM(U37*100/U$9)</f>
        <v>86.83127572</v>
      </c>
      <c r="W37" s="81"/>
      <c r="X37" s="6"/>
    </row>
    <row r="38" ht="15.75" customHeight="1">
      <c r="A38" s="86" t="s">
        <v>147</v>
      </c>
      <c r="B38" s="86" t="s">
        <v>148</v>
      </c>
      <c r="C38" s="88">
        <v>25.0</v>
      </c>
      <c r="D38" s="70">
        <v>20.0</v>
      </c>
      <c r="E38" s="70">
        <v>22.0</v>
      </c>
      <c r="F38" s="70">
        <v>17.0</v>
      </c>
      <c r="G38" s="70">
        <v>25.0</v>
      </c>
      <c r="H38" s="70">
        <v>9.0</v>
      </c>
      <c r="I38" s="70">
        <v>7.0</v>
      </c>
      <c r="J38" s="70">
        <v>6.0</v>
      </c>
      <c r="K38" s="70">
        <v>7.0</v>
      </c>
      <c r="L38" s="88">
        <v>16.0</v>
      </c>
      <c r="M38" s="79">
        <v>16.0</v>
      </c>
      <c r="N38" s="90">
        <v>16.0</v>
      </c>
      <c r="O38" s="70">
        <v>12.0</v>
      </c>
      <c r="P38" s="92">
        <v>28.0</v>
      </c>
      <c r="Q38" s="131">
        <f t="shared" si="9"/>
        <v>108</v>
      </c>
      <c r="R38" s="132">
        <f t="shared" si="11"/>
        <v>93.91304348</v>
      </c>
      <c r="S38" s="131">
        <f t="shared" si="10"/>
        <v>118</v>
      </c>
      <c r="T38" s="132">
        <f t="shared" si="12"/>
        <v>86.13138686</v>
      </c>
      <c r="U38" s="75">
        <f t="shared" ref="U38:U47" si="13">SUM(C38:P38)</f>
        <v>226</v>
      </c>
      <c r="V38" s="137">
        <f t="shared" ref="V38:V51" si="14">SUM(U38*100/U$36)</f>
        <v>89.68253968</v>
      </c>
      <c r="W38" s="81"/>
      <c r="X38" s="6"/>
    </row>
    <row r="39" ht="15.75" customHeight="1">
      <c r="A39" s="86" t="s">
        <v>150</v>
      </c>
      <c r="B39" s="86" t="s">
        <v>151</v>
      </c>
      <c r="C39" s="95">
        <v>0.0</v>
      </c>
      <c r="D39" s="94">
        <v>0.0</v>
      </c>
      <c r="E39" s="94">
        <v>0.0</v>
      </c>
      <c r="F39" s="94">
        <v>0.0</v>
      </c>
      <c r="G39" s="94">
        <v>0.0</v>
      </c>
      <c r="H39" s="94">
        <v>0.0</v>
      </c>
      <c r="I39" s="94">
        <v>0.0</v>
      </c>
      <c r="J39" s="94">
        <v>0.0</v>
      </c>
      <c r="K39" s="94">
        <v>0.0</v>
      </c>
      <c r="L39" s="95">
        <v>0.0</v>
      </c>
      <c r="M39" s="138">
        <v>0.0</v>
      </c>
      <c r="N39" s="97">
        <v>0.0</v>
      </c>
      <c r="O39" s="94">
        <v>0.0</v>
      </c>
      <c r="P39" s="98">
        <v>0.0</v>
      </c>
      <c r="Q39" s="131">
        <f t="shared" si="9"/>
        <v>0</v>
      </c>
      <c r="R39" s="132">
        <f t="shared" si="11"/>
        <v>0</v>
      </c>
      <c r="S39" s="131">
        <f t="shared" si="10"/>
        <v>0</v>
      </c>
      <c r="T39" s="132">
        <f t="shared" si="12"/>
        <v>0</v>
      </c>
      <c r="U39" s="75">
        <f t="shared" si="13"/>
        <v>0</v>
      </c>
      <c r="V39" s="137">
        <f t="shared" si="14"/>
        <v>0</v>
      </c>
      <c r="W39" s="81"/>
      <c r="X39" s="6"/>
    </row>
    <row r="40" ht="15.75" customHeight="1">
      <c r="A40" s="86" t="s">
        <v>155</v>
      </c>
      <c r="B40" s="86" t="s">
        <v>156</v>
      </c>
      <c r="C40" s="88">
        <v>18.0</v>
      </c>
      <c r="D40" s="70">
        <v>15.0</v>
      </c>
      <c r="E40" s="70">
        <v>19.0</v>
      </c>
      <c r="F40" s="70">
        <v>16.0</v>
      </c>
      <c r="G40" s="70">
        <v>19.0</v>
      </c>
      <c r="H40" s="70">
        <v>9.0</v>
      </c>
      <c r="I40" s="70">
        <v>7.0</v>
      </c>
      <c r="J40" s="70">
        <v>5.0</v>
      </c>
      <c r="K40" s="70">
        <v>6.0</v>
      </c>
      <c r="L40" s="88">
        <v>12.0</v>
      </c>
      <c r="M40" s="79">
        <v>12.0</v>
      </c>
      <c r="N40" s="90">
        <v>12.0</v>
      </c>
      <c r="O40" s="70">
        <v>6.0</v>
      </c>
      <c r="P40" s="92">
        <v>20.0</v>
      </c>
      <c r="Q40" s="131">
        <f t="shared" si="9"/>
        <v>80</v>
      </c>
      <c r="R40" s="132">
        <f t="shared" si="11"/>
        <v>69.56521739</v>
      </c>
      <c r="S40" s="131">
        <f t="shared" si="10"/>
        <v>96</v>
      </c>
      <c r="T40" s="132">
        <f t="shared" si="12"/>
        <v>70.0729927</v>
      </c>
      <c r="U40" s="75">
        <f t="shared" si="13"/>
        <v>176</v>
      </c>
      <c r="V40" s="140">
        <f t="shared" si="14"/>
        <v>69.84126984</v>
      </c>
      <c r="W40" s="81"/>
      <c r="X40" s="6"/>
    </row>
    <row r="41" ht="15.75" customHeight="1">
      <c r="A41" s="86" t="s">
        <v>160</v>
      </c>
      <c r="B41" s="86" t="s">
        <v>161</v>
      </c>
      <c r="C41" s="88">
        <v>28.0</v>
      </c>
      <c r="D41" s="70">
        <v>21.0</v>
      </c>
      <c r="E41" s="70">
        <v>19.0</v>
      </c>
      <c r="F41" s="70">
        <v>20.0</v>
      </c>
      <c r="G41" s="70">
        <v>23.0</v>
      </c>
      <c r="H41" s="70">
        <v>13.0</v>
      </c>
      <c r="I41" s="70">
        <v>8.0</v>
      </c>
      <c r="J41" s="70">
        <v>7.0</v>
      </c>
      <c r="K41" s="70">
        <v>7.0</v>
      </c>
      <c r="L41" s="88">
        <v>16.0</v>
      </c>
      <c r="M41" s="79">
        <v>14.0</v>
      </c>
      <c r="N41" s="90">
        <v>16.0</v>
      </c>
      <c r="O41" s="70">
        <v>14.0</v>
      </c>
      <c r="P41" s="92">
        <v>30.0</v>
      </c>
      <c r="Q41" s="131">
        <f t="shared" si="9"/>
        <v>112</v>
      </c>
      <c r="R41" s="132">
        <f t="shared" si="11"/>
        <v>97.39130435</v>
      </c>
      <c r="S41" s="131">
        <f t="shared" si="10"/>
        <v>124</v>
      </c>
      <c r="T41" s="132">
        <f t="shared" si="12"/>
        <v>90.51094891</v>
      </c>
      <c r="U41" s="75">
        <f t="shared" si="13"/>
        <v>236</v>
      </c>
      <c r="V41" s="137">
        <f t="shared" si="14"/>
        <v>93.65079365</v>
      </c>
      <c r="W41" s="81"/>
      <c r="X41" s="6"/>
    </row>
    <row r="42" ht="15.75" customHeight="1">
      <c r="A42" s="86" t="s">
        <v>163</v>
      </c>
      <c r="B42" s="86" t="s">
        <v>164</v>
      </c>
      <c r="C42" s="88">
        <v>28.0</v>
      </c>
      <c r="D42" s="70">
        <v>21.0</v>
      </c>
      <c r="E42" s="70">
        <v>15.0</v>
      </c>
      <c r="F42" s="70">
        <v>21.0</v>
      </c>
      <c r="G42" s="70">
        <v>24.0</v>
      </c>
      <c r="H42" s="70">
        <v>13.0</v>
      </c>
      <c r="I42" s="70">
        <v>8.0</v>
      </c>
      <c r="J42" s="70">
        <v>7.0</v>
      </c>
      <c r="K42" s="70">
        <v>7.0</v>
      </c>
      <c r="L42" s="88">
        <v>16.0</v>
      </c>
      <c r="M42" s="79">
        <v>16.0</v>
      </c>
      <c r="N42" s="90">
        <v>16.0</v>
      </c>
      <c r="O42" s="70">
        <v>12.0</v>
      </c>
      <c r="P42" s="142">
        <v>30.0</v>
      </c>
      <c r="Q42" s="131">
        <f t="shared" si="9"/>
        <v>112</v>
      </c>
      <c r="R42" s="132">
        <f t="shared" si="11"/>
        <v>97.39130435</v>
      </c>
      <c r="S42" s="131">
        <f t="shared" si="10"/>
        <v>122</v>
      </c>
      <c r="T42" s="132">
        <f t="shared" si="12"/>
        <v>89.05109489</v>
      </c>
      <c r="U42" s="143">
        <f t="shared" si="13"/>
        <v>234</v>
      </c>
      <c r="V42" s="137">
        <f t="shared" si="14"/>
        <v>92.85714286</v>
      </c>
      <c r="W42" s="81"/>
      <c r="X42" s="6"/>
    </row>
    <row r="43" ht="15.75" customHeight="1">
      <c r="A43" s="86" t="s">
        <v>168</v>
      </c>
      <c r="B43" s="86" t="s">
        <v>170</v>
      </c>
      <c r="C43" s="88">
        <v>26.0</v>
      </c>
      <c r="D43" s="70">
        <v>21.0</v>
      </c>
      <c r="E43" s="70">
        <v>23.0</v>
      </c>
      <c r="F43" s="70">
        <v>19.0</v>
      </c>
      <c r="G43" s="70">
        <v>26.0</v>
      </c>
      <c r="H43" s="70">
        <v>14.0</v>
      </c>
      <c r="I43" s="70">
        <v>8.0</v>
      </c>
      <c r="J43" s="70">
        <v>6.0</v>
      </c>
      <c r="K43" s="70">
        <v>8.0</v>
      </c>
      <c r="L43" s="88">
        <v>14.0</v>
      </c>
      <c r="M43" s="79">
        <v>16.0</v>
      </c>
      <c r="N43" s="90">
        <v>16.0</v>
      </c>
      <c r="O43" s="70">
        <v>10.0</v>
      </c>
      <c r="P43" s="92">
        <v>30.0</v>
      </c>
      <c r="Q43" s="131">
        <f t="shared" si="9"/>
        <v>108</v>
      </c>
      <c r="R43" s="132">
        <f t="shared" si="11"/>
        <v>93.91304348</v>
      </c>
      <c r="S43" s="131">
        <f t="shared" si="10"/>
        <v>129</v>
      </c>
      <c r="T43" s="132">
        <f t="shared" si="12"/>
        <v>94.16058394</v>
      </c>
      <c r="U43" s="75">
        <f t="shared" si="13"/>
        <v>237</v>
      </c>
      <c r="V43" s="137">
        <f t="shared" si="14"/>
        <v>94.04761905</v>
      </c>
      <c r="W43" s="81"/>
      <c r="X43" s="6"/>
    </row>
    <row r="44" ht="15.75" customHeight="1">
      <c r="A44" s="86" t="s">
        <v>171</v>
      </c>
      <c r="B44" s="86" t="s">
        <v>172</v>
      </c>
      <c r="C44" s="88">
        <v>27.0</v>
      </c>
      <c r="D44" s="70">
        <v>18.0</v>
      </c>
      <c r="E44" s="70">
        <v>18.0</v>
      </c>
      <c r="F44" s="70">
        <v>21.0</v>
      </c>
      <c r="G44" s="70">
        <v>23.0</v>
      </c>
      <c r="H44" s="70">
        <v>13.0</v>
      </c>
      <c r="I44" s="70">
        <v>8.0</v>
      </c>
      <c r="J44" s="70">
        <v>7.0</v>
      </c>
      <c r="K44" s="70">
        <v>6.0</v>
      </c>
      <c r="L44" s="88">
        <v>16.0</v>
      </c>
      <c r="M44" s="79">
        <v>16.0</v>
      </c>
      <c r="N44" s="90">
        <v>16.0</v>
      </c>
      <c r="O44" s="70">
        <v>12.0</v>
      </c>
      <c r="P44" s="92">
        <v>28.0</v>
      </c>
      <c r="Q44" s="131">
        <f t="shared" si="9"/>
        <v>109</v>
      </c>
      <c r="R44" s="132">
        <f t="shared" si="11"/>
        <v>94.7826087</v>
      </c>
      <c r="S44" s="131">
        <f t="shared" si="10"/>
        <v>120</v>
      </c>
      <c r="T44" s="132">
        <f t="shared" si="12"/>
        <v>87.59124088</v>
      </c>
      <c r="U44" s="75">
        <f t="shared" si="13"/>
        <v>229</v>
      </c>
      <c r="V44" s="137">
        <f t="shared" si="14"/>
        <v>90.87301587</v>
      </c>
      <c r="W44" s="81"/>
      <c r="X44" s="6"/>
    </row>
    <row r="45" ht="15.75" customHeight="1">
      <c r="A45" s="86" t="s">
        <v>174</v>
      </c>
      <c r="B45" s="86" t="s">
        <v>175</v>
      </c>
      <c r="C45" s="88">
        <v>26.0</v>
      </c>
      <c r="D45" s="70">
        <v>20.0</v>
      </c>
      <c r="E45" s="70">
        <v>17.0</v>
      </c>
      <c r="F45" s="70">
        <v>20.0</v>
      </c>
      <c r="G45" s="70">
        <v>23.0</v>
      </c>
      <c r="H45" s="70">
        <v>13.0</v>
      </c>
      <c r="I45" s="70">
        <v>8.0</v>
      </c>
      <c r="J45" s="70">
        <v>6.0</v>
      </c>
      <c r="K45" s="70">
        <v>7.0</v>
      </c>
      <c r="L45" s="88">
        <v>12.0</v>
      </c>
      <c r="M45" s="79">
        <v>14.0</v>
      </c>
      <c r="N45" s="90">
        <v>16.0</v>
      </c>
      <c r="O45" s="70">
        <v>10.0</v>
      </c>
      <c r="P45" s="92">
        <v>30.0</v>
      </c>
      <c r="Q45" s="131">
        <f t="shared" si="9"/>
        <v>103</v>
      </c>
      <c r="R45" s="132">
        <f t="shared" si="11"/>
        <v>89.56521739</v>
      </c>
      <c r="S45" s="131">
        <f t="shared" si="10"/>
        <v>119</v>
      </c>
      <c r="T45" s="132">
        <f t="shared" si="12"/>
        <v>86.86131387</v>
      </c>
      <c r="U45" s="75">
        <f t="shared" si="13"/>
        <v>222</v>
      </c>
      <c r="V45" s="137">
        <f t="shared" si="14"/>
        <v>88.0952381</v>
      </c>
      <c r="W45" s="81"/>
      <c r="X45" s="6"/>
    </row>
    <row r="46" ht="15.75" customHeight="1">
      <c r="A46" s="86" t="s">
        <v>177</v>
      </c>
      <c r="B46" s="86" t="s">
        <v>178</v>
      </c>
      <c r="C46" s="88">
        <v>25.0</v>
      </c>
      <c r="D46" s="70">
        <v>20.0</v>
      </c>
      <c r="E46" s="70">
        <v>21.0</v>
      </c>
      <c r="F46" s="70">
        <v>19.0</v>
      </c>
      <c r="G46" s="70">
        <v>23.0</v>
      </c>
      <c r="H46" s="70">
        <v>13.0</v>
      </c>
      <c r="I46" s="70">
        <v>8.0</v>
      </c>
      <c r="J46" s="70">
        <v>6.0</v>
      </c>
      <c r="K46" s="70">
        <v>8.0</v>
      </c>
      <c r="L46" s="88">
        <v>14.0</v>
      </c>
      <c r="M46" s="79">
        <v>12.0</v>
      </c>
      <c r="N46" s="90">
        <v>14.0</v>
      </c>
      <c r="O46" s="70">
        <v>8.0</v>
      </c>
      <c r="P46" s="92">
        <v>30.0</v>
      </c>
      <c r="Q46" s="131">
        <f t="shared" si="9"/>
        <v>100</v>
      </c>
      <c r="R46" s="132">
        <f t="shared" si="11"/>
        <v>86.95652174</v>
      </c>
      <c r="S46" s="131">
        <f t="shared" si="10"/>
        <v>121</v>
      </c>
      <c r="T46" s="132">
        <f t="shared" si="12"/>
        <v>88.32116788</v>
      </c>
      <c r="U46" s="75">
        <f t="shared" si="13"/>
        <v>221</v>
      </c>
      <c r="V46" s="153">
        <f t="shared" si="14"/>
        <v>87.6984127</v>
      </c>
      <c r="W46" s="81"/>
      <c r="X46" s="6"/>
    </row>
    <row r="47" ht="15.75" customHeight="1">
      <c r="A47" s="86" t="s">
        <v>181</v>
      </c>
      <c r="B47" s="86" t="s">
        <v>182</v>
      </c>
      <c r="C47" s="88">
        <v>23.0</v>
      </c>
      <c r="D47" s="70">
        <v>21.0</v>
      </c>
      <c r="E47" s="70">
        <v>21.0</v>
      </c>
      <c r="F47" s="70">
        <v>21.0</v>
      </c>
      <c r="G47" s="70">
        <v>24.0</v>
      </c>
      <c r="H47" s="70">
        <v>14.0</v>
      </c>
      <c r="I47" s="70">
        <v>8.0</v>
      </c>
      <c r="J47" s="70">
        <v>7.0</v>
      </c>
      <c r="K47" s="70">
        <v>7.0</v>
      </c>
      <c r="L47" s="88">
        <v>12.0</v>
      </c>
      <c r="M47" s="79">
        <v>14.0</v>
      </c>
      <c r="N47" s="90">
        <v>16.0</v>
      </c>
      <c r="O47" s="70">
        <v>10.0</v>
      </c>
      <c r="P47" s="92">
        <v>28.0</v>
      </c>
      <c r="Q47" s="131">
        <f t="shared" si="9"/>
        <v>102</v>
      </c>
      <c r="R47" s="132">
        <f t="shared" si="11"/>
        <v>88.69565217</v>
      </c>
      <c r="S47" s="131">
        <f t="shared" si="10"/>
        <v>124</v>
      </c>
      <c r="T47" s="132">
        <f t="shared" si="12"/>
        <v>90.51094891</v>
      </c>
      <c r="U47" s="75">
        <f t="shared" si="13"/>
        <v>226</v>
      </c>
      <c r="V47" s="153">
        <f t="shared" si="14"/>
        <v>89.68253968</v>
      </c>
      <c r="W47" s="81"/>
      <c r="X47" s="6"/>
    </row>
    <row r="48" ht="15.75" customHeight="1">
      <c r="A48" s="86" t="s">
        <v>183</v>
      </c>
      <c r="B48" s="86" t="s">
        <v>184</v>
      </c>
      <c r="C48" s="88">
        <v>21.0</v>
      </c>
      <c r="D48" s="70">
        <v>16.0</v>
      </c>
      <c r="E48" s="70">
        <v>18.0</v>
      </c>
      <c r="F48" s="70">
        <v>15.0</v>
      </c>
      <c r="G48" s="70">
        <v>25.0</v>
      </c>
      <c r="H48" s="70">
        <v>8.0</v>
      </c>
      <c r="I48" s="70">
        <v>8.0</v>
      </c>
      <c r="J48" s="70">
        <v>5.0</v>
      </c>
      <c r="K48" s="70">
        <v>8.0</v>
      </c>
      <c r="L48" s="88">
        <v>10.0</v>
      </c>
      <c r="M48" s="79">
        <v>14.0</v>
      </c>
      <c r="N48" s="90">
        <v>12.0</v>
      </c>
      <c r="O48" s="70">
        <v>6.0</v>
      </c>
      <c r="P48" s="92">
        <v>24.0</v>
      </c>
      <c r="Q48" s="131">
        <f t="shared" si="9"/>
        <v>87</v>
      </c>
      <c r="R48" s="132">
        <f t="shared" si="11"/>
        <v>75.65217391</v>
      </c>
      <c r="S48" s="131">
        <f t="shared" si="10"/>
        <v>103</v>
      </c>
      <c r="T48" s="132">
        <f t="shared" si="12"/>
        <v>75.18248175</v>
      </c>
      <c r="U48" s="75">
        <f>SUM(C48:P48)+4</f>
        <v>194</v>
      </c>
      <c r="V48" s="140">
        <f t="shared" si="14"/>
        <v>76.98412698</v>
      </c>
      <c r="W48" s="81"/>
      <c r="X48" s="6"/>
    </row>
    <row r="49" ht="15.75" customHeight="1">
      <c r="A49" s="86" t="s">
        <v>185</v>
      </c>
      <c r="B49" s="86" t="s">
        <v>186</v>
      </c>
      <c r="C49" s="88">
        <v>22.0</v>
      </c>
      <c r="D49" s="70">
        <v>20.0</v>
      </c>
      <c r="E49" s="70">
        <v>17.0</v>
      </c>
      <c r="F49" s="70">
        <v>20.0</v>
      </c>
      <c r="G49" s="70">
        <v>23.0</v>
      </c>
      <c r="H49" s="70">
        <v>12.0</v>
      </c>
      <c r="I49" s="70">
        <v>8.0</v>
      </c>
      <c r="J49" s="70">
        <v>7.0</v>
      </c>
      <c r="K49" s="70">
        <v>7.0</v>
      </c>
      <c r="L49" s="88">
        <v>16.0</v>
      </c>
      <c r="M49" s="79">
        <v>16.0</v>
      </c>
      <c r="N49" s="90">
        <v>16.0</v>
      </c>
      <c r="O49" s="70">
        <v>12.0</v>
      </c>
      <c r="P49" s="92">
        <v>30.0</v>
      </c>
      <c r="Q49" s="131">
        <f t="shared" si="9"/>
        <v>112</v>
      </c>
      <c r="R49" s="132">
        <f t="shared" si="11"/>
        <v>97.39130435</v>
      </c>
      <c r="S49" s="131">
        <f t="shared" si="10"/>
        <v>114</v>
      </c>
      <c r="T49" s="132">
        <f t="shared" si="12"/>
        <v>83.21167883</v>
      </c>
      <c r="U49" s="75">
        <f t="shared" ref="U49:U58" si="15">SUM(C49:P49)</f>
        <v>226</v>
      </c>
      <c r="V49" s="137">
        <f t="shared" si="14"/>
        <v>89.68253968</v>
      </c>
      <c r="W49" s="81"/>
      <c r="X49" s="6"/>
    </row>
    <row r="50" ht="15.75" customHeight="1">
      <c r="A50" s="86" t="s">
        <v>189</v>
      </c>
      <c r="B50" s="86" t="s">
        <v>190</v>
      </c>
      <c r="C50" s="88">
        <v>26.0</v>
      </c>
      <c r="D50" s="70">
        <v>21.0</v>
      </c>
      <c r="E50" s="70">
        <v>21.0</v>
      </c>
      <c r="F50" s="70">
        <v>18.0</v>
      </c>
      <c r="G50" s="70">
        <v>24.0</v>
      </c>
      <c r="H50" s="70">
        <v>13.0</v>
      </c>
      <c r="I50" s="70">
        <v>8.0</v>
      </c>
      <c r="J50" s="70">
        <v>6.0</v>
      </c>
      <c r="K50" s="70">
        <v>6.0</v>
      </c>
      <c r="L50" s="88">
        <v>14.0</v>
      </c>
      <c r="M50" s="79">
        <v>16.0</v>
      </c>
      <c r="N50" s="90">
        <v>16.0</v>
      </c>
      <c r="O50" s="70">
        <v>10.0</v>
      </c>
      <c r="P50" s="92">
        <v>30.0</v>
      </c>
      <c r="Q50" s="131">
        <f t="shared" si="9"/>
        <v>106</v>
      </c>
      <c r="R50" s="132">
        <f t="shared" si="11"/>
        <v>92.17391304</v>
      </c>
      <c r="S50" s="131">
        <f t="shared" si="10"/>
        <v>123</v>
      </c>
      <c r="T50" s="132">
        <f t="shared" si="12"/>
        <v>89.7810219</v>
      </c>
      <c r="U50" s="75">
        <f t="shared" si="15"/>
        <v>229</v>
      </c>
      <c r="V50" s="137">
        <f t="shared" si="14"/>
        <v>90.87301587</v>
      </c>
      <c r="W50" s="81"/>
      <c r="X50" s="6"/>
    </row>
    <row r="51" ht="15.75" customHeight="1">
      <c r="A51" s="86" t="s">
        <v>193</v>
      </c>
      <c r="B51" s="86" t="s">
        <v>194</v>
      </c>
      <c r="C51" s="88">
        <v>27.0</v>
      </c>
      <c r="D51" s="70">
        <v>20.0</v>
      </c>
      <c r="E51" s="70">
        <v>18.0</v>
      </c>
      <c r="F51" s="70">
        <v>18.0</v>
      </c>
      <c r="G51" s="70">
        <v>23.0</v>
      </c>
      <c r="H51" s="70">
        <v>11.0</v>
      </c>
      <c r="I51" s="70">
        <v>8.0</v>
      </c>
      <c r="J51" s="70">
        <v>4.0</v>
      </c>
      <c r="K51" s="70">
        <v>6.0</v>
      </c>
      <c r="L51" s="88">
        <v>12.0</v>
      </c>
      <c r="M51" s="79">
        <v>14.0</v>
      </c>
      <c r="N51" s="90">
        <v>16.0</v>
      </c>
      <c r="O51" s="70">
        <v>12.0</v>
      </c>
      <c r="P51" s="92">
        <v>28.0</v>
      </c>
      <c r="Q51" s="131">
        <f t="shared" si="9"/>
        <v>100</v>
      </c>
      <c r="R51" s="132">
        <f t="shared" si="11"/>
        <v>86.95652174</v>
      </c>
      <c r="S51" s="131">
        <f t="shared" si="10"/>
        <v>117</v>
      </c>
      <c r="T51" s="132">
        <f t="shared" si="12"/>
        <v>85.40145985</v>
      </c>
      <c r="U51" s="75">
        <f t="shared" si="15"/>
        <v>217</v>
      </c>
      <c r="V51" s="137">
        <f t="shared" si="14"/>
        <v>86.11111111</v>
      </c>
      <c r="W51" s="81"/>
      <c r="X51" s="6"/>
    </row>
    <row r="52" ht="15.75" customHeight="1">
      <c r="A52" s="86" t="s">
        <v>195</v>
      </c>
      <c r="B52" s="86" t="s">
        <v>196</v>
      </c>
      <c r="C52" s="88">
        <v>25.0</v>
      </c>
      <c r="D52" s="70">
        <v>19.0</v>
      </c>
      <c r="E52" s="70">
        <v>18.0</v>
      </c>
      <c r="F52" s="70">
        <v>20.0</v>
      </c>
      <c r="G52" s="70">
        <v>21.0</v>
      </c>
      <c r="H52" s="70">
        <v>11.0</v>
      </c>
      <c r="I52" s="70">
        <v>8.0</v>
      </c>
      <c r="J52" s="70">
        <v>7.0</v>
      </c>
      <c r="K52" s="70">
        <v>7.0</v>
      </c>
      <c r="L52" s="88">
        <v>16.0</v>
      </c>
      <c r="M52" s="79">
        <v>16.0</v>
      </c>
      <c r="N52" s="90">
        <v>12.0</v>
      </c>
      <c r="O52" s="70">
        <v>10.0</v>
      </c>
      <c r="P52" s="92">
        <v>28.0</v>
      </c>
      <c r="Q52" s="131">
        <f t="shared" si="9"/>
        <v>104</v>
      </c>
      <c r="R52" s="132">
        <f t="shared" si="11"/>
        <v>90.43478261</v>
      </c>
      <c r="S52" s="131">
        <f t="shared" si="10"/>
        <v>114</v>
      </c>
      <c r="T52" s="132">
        <f t="shared" si="12"/>
        <v>83.21167883</v>
      </c>
      <c r="U52" s="75">
        <f t="shared" si="15"/>
        <v>218</v>
      </c>
      <c r="V52" s="137">
        <f>SUM(U51*100/U$36)</f>
        <v>86.11111111</v>
      </c>
      <c r="W52" s="81"/>
      <c r="X52" s="6"/>
    </row>
    <row r="53" ht="15.75" customHeight="1">
      <c r="A53" s="86" t="s">
        <v>197</v>
      </c>
      <c r="B53" s="86" t="s">
        <v>198</v>
      </c>
      <c r="C53" s="88">
        <v>25.0</v>
      </c>
      <c r="D53" s="70">
        <v>21.0</v>
      </c>
      <c r="E53" s="70">
        <v>20.0</v>
      </c>
      <c r="F53" s="70">
        <v>20.0</v>
      </c>
      <c r="G53" s="70">
        <v>25.0</v>
      </c>
      <c r="H53" s="70">
        <v>14.0</v>
      </c>
      <c r="I53" s="70">
        <v>8.0</v>
      </c>
      <c r="J53" s="70">
        <v>7.0</v>
      </c>
      <c r="K53" s="70">
        <v>7.0</v>
      </c>
      <c r="L53" s="88">
        <v>16.0</v>
      </c>
      <c r="M53" s="79">
        <v>16.0</v>
      </c>
      <c r="N53" s="90">
        <v>14.0</v>
      </c>
      <c r="O53" s="70">
        <v>12.0</v>
      </c>
      <c r="P53" s="92">
        <v>28.0</v>
      </c>
      <c r="Q53" s="131">
        <f t="shared" si="9"/>
        <v>108</v>
      </c>
      <c r="R53" s="132">
        <f t="shared" si="11"/>
        <v>93.91304348</v>
      </c>
      <c r="S53" s="131">
        <f t="shared" si="10"/>
        <v>125</v>
      </c>
      <c r="T53" s="132">
        <f t="shared" si="12"/>
        <v>91.24087591</v>
      </c>
      <c r="U53" s="75">
        <f t="shared" si="15"/>
        <v>233</v>
      </c>
      <c r="V53" s="153">
        <f t="shared" ref="V53:V58" si="16">SUM(U53*100/U$36)</f>
        <v>92.46031746</v>
      </c>
      <c r="W53" s="81"/>
      <c r="X53" s="6"/>
    </row>
    <row r="54" ht="15.75" customHeight="1">
      <c r="A54" s="86" t="s">
        <v>200</v>
      </c>
      <c r="B54" s="86" t="s">
        <v>201</v>
      </c>
      <c r="C54" s="88">
        <v>28.0</v>
      </c>
      <c r="D54" s="70">
        <v>20.0</v>
      </c>
      <c r="E54" s="70">
        <v>16.0</v>
      </c>
      <c r="F54" s="70">
        <v>19.0</v>
      </c>
      <c r="G54" s="70">
        <v>20.0</v>
      </c>
      <c r="H54" s="70">
        <v>12.0</v>
      </c>
      <c r="I54" s="70">
        <v>8.0</v>
      </c>
      <c r="J54" s="70">
        <v>6.0</v>
      </c>
      <c r="K54" s="70">
        <v>7.0</v>
      </c>
      <c r="L54" s="88">
        <v>12.0</v>
      </c>
      <c r="M54" s="79">
        <v>16.0</v>
      </c>
      <c r="N54" s="90">
        <v>14.0</v>
      </c>
      <c r="O54" s="70">
        <v>8.0</v>
      </c>
      <c r="P54" s="92">
        <v>26.0</v>
      </c>
      <c r="Q54" s="131">
        <f t="shared" si="9"/>
        <v>97</v>
      </c>
      <c r="R54" s="132">
        <f t="shared" si="11"/>
        <v>84.34782609</v>
      </c>
      <c r="S54" s="131">
        <f t="shared" si="10"/>
        <v>115</v>
      </c>
      <c r="T54" s="132">
        <f t="shared" si="12"/>
        <v>83.94160584</v>
      </c>
      <c r="U54" s="75">
        <f t="shared" si="15"/>
        <v>212</v>
      </c>
      <c r="V54" s="153">
        <f t="shared" si="16"/>
        <v>84.12698413</v>
      </c>
      <c r="W54" s="81"/>
      <c r="X54" s="6"/>
    </row>
    <row r="55" ht="15.75" customHeight="1">
      <c r="A55" s="86" t="s">
        <v>203</v>
      </c>
      <c r="B55" s="86" t="s">
        <v>205</v>
      </c>
      <c r="C55" s="88">
        <v>25.0</v>
      </c>
      <c r="D55" s="70">
        <v>21.0</v>
      </c>
      <c r="E55" s="70">
        <v>20.0</v>
      </c>
      <c r="F55" s="70">
        <v>19.0</v>
      </c>
      <c r="G55" s="70">
        <v>23.0</v>
      </c>
      <c r="H55" s="70">
        <v>13.0</v>
      </c>
      <c r="I55" s="70">
        <v>8.0</v>
      </c>
      <c r="J55" s="70">
        <v>6.0</v>
      </c>
      <c r="K55" s="70">
        <v>6.0</v>
      </c>
      <c r="L55" s="88">
        <v>14.0</v>
      </c>
      <c r="M55" s="79">
        <v>16.0</v>
      </c>
      <c r="N55" s="90">
        <v>16.0</v>
      </c>
      <c r="O55" s="70">
        <v>10.0</v>
      </c>
      <c r="P55" s="92">
        <v>28.0</v>
      </c>
      <c r="Q55" s="131">
        <f t="shared" si="9"/>
        <v>104</v>
      </c>
      <c r="R55" s="132">
        <f t="shared" si="11"/>
        <v>90.43478261</v>
      </c>
      <c r="S55" s="131">
        <f t="shared" si="10"/>
        <v>121</v>
      </c>
      <c r="T55" s="132">
        <f t="shared" si="12"/>
        <v>88.32116788</v>
      </c>
      <c r="U55" s="75">
        <f t="shared" si="15"/>
        <v>225</v>
      </c>
      <c r="V55" s="140">
        <f t="shared" si="16"/>
        <v>89.28571429</v>
      </c>
      <c r="W55" s="81"/>
      <c r="X55" s="6"/>
    </row>
    <row r="56" ht="15.75" customHeight="1">
      <c r="A56" s="86" t="s">
        <v>207</v>
      </c>
      <c r="B56" s="86" t="s">
        <v>208</v>
      </c>
      <c r="C56" s="88">
        <v>26.0</v>
      </c>
      <c r="D56" s="70">
        <v>17.0</v>
      </c>
      <c r="E56" s="70">
        <v>17.0</v>
      </c>
      <c r="F56" s="70">
        <v>17.0</v>
      </c>
      <c r="G56" s="70">
        <v>22.0</v>
      </c>
      <c r="H56" s="70">
        <v>13.0</v>
      </c>
      <c r="I56" s="70">
        <v>6.0</v>
      </c>
      <c r="J56" s="70">
        <v>6.0</v>
      </c>
      <c r="K56" s="70">
        <v>6.0</v>
      </c>
      <c r="L56" s="88">
        <v>12.0</v>
      </c>
      <c r="M56" s="79">
        <v>16.0</v>
      </c>
      <c r="N56" s="90">
        <v>16.0</v>
      </c>
      <c r="O56" s="70">
        <v>12.0</v>
      </c>
      <c r="P56" s="92">
        <v>28.0</v>
      </c>
      <c r="Q56" s="131">
        <f t="shared" si="9"/>
        <v>102</v>
      </c>
      <c r="R56" s="132">
        <f t="shared" si="11"/>
        <v>88.69565217</v>
      </c>
      <c r="S56" s="131">
        <f t="shared" si="10"/>
        <v>112</v>
      </c>
      <c r="T56" s="132">
        <f t="shared" si="12"/>
        <v>81.75182482</v>
      </c>
      <c r="U56" s="75">
        <f t="shared" si="15"/>
        <v>214</v>
      </c>
      <c r="V56" s="137">
        <f t="shared" si="16"/>
        <v>84.92063492</v>
      </c>
      <c r="W56" s="81"/>
      <c r="X56" s="6"/>
    </row>
    <row r="57" ht="15.75" customHeight="1">
      <c r="A57" s="86" t="s">
        <v>211</v>
      </c>
      <c r="B57" s="86" t="s">
        <v>213</v>
      </c>
      <c r="C57" s="88">
        <v>26.0</v>
      </c>
      <c r="D57" s="70">
        <v>21.0</v>
      </c>
      <c r="E57" s="70">
        <v>22.0</v>
      </c>
      <c r="F57" s="70">
        <v>20.0</v>
      </c>
      <c r="G57" s="70">
        <v>27.0</v>
      </c>
      <c r="H57" s="70">
        <v>13.0</v>
      </c>
      <c r="I57" s="70">
        <v>8.0</v>
      </c>
      <c r="J57" s="70">
        <v>6.0</v>
      </c>
      <c r="K57" s="70">
        <v>8.0</v>
      </c>
      <c r="L57" s="88">
        <v>16.0</v>
      </c>
      <c r="M57" s="79">
        <v>16.0</v>
      </c>
      <c r="N57" s="90">
        <v>16.0</v>
      </c>
      <c r="O57" s="70">
        <v>12.0</v>
      </c>
      <c r="P57" s="92">
        <v>30.0</v>
      </c>
      <c r="Q57" s="131">
        <f t="shared" si="9"/>
        <v>112</v>
      </c>
      <c r="R57" s="132">
        <f t="shared" si="11"/>
        <v>97.39130435</v>
      </c>
      <c r="S57" s="131">
        <f t="shared" si="10"/>
        <v>129</v>
      </c>
      <c r="T57" s="132">
        <f t="shared" si="12"/>
        <v>94.16058394</v>
      </c>
      <c r="U57" s="75">
        <f t="shared" si="15"/>
        <v>241</v>
      </c>
      <c r="V57" s="137">
        <f t="shared" si="16"/>
        <v>95.63492063</v>
      </c>
      <c r="W57" s="81"/>
      <c r="X57" s="6"/>
    </row>
    <row r="58" ht="15.75" customHeight="1">
      <c r="A58" s="86" t="s">
        <v>215</v>
      </c>
      <c r="B58" s="86" t="s">
        <v>216</v>
      </c>
      <c r="C58" s="88">
        <v>28.0</v>
      </c>
      <c r="D58" s="70">
        <v>21.0</v>
      </c>
      <c r="E58" s="70">
        <v>18.0</v>
      </c>
      <c r="F58" s="70">
        <v>20.0</v>
      </c>
      <c r="G58" s="70">
        <v>23.0</v>
      </c>
      <c r="H58" s="70">
        <v>12.0</v>
      </c>
      <c r="I58" s="70">
        <v>7.0</v>
      </c>
      <c r="J58" s="70">
        <v>7.0</v>
      </c>
      <c r="K58" s="70">
        <v>6.0</v>
      </c>
      <c r="L58" s="88">
        <v>16.0</v>
      </c>
      <c r="M58" s="79">
        <v>16.0</v>
      </c>
      <c r="N58" s="90">
        <v>16.0</v>
      </c>
      <c r="O58" s="70">
        <v>14.0</v>
      </c>
      <c r="P58" s="92">
        <v>30.0</v>
      </c>
      <c r="Q58" s="131">
        <f t="shared" si="9"/>
        <v>112</v>
      </c>
      <c r="R58" s="132">
        <f t="shared" si="11"/>
        <v>97.39130435</v>
      </c>
      <c r="S58" s="131">
        <f t="shared" si="10"/>
        <v>122</v>
      </c>
      <c r="T58" s="132">
        <f t="shared" si="12"/>
        <v>89.05109489</v>
      </c>
      <c r="U58" s="75">
        <f t="shared" si="15"/>
        <v>234</v>
      </c>
      <c r="V58" s="137">
        <f t="shared" si="16"/>
        <v>92.85714286</v>
      </c>
      <c r="W58" s="81"/>
      <c r="X58" s="6"/>
    </row>
    <row r="59" ht="12.75" customHeight="1">
      <c r="A59" s="127"/>
      <c r="B59" s="120" t="s">
        <v>86</v>
      </c>
      <c r="C59" s="115" t="s">
        <v>118</v>
      </c>
      <c r="D59" s="115" t="s">
        <v>121</v>
      </c>
      <c r="E59" s="115" t="s">
        <v>122</v>
      </c>
      <c r="F59" s="115" t="s">
        <v>123</v>
      </c>
      <c r="G59" s="115" t="s">
        <v>124</v>
      </c>
      <c r="H59" s="115" t="s">
        <v>218</v>
      </c>
      <c r="I59" s="115" t="s">
        <v>219</v>
      </c>
      <c r="J59" s="115" t="s">
        <v>121</v>
      </c>
      <c r="K59" s="115" t="s">
        <v>122</v>
      </c>
      <c r="L59" s="115" t="s">
        <v>129</v>
      </c>
      <c r="M59" s="115" t="s">
        <v>220</v>
      </c>
      <c r="N59" s="115" t="s">
        <v>124</v>
      </c>
      <c r="O59" s="115" t="s">
        <v>125</v>
      </c>
      <c r="P59" s="117" t="s">
        <v>131</v>
      </c>
      <c r="Q59" s="81"/>
      <c r="R59" s="81"/>
      <c r="S59" s="81"/>
      <c r="T59" s="81"/>
      <c r="U59" s="81"/>
      <c r="V59" s="164"/>
      <c r="W59" s="81"/>
      <c r="X59" s="6"/>
    </row>
    <row r="60" ht="12.75" customHeight="1">
      <c r="A60" s="2">
        <v>14.0</v>
      </c>
      <c r="X60" s="6"/>
    </row>
    <row r="61" ht="15.0" customHeight="1">
      <c r="X61" s="6"/>
    </row>
    <row r="62" ht="12.75" customHeight="1">
      <c r="A62" s="21" t="s">
        <v>10</v>
      </c>
      <c r="B62" s="21" t="s">
        <v>11</v>
      </c>
      <c r="C62" s="168" t="s">
        <v>12</v>
      </c>
      <c r="D62" s="24"/>
      <c r="E62" s="24"/>
      <c r="F62" s="24"/>
      <c r="G62" s="24"/>
      <c r="H62" s="26"/>
      <c r="I62" s="33" t="s">
        <v>13</v>
      </c>
      <c r="J62" s="24"/>
      <c r="K62" s="24"/>
      <c r="L62" s="24"/>
      <c r="M62" s="24"/>
      <c r="N62" s="24"/>
      <c r="O62" s="24"/>
      <c r="P62" s="26"/>
      <c r="Q62" s="170" t="s">
        <v>14</v>
      </c>
      <c r="R62" s="26"/>
      <c r="S62" s="33" t="s">
        <v>16</v>
      </c>
      <c r="T62" s="26"/>
      <c r="U62" s="171" t="s">
        <v>18</v>
      </c>
      <c r="V62" s="35" t="s">
        <v>19</v>
      </c>
      <c r="W62" s="20" t="s">
        <v>20</v>
      </c>
      <c r="X62" s="6"/>
    </row>
    <row r="63" ht="21.75" customHeight="1">
      <c r="A63" s="37"/>
      <c r="B63" s="37"/>
      <c r="C63" s="40" t="s">
        <v>21</v>
      </c>
      <c r="D63" s="40" t="s">
        <v>23</v>
      </c>
      <c r="E63" s="40" t="s">
        <v>24</v>
      </c>
      <c r="F63" s="40" t="s">
        <v>25</v>
      </c>
      <c r="G63" s="40" t="s">
        <v>26</v>
      </c>
      <c r="H63" s="40" t="s">
        <v>27</v>
      </c>
      <c r="I63" s="40" t="s">
        <v>21</v>
      </c>
      <c r="J63" s="40" t="s">
        <v>23</v>
      </c>
      <c r="K63" s="40" t="s">
        <v>24</v>
      </c>
      <c r="L63" s="40" t="s">
        <v>28</v>
      </c>
      <c r="M63" s="40" t="s">
        <v>25</v>
      </c>
      <c r="N63" s="40" t="s">
        <v>26</v>
      </c>
      <c r="O63" s="40" t="s">
        <v>27</v>
      </c>
      <c r="P63" s="40" t="s">
        <v>29</v>
      </c>
      <c r="Q63" s="40" t="s">
        <v>30</v>
      </c>
      <c r="R63" s="42" t="s">
        <v>31</v>
      </c>
      <c r="S63" s="40" t="s">
        <v>33</v>
      </c>
      <c r="T63" s="42" t="s">
        <v>35</v>
      </c>
      <c r="U63" s="44"/>
      <c r="V63" s="37"/>
      <c r="W63" s="37"/>
      <c r="X63" s="6"/>
    </row>
    <row r="64" ht="15.75" customHeight="1">
      <c r="A64" s="44"/>
      <c r="B64" s="44"/>
      <c r="C64" s="58">
        <v>28.0</v>
      </c>
      <c r="D64" s="49">
        <v>22.0</v>
      </c>
      <c r="E64" s="49">
        <v>24.0</v>
      </c>
      <c r="F64" s="49">
        <v>21.0</v>
      </c>
      <c r="G64" s="49">
        <v>28.0</v>
      </c>
      <c r="H64" s="49">
        <v>14.0</v>
      </c>
      <c r="I64" s="58">
        <v>7.0</v>
      </c>
      <c r="J64" s="126">
        <v>7.0</v>
      </c>
      <c r="K64" s="49">
        <v>7.0</v>
      </c>
      <c r="L64" s="58">
        <v>14.0</v>
      </c>
      <c r="M64" s="49">
        <v>16.0</v>
      </c>
      <c r="N64" s="49">
        <v>16.0</v>
      </c>
      <c r="O64" s="49">
        <v>14.0</v>
      </c>
      <c r="P64" s="172">
        <v>30.0</v>
      </c>
      <c r="Q64" s="173">
        <f t="shared" ref="Q64:Q85" si="17">SUM(I64:P64)</f>
        <v>111</v>
      </c>
      <c r="R64" s="44"/>
      <c r="S64" s="172">
        <f t="shared" ref="S64:S85" si="18">SUM(C64:H64)</f>
        <v>137</v>
      </c>
      <c r="T64" s="44"/>
      <c r="U64" s="57">
        <f t="shared" ref="U64:U71" si="19">SUM(C64:P64)</f>
        <v>248</v>
      </c>
      <c r="V64" s="44"/>
      <c r="W64" s="44"/>
      <c r="X64" s="6"/>
    </row>
    <row r="65" ht="15.75" customHeight="1">
      <c r="A65" s="86" t="s">
        <v>231</v>
      </c>
      <c r="B65" s="86" t="s">
        <v>233</v>
      </c>
      <c r="C65" s="88">
        <v>26.0</v>
      </c>
      <c r="D65" s="70">
        <v>21.0</v>
      </c>
      <c r="E65" s="70">
        <v>20.0</v>
      </c>
      <c r="F65" s="72">
        <v>20.0</v>
      </c>
      <c r="G65" s="70">
        <v>25.0</v>
      </c>
      <c r="H65" s="70">
        <v>12.0</v>
      </c>
      <c r="I65" s="88">
        <v>6.0</v>
      </c>
      <c r="J65" s="70">
        <v>7.0</v>
      </c>
      <c r="K65" s="70">
        <v>6.0</v>
      </c>
      <c r="L65" s="88">
        <v>12.0</v>
      </c>
      <c r="M65" s="79">
        <v>16.0</v>
      </c>
      <c r="N65" s="90">
        <v>16.0</v>
      </c>
      <c r="O65" s="70">
        <v>14.0</v>
      </c>
      <c r="P65" s="92">
        <v>30.0</v>
      </c>
      <c r="Q65" s="131">
        <f t="shared" si="17"/>
        <v>107</v>
      </c>
      <c r="R65" s="132">
        <f t="shared" ref="R65:R85" si="20">(Q65/Q$64)*100</f>
        <v>96.3963964</v>
      </c>
      <c r="S65" s="92">
        <f t="shared" si="18"/>
        <v>124</v>
      </c>
      <c r="T65" s="132">
        <f t="shared" ref="T65:T85" si="21">(S65/S$64)*100</f>
        <v>90.51094891</v>
      </c>
      <c r="U65" s="75">
        <f t="shared" si="19"/>
        <v>231</v>
      </c>
      <c r="V65" s="179">
        <f t="shared" ref="V65:V85" si="22">SUM(U65*100/U$64)</f>
        <v>93.14516129</v>
      </c>
      <c r="W65" s="81"/>
      <c r="X65" s="6"/>
    </row>
    <row r="66" ht="15.75" customHeight="1">
      <c r="A66" s="86" t="s">
        <v>238</v>
      </c>
      <c r="B66" s="86" t="s">
        <v>239</v>
      </c>
      <c r="C66" s="178">
        <v>27.0</v>
      </c>
      <c r="D66" s="70">
        <v>21.0</v>
      </c>
      <c r="E66" s="70">
        <v>23.0</v>
      </c>
      <c r="F66" s="70">
        <v>20.0</v>
      </c>
      <c r="G66" s="70">
        <v>26.0</v>
      </c>
      <c r="H66" s="70">
        <v>14.0</v>
      </c>
      <c r="I66" s="88">
        <v>6.0</v>
      </c>
      <c r="J66" s="70">
        <v>7.0</v>
      </c>
      <c r="K66" s="70">
        <v>6.0</v>
      </c>
      <c r="L66" s="88">
        <v>14.0</v>
      </c>
      <c r="M66" s="79">
        <v>16.0</v>
      </c>
      <c r="N66" s="90">
        <v>16.0</v>
      </c>
      <c r="O66" s="70">
        <v>14.0</v>
      </c>
      <c r="P66" s="92">
        <v>30.0</v>
      </c>
      <c r="Q66" s="131">
        <f t="shared" si="17"/>
        <v>109</v>
      </c>
      <c r="R66" s="132">
        <f t="shared" si="20"/>
        <v>98.1981982</v>
      </c>
      <c r="S66" s="92">
        <f t="shared" si="18"/>
        <v>131</v>
      </c>
      <c r="T66" s="132">
        <f t="shared" si="21"/>
        <v>95.62043796</v>
      </c>
      <c r="U66" s="75">
        <f t="shared" si="19"/>
        <v>240</v>
      </c>
      <c r="V66" s="179">
        <f t="shared" si="22"/>
        <v>96.77419355</v>
      </c>
      <c r="W66" s="81"/>
      <c r="X66" s="6"/>
    </row>
    <row r="67" ht="15.75" customHeight="1">
      <c r="A67" s="86" t="s">
        <v>240</v>
      </c>
      <c r="B67" s="86" t="s">
        <v>241</v>
      </c>
      <c r="C67" s="95"/>
      <c r="D67" s="94"/>
      <c r="E67" s="94"/>
      <c r="F67" s="94">
        <v>0.0</v>
      </c>
      <c r="G67" s="94"/>
      <c r="H67" s="94">
        <v>0.0</v>
      </c>
      <c r="I67" s="94"/>
      <c r="J67" s="94">
        <v>0.0</v>
      </c>
      <c r="K67" s="94"/>
      <c r="L67" s="95">
        <v>0.0</v>
      </c>
      <c r="M67" s="138">
        <v>0.0</v>
      </c>
      <c r="N67" s="97"/>
      <c r="O67" s="94">
        <v>0.0</v>
      </c>
      <c r="P67" s="98">
        <v>0.0</v>
      </c>
      <c r="Q67" s="131">
        <f t="shared" si="17"/>
        <v>0</v>
      </c>
      <c r="R67" s="132">
        <f t="shared" si="20"/>
        <v>0</v>
      </c>
      <c r="S67" s="92">
        <f t="shared" si="18"/>
        <v>0</v>
      </c>
      <c r="T67" s="132">
        <f t="shared" si="21"/>
        <v>0</v>
      </c>
      <c r="U67" s="75">
        <f t="shared" si="19"/>
        <v>0</v>
      </c>
      <c r="V67" s="179">
        <f t="shared" si="22"/>
        <v>0</v>
      </c>
      <c r="W67" s="81"/>
      <c r="X67" s="6"/>
    </row>
    <row r="68" ht="15.75" customHeight="1">
      <c r="A68" s="86" t="s">
        <v>242</v>
      </c>
      <c r="B68" s="86" t="s">
        <v>243</v>
      </c>
      <c r="C68" s="88">
        <v>26.0</v>
      </c>
      <c r="D68" s="70">
        <v>21.0</v>
      </c>
      <c r="E68" s="70">
        <v>20.0</v>
      </c>
      <c r="F68" s="70">
        <v>20.0</v>
      </c>
      <c r="G68" s="70">
        <v>23.0</v>
      </c>
      <c r="H68" s="70">
        <v>11.0</v>
      </c>
      <c r="I68" s="88">
        <v>7.0</v>
      </c>
      <c r="J68" s="70">
        <v>7.0</v>
      </c>
      <c r="K68" s="70">
        <v>7.0</v>
      </c>
      <c r="L68" s="88">
        <v>14.0</v>
      </c>
      <c r="M68" s="79">
        <v>16.0</v>
      </c>
      <c r="N68" s="90">
        <v>16.0</v>
      </c>
      <c r="O68" s="70">
        <v>14.0</v>
      </c>
      <c r="P68" s="92">
        <v>30.0</v>
      </c>
      <c r="Q68" s="131">
        <f t="shared" si="17"/>
        <v>111</v>
      </c>
      <c r="R68" s="132">
        <f t="shared" si="20"/>
        <v>100</v>
      </c>
      <c r="S68" s="92">
        <f t="shared" si="18"/>
        <v>121</v>
      </c>
      <c r="T68" s="132">
        <f t="shared" si="21"/>
        <v>88.32116788</v>
      </c>
      <c r="U68" s="75">
        <f t="shared" si="19"/>
        <v>232</v>
      </c>
      <c r="V68" s="181">
        <f t="shared" si="22"/>
        <v>93.5483871</v>
      </c>
      <c r="W68" s="81"/>
      <c r="X68" s="6"/>
    </row>
    <row r="69" ht="15.75" customHeight="1">
      <c r="A69" s="86" t="s">
        <v>244</v>
      </c>
      <c r="B69" s="86" t="s">
        <v>245</v>
      </c>
      <c r="C69" s="88">
        <v>27.0</v>
      </c>
      <c r="D69" s="70">
        <v>20.0</v>
      </c>
      <c r="E69" s="70">
        <v>22.0</v>
      </c>
      <c r="F69" s="70">
        <v>19.0</v>
      </c>
      <c r="G69" s="70">
        <v>21.0</v>
      </c>
      <c r="H69" s="70">
        <v>14.0</v>
      </c>
      <c r="I69" s="88">
        <v>6.0</v>
      </c>
      <c r="J69" s="70">
        <v>7.0</v>
      </c>
      <c r="K69" s="70">
        <v>6.0</v>
      </c>
      <c r="L69" s="88">
        <v>14.0</v>
      </c>
      <c r="M69" s="79">
        <v>14.0</v>
      </c>
      <c r="N69" s="90">
        <v>16.0</v>
      </c>
      <c r="O69" s="70">
        <v>14.0</v>
      </c>
      <c r="P69" s="92">
        <v>28.0</v>
      </c>
      <c r="Q69" s="131">
        <f t="shared" si="17"/>
        <v>105</v>
      </c>
      <c r="R69" s="132">
        <f t="shared" si="20"/>
        <v>94.59459459</v>
      </c>
      <c r="S69" s="92">
        <f t="shared" si="18"/>
        <v>123</v>
      </c>
      <c r="T69" s="132">
        <f t="shared" si="21"/>
        <v>89.7810219</v>
      </c>
      <c r="U69" s="75">
        <f t="shared" si="19"/>
        <v>228</v>
      </c>
      <c r="V69" s="181">
        <f t="shared" si="22"/>
        <v>91.93548387</v>
      </c>
      <c r="W69" s="81"/>
      <c r="X69" s="6"/>
    </row>
    <row r="70" ht="15.75" customHeight="1">
      <c r="A70" s="86" t="s">
        <v>246</v>
      </c>
      <c r="B70" s="86" t="s">
        <v>247</v>
      </c>
      <c r="C70" s="88">
        <v>24.0</v>
      </c>
      <c r="D70" s="70">
        <v>20.0</v>
      </c>
      <c r="E70" s="70">
        <v>15.0</v>
      </c>
      <c r="F70" s="70">
        <v>18.0</v>
      </c>
      <c r="G70" s="70">
        <v>27.0</v>
      </c>
      <c r="H70" s="70">
        <v>5.0</v>
      </c>
      <c r="I70" s="88">
        <v>3.0</v>
      </c>
      <c r="J70" s="70">
        <v>7.0</v>
      </c>
      <c r="K70" s="70">
        <v>7.0</v>
      </c>
      <c r="L70" s="88">
        <v>14.0</v>
      </c>
      <c r="M70" s="79">
        <v>10.0</v>
      </c>
      <c r="N70" s="90">
        <v>16.0</v>
      </c>
      <c r="O70" s="70">
        <v>12.0</v>
      </c>
      <c r="P70" s="92">
        <v>28.0</v>
      </c>
      <c r="Q70" s="131">
        <f t="shared" si="17"/>
        <v>97</v>
      </c>
      <c r="R70" s="132">
        <f t="shared" si="20"/>
        <v>87.38738739</v>
      </c>
      <c r="S70" s="92">
        <f t="shared" si="18"/>
        <v>109</v>
      </c>
      <c r="T70" s="132">
        <f t="shared" si="21"/>
        <v>79.5620438</v>
      </c>
      <c r="U70" s="75">
        <f t="shared" si="19"/>
        <v>206</v>
      </c>
      <c r="V70" s="181">
        <f t="shared" si="22"/>
        <v>83.06451613</v>
      </c>
      <c r="W70" s="81"/>
      <c r="X70" s="6"/>
    </row>
    <row r="71" ht="15.75" customHeight="1">
      <c r="A71" s="86" t="s">
        <v>248</v>
      </c>
      <c r="B71" s="86" t="s">
        <v>249</v>
      </c>
      <c r="C71" s="88">
        <v>26.0</v>
      </c>
      <c r="D71" s="70">
        <v>22.0</v>
      </c>
      <c r="E71" s="70">
        <v>21.0</v>
      </c>
      <c r="F71" s="70">
        <v>21.0</v>
      </c>
      <c r="G71" s="70">
        <v>19.0</v>
      </c>
      <c r="H71" s="70">
        <v>14.0</v>
      </c>
      <c r="I71" s="88">
        <v>5.0</v>
      </c>
      <c r="J71" s="70">
        <v>7.0</v>
      </c>
      <c r="K71" s="70">
        <v>7.0</v>
      </c>
      <c r="L71" s="88">
        <v>14.0</v>
      </c>
      <c r="M71" s="79">
        <v>16.0</v>
      </c>
      <c r="N71" s="90">
        <v>16.0</v>
      </c>
      <c r="O71" s="70">
        <v>14.0</v>
      </c>
      <c r="P71" s="92">
        <v>30.0</v>
      </c>
      <c r="Q71" s="131">
        <f t="shared" si="17"/>
        <v>109</v>
      </c>
      <c r="R71" s="132">
        <f t="shared" si="20"/>
        <v>98.1981982</v>
      </c>
      <c r="S71" s="92">
        <f t="shared" si="18"/>
        <v>123</v>
      </c>
      <c r="T71" s="132">
        <f t="shared" si="21"/>
        <v>89.7810219</v>
      </c>
      <c r="U71" s="75">
        <f t="shared" si="19"/>
        <v>232</v>
      </c>
      <c r="V71" s="179">
        <f t="shared" si="22"/>
        <v>93.5483871</v>
      </c>
      <c r="W71" s="81"/>
      <c r="X71" s="6"/>
    </row>
    <row r="72" ht="15.75" customHeight="1">
      <c r="A72" s="86" t="s">
        <v>250</v>
      </c>
      <c r="B72" s="86" t="s">
        <v>251</v>
      </c>
      <c r="C72" s="88">
        <v>28.0</v>
      </c>
      <c r="D72" s="70">
        <v>19.0</v>
      </c>
      <c r="E72" s="70">
        <v>15.0</v>
      </c>
      <c r="F72" s="70">
        <v>14.0</v>
      </c>
      <c r="G72" s="70">
        <v>25.0</v>
      </c>
      <c r="H72" s="70">
        <v>10.0</v>
      </c>
      <c r="I72" s="88">
        <v>6.0</v>
      </c>
      <c r="J72" s="70">
        <v>6.0</v>
      </c>
      <c r="K72" s="70">
        <v>6.0</v>
      </c>
      <c r="L72" s="88">
        <v>14.0</v>
      </c>
      <c r="M72" s="79">
        <v>16.0</v>
      </c>
      <c r="N72" s="90">
        <v>14.0</v>
      </c>
      <c r="O72" s="70">
        <v>14.0</v>
      </c>
      <c r="P72" s="92">
        <v>28.0</v>
      </c>
      <c r="Q72" s="131">
        <f t="shared" si="17"/>
        <v>104</v>
      </c>
      <c r="R72" s="132">
        <f t="shared" si="20"/>
        <v>93.69369369</v>
      </c>
      <c r="S72" s="92">
        <f t="shared" si="18"/>
        <v>111</v>
      </c>
      <c r="T72" s="132">
        <f t="shared" si="21"/>
        <v>81.02189781</v>
      </c>
      <c r="U72" s="75">
        <f>SUM(C72:P72)+11</f>
        <v>226</v>
      </c>
      <c r="V72" s="179">
        <f t="shared" si="22"/>
        <v>91.12903226</v>
      </c>
      <c r="W72" s="81"/>
      <c r="X72" s="6"/>
    </row>
    <row r="73" ht="15.75" customHeight="1">
      <c r="A73" s="86" t="s">
        <v>252</v>
      </c>
      <c r="B73" s="86" t="s">
        <v>253</v>
      </c>
      <c r="C73" s="88">
        <v>27.0</v>
      </c>
      <c r="D73" s="70">
        <v>22.0</v>
      </c>
      <c r="E73" s="70">
        <v>21.0</v>
      </c>
      <c r="F73" s="70">
        <v>18.0</v>
      </c>
      <c r="G73" s="70">
        <v>21.0</v>
      </c>
      <c r="H73" s="70">
        <v>12.0</v>
      </c>
      <c r="I73" s="88">
        <v>7.0</v>
      </c>
      <c r="J73" s="70">
        <v>7.0</v>
      </c>
      <c r="K73" s="70">
        <v>6.0</v>
      </c>
      <c r="L73" s="88">
        <v>12.0</v>
      </c>
      <c r="M73" s="79">
        <v>16.0</v>
      </c>
      <c r="N73" s="90">
        <v>16.0</v>
      </c>
      <c r="O73" s="70">
        <v>12.0</v>
      </c>
      <c r="P73" s="92">
        <v>30.0</v>
      </c>
      <c r="Q73" s="131">
        <f t="shared" si="17"/>
        <v>106</v>
      </c>
      <c r="R73" s="132">
        <f t="shared" si="20"/>
        <v>95.4954955</v>
      </c>
      <c r="S73" s="92">
        <f t="shared" si="18"/>
        <v>121</v>
      </c>
      <c r="T73" s="132">
        <f t="shared" si="21"/>
        <v>88.32116788</v>
      </c>
      <c r="U73" s="75">
        <f t="shared" ref="U73:U85" si="23">SUM(C73:P73)</f>
        <v>227</v>
      </c>
      <c r="V73" s="179">
        <f t="shared" si="22"/>
        <v>91.53225806</v>
      </c>
      <c r="W73" s="81"/>
      <c r="X73" s="6"/>
    </row>
    <row r="74" ht="15.75" customHeight="1">
      <c r="A74" s="86" t="s">
        <v>254</v>
      </c>
      <c r="B74" s="86" t="s">
        <v>255</v>
      </c>
      <c r="C74" s="88">
        <v>28.0</v>
      </c>
      <c r="D74" s="70">
        <v>19.0</v>
      </c>
      <c r="E74" s="70">
        <v>19.0</v>
      </c>
      <c r="F74" s="70">
        <v>18.0</v>
      </c>
      <c r="G74" s="70">
        <v>21.0</v>
      </c>
      <c r="H74" s="70">
        <v>6.0</v>
      </c>
      <c r="I74" s="88">
        <v>6.0</v>
      </c>
      <c r="J74" s="70">
        <v>6.0</v>
      </c>
      <c r="K74" s="70">
        <v>6.0</v>
      </c>
      <c r="L74" s="88">
        <v>14.0</v>
      </c>
      <c r="M74" s="79">
        <v>12.0</v>
      </c>
      <c r="N74" s="90">
        <v>16.0</v>
      </c>
      <c r="O74" s="70">
        <v>14.0</v>
      </c>
      <c r="P74" s="92">
        <v>26.0</v>
      </c>
      <c r="Q74" s="131">
        <f t="shared" si="17"/>
        <v>100</v>
      </c>
      <c r="R74" s="132">
        <f t="shared" si="20"/>
        <v>90.09009009</v>
      </c>
      <c r="S74" s="92">
        <f t="shared" si="18"/>
        <v>111</v>
      </c>
      <c r="T74" s="132">
        <f t="shared" si="21"/>
        <v>81.02189781</v>
      </c>
      <c r="U74" s="75">
        <f t="shared" si="23"/>
        <v>211</v>
      </c>
      <c r="V74" s="179">
        <f t="shared" si="22"/>
        <v>85.08064516</v>
      </c>
      <c r="W74" s="81"/>
      <c r="X74" s="6"/>
    </row>
    <row r="75" ht="15.75" customHeight="1">
      <c r="A75" s="86" t="s">
        <v>256</v>
      </c>
      <c r="B75" s="86" t="s">
        <v>257</v>
      </c>
      <c r="C75" s="88">
        <v>28.0</v>
      </c>
      <c r="D75" s="184">
        <v>22.0</v>
      </c>
      <c r="E75" s="70">
        <v>21.0</v>
      </c>
      <c r="F75" s="70">
        <v>19.0</v>
      </c>
      <c r="G75" s="70">
        <v>25.0</v>
      </c>
      <c r="H75" s="70">
        <v>12.0</v>
      </c>
      <c r="I75" s="88">
        <v>7.0</v>
      </c>
      <c r="J75" s="70">
        <v>6.0</v>
      </c>
      <c r="K75" s="70">
        <v>5.0</v>
      </c>
      <c r="L75" s="88">
        <v>14.0</v>
      </c>
      <c r="M75" s="79">
        <v>16.0</v>
      </c>
      <c r="N75" s="90">
        <v>16.0</v>
      </c>
      <c r="O75" s="70">
        <v>14.0</v>
      </c>
      <c r="P75" s="92">
        <v>30.0</v>
      </c>
      <c r="Q75" s="131">
        <f t="shared" si="17"/>
        <v>108</v>
      </c>
      <c r="R75" s="132">
        <f t="shared" si="20"/>
        <v>97.2972973</v>
      </c>
      <c r="S75" s="92">
        <f t="shared" si="18"/>
        <v>127</v>
      </c>
      <c r="T75" s="132">
        <f t="shared" si="21"/>
        <v>92.70072993</v>
      </c>
      <c r="U75" s="75">
        <f t="shared" si="23"/>
        <v>235</v>
      </c>
      <c r="V75" s="179">
        <f t="shared" si="22"/>
        <v>94.75806452</v>
      </c>
      <c r="W75" s="81"/>
      <c r="X75" s="6"/>
    </row>
    <row r="76" ht="15.75" customHeight="1">
      <c r="A76" s="86" t="s">
        <v>258</v>
      </c>
      <c r="B76" s="86" t="s">
        <v>259</v>
      </c>
      <c r="C76" s="88">
        <v>27.0</v>
      </c>
      <c r="D76" s="70">
        <v>19.0</v>
      </c>
      <c r="E76" s="70">
        <v>20.0</v>
      </c>
      <c r="F76" s="70">
        <v>20.0</v>
      </c>
      <c r="G76" s="70">
        <v>21.0</v>
      </c>
      <c r="H76" s="70">
        <v>13.0</v>
      </c>
      <c r="I76" s="88">
        <v>6.0</v>
      </c>
      <c r="J76" s="70">
        <v>7.0</v>
      </c>
      <c r="K76" s="70">
        <v>7.0</v>
      </c>
      <c r="L76" s="88">
        <v>14.0</v>
      </c>
      <c r="M76" s="79">
        <v>16.0</v>
      </c>
      <c r="N76" s="90">
        <v>16.0</v>
      </c>
      <c r="O76" s="70">
        <v>12.0</v>
      </c>
      <c r="P76" s="92">
        <v>30.0</v>
      </c>
      <c r="Q76" s="131">
        <f t="shared" si="17"/>
        <v>108</v>
      </c>
      <c r="R76" s="132">
        <f t="shared" si="20"/>
        <v>97.2972973</v>
      </c>
      <c r="S76" s="92">
        <f t="shared" si="18"/>
        <v>120</v>
      </c>
      <c r="T76" s="132">
        <f t="shared" si="21"/>
        <v>87.59124088</v>
      </c>
      <c r="U76" s="75">
        <f t="shared" si="23"/>
        <v>228</v>
      </c>
      <c r="V76" s="179">
        <f t="shared" si="22"/>
        <v>91.93548387</v>
      </c>
      <c r="W76" s="81"/>
      <c r="X76" s="6"/>
    </row>
    <row r="77" ht="15.75" customHeight="1">
      <c r="A77" s="86" t="s">
        <v>260</v>
      </c>
      <c r="B77" s="86" t="s">
        <v>261</v>
      </c>
      <c r="C77" s="95">
        <v>0.0</v>
      </c>
      <c r="D77" s="94">
        <v>0.0</v>
      </c>
      <c r="E77" s="94">
        <v>0.0</v>
      </c>
      <c r="F77" s="94">
        <v>0.0</v>
      </c>
      <c r="G77" s="94">
        <v>0.0</v>
      </c>
      <c r="H77" s="94">
        <v>0.0</v>
      </c>
      <c r="I77" s="94">
        <v>0.0</v>
      </c>
      <c r="J77" s="94">
        <v>0.0</v>
      </c>
      <c r="K77" s="94">
        <v>0.0</v>
      </c>
      <c r="L77" s="95">
        <v>0.0</v>
      </c>
      <c r="M77" s="138">
        <v>0.0</v>
      </c>
      <c r="N77" s="97">
        <v>0.0</v>
      </c>
      <c r="O77" s="94">
        <v>0.0</v>
      </c>
      <c r="P77" s="98">
        <v>0.0</v>
      </c>
      <c r="Q77" s="131">
        <f t="shared" si="17"/>
        <v>0</v>
      </c>
      <c r="R77" s="145">
        <f t="shared" si="20"/>
        <v>0</v>
      </c>
      <c r="S77" s="92">
        <f t="shared" si="18"/>
        <v>0</v>
      </c>
      <c r="T77" s="132">
        <f t="shared" si="21"/>
        <v>0</v>
      </c>
      <c r="U77" s="75">
        <f t="shared" si="23"/>
        <v>0</v>
      </c>
      <c r="V77" s="181">
        <f t="shared" si="22"/>
        <v>0</v>
      </c>
      <c r="W77" s="81"/>
      <c r="X77" s="6"/>
    </row>
    <row r="78" ht="15.75" customHeight="1">
      <c r="A78" s="86" t="s">
        <v>262</v>
      </c>
      <c r="B78" s="86" t="s">
        <v>263</v>
      </c>
      <c r="C78" s="88">
        <v>26.0</v>
      </c>
      <c r="D78" s="70">
        <v>22.0</v>
      </c>
      <c r="E78" s="70">
        <v>19.0</v>
      </c>
      <c r="F78" s="70">
        <v>18.0</v>
      </c>
      <c r="G78" s="70">
        <v>24.0</v>
      </c>
      <c r="H78" s="70">
        <v>11.0</v>
      </c>
      <c r="I78" s="88">
        <v>6.0</v>
      </c>
      <c r="J78" s="70">
        <v>7.0</v>
      </c>
      <c r="K78" s="70">
        <v>6.0</v>
      </c>
      <c r="L78" s="88">
        <v>10.0</v>
      </c>
      <c r="M78" s="79">
        <v>16.0</v>
      </c>
      <c r="N78" s="90">
        <v>16.0</v>
      </c>
      <c r="O78" s="70">
        <v>10.0</v>
      </c>
      <c r="P78" s="92">
        <v>28.0</v>
      </c>
      <c r="Q78" s="131">
        <f t="shared" si="17"/>
        <v>99</v>
      </c>
      <c r="R78" s="132">
        <f t="shared" si="20"/>
        <v>89.18918919</v>
      </c>
      <c r="S78" s="92">
        <f t="shared" si="18"/>
        <v>120</v>
      </c>
      <c r="T78" s="132">
        <f t="shared" si="21"/>
        <v>87.59124088</v>
      </c>
      <c r="U78" s="75">
        <f t="shared" si="23"/>
        <v>219</v>
      </c>
      <c r="V78" s="181">
        <f t="shared" si="22"/>
        <v>88.30645161</v>
      </c>
      <c r="W78" s="81"/>
      <c r="X78" s="6"/>
    </row>
    <row r="79" ht="15.75" customHeight="1">
      <c r="A79" s="86" t="s">
        <v>264</v>
      </c>
      <c r="B79" s="86" t="s">
        <v>265</v>
      </c>
      <c r="C79" s="88">
        <v>27.0</v>
      </c>
      <c r="D79" s="70">
        <v>20.0</v>
      </c>
      <c r="E79" s="70">
        <v>18.0</v>
      </c>
      <c r="F79" s="70">
        <v>19.0</v>
      </c>
      <c r="G79" s="70">
        <v>19.0</v>
      </c>
      <c r="H79" s="70">
        <v>10.0</v>
      </c>
      <c r="I79" s="88">
        <v>7.0</v>
      </c>
      <c r="J79" s="70">
        <v>7.0</v>
      </c>
      <c r="K79" s="70">
        <v>7.0</v>
      </c>
      <c r="L79" s="88">
        <v>12.0</v>
      </c>
      <c r="M79" s="79">
        <v>16.0</v>
      </c>
      <c r="N79" s="90">
        <v>16.0</v>
      </c>
      <c r="O79" s="70">
        <v>12.0</v>
      </c>
      <c r="P79" s="92">
        <v>30.0</v>
      </c>
      <c r="Q79" s="131">
        <f t="shared" si="17"/>
        <v>107</v>
      </c>
      <c r="R79" s="132">
        <f t="shared" si="20"/>
        <v>96.3963964</v>
      </c>
      <c r="S79" s="92">
        <f t="shared" si="18"/>
        <v>113</v>
      </c>
      <c r="T79" s="132">
        <f t="shared" si="21"/>
        <v>82.48175182</v>
      </c>
      <c r="U79" s="75">
        <f t="shared" si="23"/>
        <v>220</v>
      </c>
      <c r="V79" s="179">
        <f t="shared" si="22"/>
        <v>88.70967742</v>
      </c>
      <c r="W79" s="81"/>
      <c r="X79" s="6"/>
    </row>
    <row r="80" ht="15.75" customHeight="1">
      <c r="A80" s="86" t="s">
        <v>266</v>
      </c>
      <c r="B80" s="86" t="s">
        <v>267</v>
      </c>
      <c r="C80" s="88">
        <v>25.0</v>
      </c>
      <c r="D80" s="70">
        <v>22.0</v>
      </c>
      <c r="E80" s="70">
        <v>19.0</v>
      </c>
      <c r="F80" s="70">
        <v>21.0</v>
      </c>
      <c r="G80" s="70">
        <v>22.0</v>
      </c>
      <c r="H80" s="70">
        <v>11.0</v>
      </c>
      <c r="I80" s="88">
        <v>7.0</v>
      </c>
      <c r="J80" s="70">
        <v>7.0</v>
      </c>
      <c r="K80" s="70">
        <v>7.0</v>
      </c>
      <c r="L80" s="88">
        <v>14.0</v>
      </c>
      <c r="M80" s="79">
        <v>16.0</v>
      </c>
      <c r="N80" s="90">
        <v>16.0</v>
      </c>
      <c r="O80" s="70">
        <v>14.0</v>
      </c>
      <c r="P80" s="92">
        <v>28.0</v>
      </c>
      <c r="Q80" s="131">
        <f t="shared" si="17"/>
        <v>109</v>
      </c>
      <c r="R80" s="132">
        <f t="shared" si="20"/>
        <v>98.1981982</v>
      </c>
      <c r="S80" s="92">
        <f t="shared" si="18"/>
        <v>120</v>
      </c>
      <c r="T80" s="132">
        <f t="shared" si="21"/>
        <v>87.59124088</v>
      </c>
      <c r="U80" s="75">
        <f t="shared" si="23"/>
        <v>229</v>
      </c>
      <c r="V80" s="190">
        <f t="shared" si="22"/>
        <v>92.33870968</v>
      </c>
      <c r="W80" s="81"/>
      <c r="X80" s="6"/>
    </row>
    <row r="81" ht="15.75" customHeight="1">
      <c r="A81" s="86" t="s">
        <v>268</v>
      </c>
      <c r="B81" s="86" t="s">
        <v>269</v>
      </c>
      <c r="C81" s="88">
        <v>19.0</v>
      </c>
      <c r="D81" s="70">
        <v>15.0</v>
      </c>
      <c r="E81" s="70">
        <v>15.0</v>
      </c>
      <c r="F81" s="70">
        <v>16.0</v>
      </c>
      <c r="G81" s="70">
        <v>17.0</v>
      </c>
      <c r="H81" s="70">
        <v>10.0</v>
      </c>
      <c r="I81" s="88">
        <v>5.0</v>
      </c>
      <c r="J81" s="70">
        <v>5.0</v>
      </c>
      <c r="K81" s="70">
        <v>5.0</v>
      </c>
      <c r="L81" s="88">
        <v>12.0</v>
      </c>
      <c r="M81" s="79">
        <v>14.0</v>
      </c>
      <c r="N81" s="90">
        <v>10.0</v>
      </c>
      <c r="O81" s="70">
        <v>10.0</v>
      </c>
      <c r="P81" s="70">
        <v>22.0</v>
      </c>
      <c r="Q81" s="131">
        <f t="shared" si="17"/>
        <v>83</v>
      </c>
      <c r="R81" s="132">
        <f t="shared" si="20"/>
        <v>74.77477477</v>
      </c>
      <c r="S81" s="92">
        <f t="shared" si="18"/>
        <v>92</v>
      </c>
      <c r="T81" s="132">
        <f t="shared" si="21"/>
        <v>67.15328467</v>
      </c>
      <c r="U81" s="75">
        <f t="shared" si="23"/>
        <v>175</v>
      </c>
      <c r="V81" s="179">
        <f t="shared" si="22"/>
        <v>70.56451613</v>
      </c>
      <c r="W81" s="191"/>
      <c r="X81" s="105" t="s">
        <v>270</v>
      </c>
    </row>
    <row r="82" ht="15.75" customHeight="1">
      <c r="A82" s="86" t="s">
        <v>271</v>
      </c>
      <c r="B82" s="86" t="s">
        <v>272</v>
      </c>
      <c r="C82" s="95">
        <v>0.0</v>
      </c>
      <c r="D82" s="94">
        <v>0.0</v>
      </c>
      <c r="E82" s="94">
        <v>0.0</v>
      </c>
      <c r="F82" s="94">
        <v>0.0</v>
      </c>
      <c r="G82" s="94">
        <v>0.0</v>
      </c>
      <c r="H82" s="94">
        <v>0.0</v>
      </c>
      <c r="I82" s="94">
        <v>0.0</v>
      </c>
      <c r="J82" s="94">
        <v>0.0</v>
      </c>
      <c r="K82" s="94">
        <v>0.0</v>
      </c>
      <c r="L82" s="95">
        <v>0.0</v>
      </c>
      <c r="M82" s="138">
        <v>0.0</v>
      </c>
      <c r="N82" s="97">
        <v>0.0</v>
      </c>
      <c r="O82" s="94">
        <v>0.0</v>
      </c>
      <c r="P82" s="94">
        <v>0.0</v>
      </c>
      <c r="Q82" s="131">
        <f t="shared" si="17"/>
        <v>0</v>
      </c>
      <c r="R82" s="132">
        <f t="shared" si="20"/>
        <v>0</v>
      </c>
      <c r="S82" s="92">
        <f t="shared" si="18"/>
        <v>0</v>
      </c>
      <c r="T82" s="132">
        <f t="shared" si="21"/>
        <v>0</v>
      </c>
      <c r="U82" s="75">
        <f t="shared" si="23"/>
        <v>0</v>
      </c>
      <c r="V82" s="179">
        <f t="shared" si="22"/>
        <v>0</v>
      </c>
      <c r="W82" s="191"/>
      <c r="X82" s="6"/>
    </row>
    <row r="83" ht="15.75" customHeight="1">
      <c r="A83" s="86" t="s">
        <v>273</v>
      </c>
      <c r="B83" s="86" t="s">
        <v>274</v>
      </c>
      <c r="C83" s="88">
        <v>19.0</v>
      </c>
      <c r="D83" s="70">
        <v>15.0</v>
      </c>
      <c r="E83" s="70">
        <v>17.0</v>
      </c>
      <c r="F83" s="70">
        <v>13.0</v>
      </c>
      <c r="G83" s="70">
        <v>20.0</v>
      </c>
      <c r="H83" s="70">
        <v>12.0</v>
      </c>
      <c r="I83" s="70">
        <v>4.0</v>
      </c>
      <c r="J83" s="70">
        <v>5.0</v>
      </c>
      <c r="K83" s="70">
        <v>5.0</v>
      </c>
      <c r="L83" s="88">
        <v>12.0</v>
      </c>
      <c r="M83" s="79">
        <v>14.0</v>
      </c>
      <c r="N83" s="90">
        <v>12.0</v>
      </c>
      <c r="O83" s="70">
        <v>12.0</v>
      </c>
      <c r="P83" s="70">
        <v>26.0</v>
      </c>
      <c r="Q83" s="131">
        <f t="shared" si="17"/>
        <v>90</v>
      </c>
      <c r="R83" s="132">
        <f t="shared" si="20"/>
        <v>81.08108108</v>
      </c>
      <c r="S83" s="92">
        <f t="shared" si="18"/>
        <v>96</v>
      </c>
      <c r="T83" s="132">
        <f t="shared" si="21"/>
        <v>70.0729927</v>
      </c>
      <c r="U83" s="75">
        <f t="shared" si="23"/>
        <v>186</v>
      </c>
      <c r="V83" s="179">
        <f t="shared" si="22"/>
        <v>75</v>
      </c>
      <c r="W83" s="191"/>
      <c r="X83" s="6"/>
    </row>
    <row r="84" ht="15.75" customHeight="1">
      <c r="A84" s="86" t="s">
        <v>275</v>
      </c>
      <c r="B84" s="86" t="s">
        <v>276</v>
      </c>
      <c r="C84" s="88">
        <v>8.0</v>
      </c>
      <c r="D84" s="70">
        <v>12.0</v>
      </c>
      <c r="E84" s="70">
        <v>12.0</v>
      </c>
      <c r="F84" s="70">
        <v>8.0</v>
      </c>
      <c r="G84" s="70">
        <v>8.0</v>
      </c>
      <c r="H84" s="70">
        <v>5.0</v>
      </c>
      <c r="I84" s="70">
        <v>0.0</v>
      </c>
      <c r="J84" s="70">
        <v>1.0</v>
      </c>
      <c r="K84" s="70">
        <v>2.0</v>
      </c>
      <c r="L84" s="88">
        <v>4.0</v>
      </c>
      <c r="M84" s="79">
        <v>4.0</v>
      </c>
      <c r="N84" s="90">
        <v>2.0</v>
      </c>
      <c r="O84" s="70">
        <v>2.0</v>
      </c>
      <c r="P84" s="70">
        <v>12.0</v>
      </c>
      <c r="Q84" s="131">
        <f t="shared" si="17"/>
        <v>27</v>
      </c>
      <c r="R84" s="132">
        <f t="shared" si="20"/>
        <v>24.32432432</v>
      </c>
      <c r="S84" s="92">
        <f t="shared" si="18"/>
        <v>53</v>
      </c>
      <c r="T84" s="132">
        <f t="shared" si="21"/>
        <v>38.68613139</v>
      </c>
      <c r="U84" s="192">
        <f t="shared" si="23"/>
        <v>80</v>
      </c>
      <c r="V84" s="181">
        <f t="shared" si="22"/>
        <v>32.25806452</v>
      </c>
      <c r="W84" s="191"/>
      <c r="X84" s="6"/>
    </row>
    <row r="85" ht="15.75" customHeight="1">
      <c r="A85" s="86" t="s">
        <v>277</v>
      </c>
      <c r="B85" s="86" t="s">
        <v>278</v>
      </c>
      <c r="C85" s="88">
        <v>12.0</v>
      </c>
      <c r="D85" s="70">
        <v>12.0</v>
      </c>
      <c r="E85" s="70">
        <v>10.0</v>
      </c>
      <c r="F85" s="70">
        <v>10.0</v>
      </c>
      <c r="G85" s="70">
        <v>9.0</v>
      </c>
      <c r="H85" s="70">
        <v>5.0</v>
      </c>
      <c r="I85" s="70">
        <v>2.0</v>
      </c>
      <c r="J85" s="70">
        <v>3.0</v>
      </c>
      <c r="K85" s="70">
        <v>3.0</v>
      </c>
      <c r="L85" s="88">
        <v>0.0</v>
      </c>
      <c r="M85" s="79">
        <v>4.0</v>
      </c>
      <c r="N85" s="90">
        <v>12.0</v>
      </c>
      <c r="O85" s="70">
        <v>4.0</v>
      </c>
      <c r="P85" s="70">
        <v>16.0</v>
      </c>
      <c r="Q85" s="131">
        <f t="shared" si="17"/>
        <v>44</v>
      </c>
      <c r="R85" s="132">
        <f t="shared" si="20"/>
        <v>39.63963964</v>
      </c>
      <c r="S85" s="92">
        <f t="shared" si="18"/>
        <v>58</v>
      </c>
      <c r="T85" s="132">
        <f t="shared" si="21"/>
        <v>42.33576642</v>
      </c>
      <c r="U85" s="192">
        <f t="shared" si="23"/>
        <v>102</v>
      </c>
      <c r="V85" s="181">
        <f t="shared" si="22"/>
        <v>41.12903226</v>
      </c>
      <c r="W85" s="191"/>
      <c r="X85" s="6"/>
    </row>
    <row r="86" ht="12.75" customHeight="1">
      <c r="A86" s="127"/>
      <c r="B86" s="120" t="s">
        <v>86</v>
      </c>
      <c r="C86" s="115" t="s">
        <v>118</v>
      </c>
      <c r="D86" s="115" t="s">
        <v>121</v>
      </c>
      <c r="E86" s="115" t="s">
        <v>122</v>
      </c>
      <c r="F86" s="115" t="s">
        <v>123</v>
      </c>
      <c r="G86" s="115" t="s">
        <v>124</v>
      </c>
      <c r="H86" s="115" t="s">
        <v>125</v>
      </c>
      <c r="I86" s="115" t="s">
        <v>118</v>
      </c>
      <c r="J86" s="115" t="s">
        <v>127</v>
      </c>
      <c r="K86" s="115" t="s">
        <v>122</v>
      </c>
      <c r="L86" s="115" t="s">
        <v>279</v>
      </c>
      <c r="M86" s="115" t="s">
        <v>123</v>
      </c>
      <c r="N86" s="115" t="s">
        <v>124</v>
      </c>
      <c r="O86" s="115" t="s">
        <v>125</v>
      </c>
      <c r="P86" s="117" t="s">
        <v>131</v>
      </c>
      <c r="Q86" s="81"/>
      <c r="R86" s="81"/>
      <c r="S86" s="81"/>
      <c r="T86" s="81"/>
      <c r="U86" s="81"/>
      <c r="V86" s="164"/>
      <c r="W86" s="81"/>
      <c r="X86" s="6"/>
    </row>
    <row r="87" ht="12.75" customHeight="1">
      <c r="A87" s="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6"/>
    </row>
    <row r="88" ht="12.75" customHeight="1">
      <c r="A88" s="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6"/>
    </row>
    <row r="89" ht="12.75" customHeight="1">
      <c r="A89" s="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6"/>
    </row>
    <row r="90">
      <c r="A90" s="1"/>
      <c r="B90" s="186" t="s">
        <v>280</v>
      </c>
      <c r="C90" s="8"/>
      <c r="D90" s="8"/>
      <c r="E90" s="8"/>
      <c r="F90" s="8"/>
      <c r="G90" s="8"/>
      <c r="H90" s="187" t="s">
        <v>281</v>
      </c>
      <c r="M90" s="8"/>
      <c r="N90" s="8"/>
      <c r="O90" s="8"/>
      <c r="P90" s="8"/>
      <c r="Q90" s="8"/>
      <c r="R90" s="187" t="s">
        <v>282</v>
      </c>
      <c r="V90" s="8"/>
      <c r="W90" s="8"/>
      <c r="X90" s="6"/>
    </row>
    <row r="91" ht="18.75" customHeight="1">
      <c r="A91" s="188" t="s">
        <v>283</v>
      </c>
      <c r="C91" s="8"/>
      <c r="D91" s="8"/>
      <c r="E91" s="8"/>
      <c r="F91" s="8"/>
      <c r="G91" s="189" t="s">
        <v>284</v>
      </c>
      <c r="N91" s="189" t="s">
        <v>237</v>
      </c>
      <c r="X91" s="6"/>
    </row>
    <row r="92" ht="12.75" customHeight="1">
      <c r="A92" s="18"/>
      <c r="B92" s="105"/>
      <c r="C92" s="105"/>
      <c r="D92" s="105"/>
      <c r="E92" s="105"/>
      <c r="F92" s="10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6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</sheetData>
  <mergeCells count="46">
    <mergeCell ref="A91:B91"/>
    <mergeCell ref="G91:M91"/>
    <mergeCell ref="H90:L90"/>
    <mergeCell ref="R90:U90"/>
    <mergeCell ref="N91:W91"/>
    <mergeCell ref="I34:P34"/>
    <mergeCell ref="A33:W33"/>
    <mergeCell ref="Q34:R34"/>
    <mergeCell ref="S34:T34"/>
    <mergeCell ref="T63:T64"/>
    <mergeCell ref="T35:T36"/>
    <mergeCell ref="U34:U35"/>
    <mergeCell ref="R35:R36"/>
    <mergeCell ref="A34:A36"/>
    <mergeCell ref="B34:B36"/>
    <mergeCell ref="C34:H34"/>
    <mergeCell ref="U62:U63"/>
    <mergeCell ref="B2:V2"/>
    <mergeCell ref="B1:V1"/>
    <mergeCell ref="B5:V5"/>
    <mergeCell ref="B4:V4"/>
    <mergeCell ref="B3:V3"/>
    <mergeCell ref="Q7:R7"/>
    <mergeCell ref="S7:T7"/>
    <mergeCell ref="C7:H7"/>
    <mergeCell ref="A7:A9"/>
    <mergeCell ref="B7:B9"/>
    <mergeCell ref="A6:W6"/>
    <mergeCell ref="I7:P7"/>
    <mergeCell ref="V34:V36"/>
    <mergeCell ref="W34:W36"/>
    <mergeCell ref="W7:W9"/>
    <mergeCell ref="V7:V9"/>
    <mergeCell ref="U7:U8"/>
    <mergeCell ref="T8:T9"/>
    <mergeCell ref="R8:R9"/>
    <mergeCell ref="W62:W64"/>
    <mergeCell ref="V62:V64"/>
    <mergeCell ref="I62:P62"/>
    <mergeCell ref="Q62:R62"/>
    <mergeCell ref="R63:R64"/>
    <mergeCell ref="A62:A64"/>
    <mergeCell ref="B62:B64"/>
    <mergeCell ref="C62:H62"/>
    <mergeCell ref="S62:T62"/>
    <mergeCell ref="A60:W61"/>
  </mergeCells>
  <conditionalFormatting sqref="X82">
    <cfRule type="containsBlanks" dxfId="0" priority="1">
      <formula>LEN(TRIM(X82))=0</formula>
    </cfRule>
  </conditionalFormatting>
  <conditionalFormatting sqref="X77">
    <cfRule type="notContainsBlanks" dxfId="1" priority="2">
      <formula>LEN(TRIM(X77))&gt;0</formula>
    </cfRule>
  </conditionalFormatting>
  <conditionalFormatting sqref="V65:V85">
    <cfRule type="notContainsBlanks" dxfId="2" priority="3">
      <formula>LEN(TRIM(V65))&gt;0</formula>
    </cfRule>
  </conditionalFormatting>
  <conditionalFormatting sqref="R75">
    <cfRule type="colorScale" priority="4">
      <colorScale>
        <cfvo type="min" val="0"/>
        <cfvo type="max" val="0"/>
        <color rgb="FF57BB8A"/>
        <color rgb="FFFFFFFF"/>
      </colorScale>
    </cfRule>
  </conditionalFormatting>
  <conditionalFormatting sqref="V69">
    <cfRule type="notContainsBlanks" dxfId="2" priority="5">
      <formula>LEN(TRIM(V69))&gt;0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9" width="5.71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7.43"/>
    <col customWidth="1" min="23" max="23" width="17.29"/>
  </cols>
  <sheetData>
    <row r="1" ht="21.75" customHeight="1">
      <c r="A1" s="4"/>
      <c r="B1" s="7" t="s">
        <v>1</v>
      </c>
      <c r="W1" s="4"/>
    </row>
    <row r="2" ht="18.0" customHeight="1">
      <c r="A2" s="4"/>
      <c r="B2" s="7" t="s">
        <v>3</v>
      </c>
      <c r="W2" s="4"/>
    </row>
    <row r="3" ht="15.75" customHeight="1">
      <c r="A3" s="4"/>
      <c r="B3" s="15" t="s">
        <v>5</v>
      </c>
      <c r="W3" s="4"/>
    </row>
    <row r="4" ht="15.75" customHeight="1">
      <c r="A4" s="4"/>
      <c r="B4" s="1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30" t="s">
        <v>15</v>
      </c>
      <c r="Q5" s="4"/>
      <c r="R5" s="4"/>
      <c r="S5" s="4"/>
      <c r="T5" s="4"/>
      <c r="U5" s="4"/>
      <c r="V5" s="11"/>
      <c r="W5" s="4"/>
    </row>
    <row r="6" ht="18.75" customHeight="1">
      <c r="A6" s="4"/>
      <c r="B6" s="13"/>
      <c r="C6" s="32"/>
      <c r="D6" s="32"/>
      <c r="E6" s="32"/>
      <c r="F6" s="32"/>
      <c r="G6" s="32"/>
      <c r="H6" s="19" t="s">
        <v>17</v>
      </c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4"/>
    </row>
    <row r="7" ht="12.75" customHeight="1">
      <c r="A7" s="4"/>
      <c r="B7" s="21" t="s">
        <v>10</v>
      </c>
      <c r="C7" s="34" t="s">
        <v>11</v>
      </c>
      <c r="D7" s="36" t="s">
        <v>12</v>
      </c>
      <c r="E7" s="24"/>
      <c r="F7" s="24"/>
      <c r="G7" s="24"/>
      <c r="H7" s="24"/>
      <c r="I7" s="24"/>
      <c r="J7" s="26"/>
      <c r="K7" s="28" t="s">
        <v>13</v>
      </c>
      <c r="L7" s="24"/>
      <c r="M7" s="24"/>
      <c r="N7" s="24"/>
      <c r="O7" s="24"/>
      <c r="P7" s="24"/>
      <c r="Q7" s="24"/>
      <c r="R7" s="26"/>
      <c r="S7" s="39" t="s">
        <v>22</v>
      </c>
      <c r="T7" s="41" t="s">
        <v>18</v>
      </c>
      <c r="U7" s="41" t="s">
        <v>32</v>
      </c>
      <c r="V7" s="41" t="s">
        <v>20</v>
      </c>
      <c r="W7" s="4"/>
    </row>
    <row r="8" ht="32.25" customHeight="1">
      <c r="A8" s="4"/>
      <c r="B8" s="37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37"/>
      <c r="W8" s="4"/>
    </row>
    <row r="9" ht="12.75" customHeight="1">
      <c r="A9" s="4"/>
      <c r="B9" s="44"/>
      <c r="C9" s="44"/>
      <c r="D9" s="49">
        <v>7.0</v>
      </c>
      <c r="E9" s="49">
        <v>7.0</v>
      </c>
      <c r="F9" s="49">
        <v>8.0</v>
      </c>
      <c r="G9" s="49">
        <v>7.0</v>
      </c>
      <c r="H9" s="49">
        <v>4.0</v>
      </c>
      <c r="I9" s="53">
        <f t="shared" ref="I9:I29" si="1">SUM(D9:H9)</f>
        <v>33</v>
      </c>
      <c r="J9" s="44"/>
      <c r="K9" s="49">
        <v>4.0</v>
      </c>
      <c r="L9" s="49">
        <v>2.0</v>
      </c>
      <c r="M9" s="49">
        <v>4.0</v>
      </c>
      <c r="N9" s="49">
        <v>4.0</v>
      </c>
      <c r="O9" s="49">
        <v>4.0</v>
      </c>
      <c r="P9" s="49">
        <v>6.0</v>
      </c>
      <c r="Q9" s="53">
        <f t="shared" ref="Q9:Q29" si="2">SUM(K9:P9)</f>
        <v>24</v>
      </c>
      <c r="R9" s="44"/>
      <c r="S9" s="53"/>
      <c r="T9" s="55">
        <f t="shared" ref="T9:T29" si="3">SUM(I9,Q9)</f>
        <v>57</v>
      </c>
      <c r="U9" s="44"/>
      <c r="V9" s="44"/>
      <c r="W9" s="4"/>
    </row>
    <row r="10" ht="18.0" customHeight="1">
      <c r="A10" s="4"/>
      <c r="B10" s="56">
        <v>1.0</v>
      </c>
      <c r="C10" s="60" t="s">
        <v>44</v>
      </c>
      <c r="D10" s="73">
        <v>6.0</v>
      </c>
      <c r="E10" s="73">
        <v>7.0</v>
      </c>
      <c r="F10" s="73">
        <v>6.0</v>
      </c>
      <c r="G10" s="74">
        <v>5.0</v>
      </c>
      <c r="H10" s="74">
        <v>3.0</v>
      </c>
      <c r="I10" s="76">
        <f t="shared" si="1"/>
        <v>27</v>
      </c>
      <c r="J10" s="73">
        <f t="shared" ref="J10:J29" si="4">ROUND((I10/I$9)*100,0)</f>
        <v>82</v>
      </c>
      <c r="K10" s="73">
        <v>4.0</v>
      </c>
      <c r="L10" s="73">
        <v>2.0</v>
      </c>
      <c r="M10" s="49">
        <v>4.0</v>
      </c>
      <c r="N10" s="73">
        <v>4.0</v>
      </c>
      <c r="O10" s="79">
        <v>4.0</v>
      </c>
      <c r="P10" s="76">
        <v>4.0</v>
      </c>
      <c r="Q10" s="73">
        <f t="shared" si="2"/>
        <v>22</v>
      </c>
      <c r="R10" s="74">
        <f t="shared" ref="R10:R29" si="5">ROUND((Q10/Q$9)*100,0)</f>
        <v>92</v>
      </c>
      <c r="S10" s="73"/>
      <c r="T10" s="55">
        <f t="shared" si="3"/>
        <v>49</v>
      </c>
      <c r="U10" s="82">
        <f t="shared" ref="U10:U29" si="6">ROUND((T10/T$9)*100,0)</f>
        <v>86</v>
      </c>
      <c r="V10" s="83"/>
      <c r="W10" s="4"/>
    </row>
    <row r="11" ht="18.0" customHeight="1">
      <c r="A11" s="4"/>
      <c r="B11" s="85">
        <v>2.0</v>
      </c>
      <c r="C11" s="60" t="s">
        <v>48</v>
      </c>
      <c r="D11" s="73">
        <v>7.0</v>
      </c>
      <c r="E11" s="73">
        <v>7.0</v>
      </c>
      <c r="F11" s="73">
        <v>7.0</v>
      </c>
      <c r="G11" s="73">
        <v>6.0</v>
      </c>
      <c r="H11" s="73">
        <v>4.0</v>
      </c>
      <c r="I11" s="76">
        <f t="shared" si="1"/>
        <v>31</v>
      </c>
      <c r="J11" s="73">
        <f t="shared" si="4"/>
        <v>94</v>
      </c>
      <c r="K11" s="73">
        <v>4.0</v>
      </c>
      <c r="L11" s="73">
        <v>2.0</v>
      </c>
      <c r="M11" s="49">
        <v>4.0</v>
      </c>
      <c r="N11" s="73">
        <v>4.0</v>
      </c>
      <c r="O11" s="79">
        <v>4.0</v>
      </c>
      <c r="P11" s="76">
        <v>6.0</v>
      </c>
      <c r="Q11" s="73">
        <f t="shared" si="2"/>
        <v>24</v>
      </c>
      <c r="R11" s="74">
        <f t="shared" si="5"/>
        <v>100</v>
      </c>
      <c r="S11" s="73"/>
      <c r="T11" s="55">
        <f t="shared" si="3"/>
        <v>55</v>
      </c>
      <c r="U11" s="82">
        <f t="shared" si="6"/>
        <v>96</v>
      </c>
      <c r="V11" s="83"/>
      <c r="W11" s="4"/>
    </row>
    <row r="12" ht="18.0" customHeight="1">
      <c r="A12" s="4"/>
      <c r="B12" s="56">
        <v>3.0</v>
      </c>
      <c r="C12" s="60" t="s">
        <v>50</v>
      </c>
      <c r="D12" s="73">
        <v>5.0</v>
      </c>
      <c r="E12" s="73">
        <v>3.0</v>
      </c>
      <c r="F12" s="73">
        <v>2.0</v>
      </c>
      <c r="G12" s="73">
        <v>3.0</v>
      </c>
      <c r="H12" s="73">
        <v>2.0</v>
      </c>
      <c r="I12" s="76">
        <f t="shared" si="1"/>
        <v>15</v>
      </c>
      <c r="J12" s="73">
        <f t="shared" si="4"/>
        <v>45</v>
      </c>
      <c r="K12" s="73">
        <v>2.0</v>
      </c>
      <c r="L12" s="93">
        <v>0.0</v>
      </c>
      <c r="M12" s="49">
        <v>0.0</v>
      </c>
      <c r="N12" s="73">
        <v>0.0</v>
      </c>
      <c r="O12" s="79">
        <v>2.0</v>
      </c>
      <c r="P12" s="76">
        <v>2.0</v>
      </c>
      <c r="Q12" s="73">
        <f t="shared" si="2"/>
        <v>6</v>
      </c>
      <c r="R12" s="74">
        <f t="shared" si="5"/>
        <v>25</v>
      </c>
      <c r="S12" s="73"/>
      <c r="T12" s="55">
        <f t="shared" si="3"/>
        <v>21</v>
      </c>
      <c r="U12" s="82">
        <f t="shared" si="6"/>
        <v>37</v>
      </c>
      <c r="V12" s="83"/>
      <c r="W12" s="4"/>
    </row>
    <row r="13" ht="18.0" customHeight="1">
      <c r="A13" s="4"/>
      <c r="B13" s="85">
        <v>4.0</v>
      </c>
      <c r="C13" s="60" t="s">
        <v>53</v>
      </c>
      <c r="D13" s="73">
        <v>6.0</v>
      </c>
      <c r="E13" s="73">
        <v>7.0</v>
      </c>
      <c r="F13" s="73">
        <v>6.0</v>
      </c>
      <c r="G13" s="73">
        <v>6.0</v>
      </c>
      <c r="H13" s="73">
        <v>3.0</v>
      </c>
      <c r="I13" s="76">
        <f t="shared" si="1"/>
        <v>28</v>
      </c>
      <c r="J13" s="73">
        <f t="shared" si="4"/>
        <v>85</v>
      </c>
      <c r="K13" s="73">
        <v>4.0</v>
      </c>
      <c r="L13" s="93">
        <v>2.0</v>
      </c>
      <c r="M13" s="49">
        <v>4.0</v>
      </c>
      <c r="N13" s="73">
        <v>4.0</v>
      </c>
      <c r="O13" s="79">
        <v>4.0</v>
      </c>
      <c r="P13" s="76">
        <v>6.0</v>
      </c>
      <c r="Q13" s="73">
        <f t="shared" si="2"/>
        <v>24</v>
      </c>
      <c r="R13" s="74">
        <f t="shared" si="5"/>
        <v>100</v>
      </c>
      <c r="S13" s="73"/>
      <c r="T13" s="55">
        <f t="shared" si="3"/>
        <v>52</v>
      </c>
      <c r="U13" s="82">
        <f t="shared" si="6"/>
        <v>91</v>
      </c>
      <c r="V13" s="83"/>
      <c r="W13" s="4"/>
    </row>
    <row r="14" ht="18.0" customHeight="1">
      <c r="A14" s="4"/>
      <c r="B14" s="56">
        <v>5.0</v>
      </c>
      <c r="C14" s="60" t="s">
        <v>54</v>
      </c>
      <c r="D14" s="73">
        <v>7.0</v>
      </c>
      <c r="E14" s="73">
        <v>7.0</v>
      </c>
      <c r="F14" s="73">
        <v>8.0</v>
      </c>
      <c r="G14" s="73">
        <v>7.0</v>
      </c>
      <c r="H14" s="73">
        <v>4.0</v>
      </c>
      <c r="I14" s="76">
        <f t="shared" si="1"/>
        <v>33</v>
      </c>
      <c r="J14" s="73">
        <f t="shared" si="4"/>
        <v>100</v>
      </c>
      <c r="K14" s="73">
        <v>4.0</v>
      </c>
      <c r="L14" s="73">
        <v>2.0</v>
      </c>
      <c r="M14" s="49">
        <v>4.0</v>
      </c>
      <c r="N14" s="73">
        <v>4.0</v>
      </c>
      <c r="O14" s="79">
        <v>4.0</v>
      </c>
      <c r="P14" s="76">
        <v>6.0</v>
      </c>
      <c r="Q14" s="73">
        <f t="shared" si="2"/>
        <v>24</v>
      </c>
      <c r="R14" s="74">
        <f t="shared" si="5"/>
        <v>100</v>
      </c>
      <c r="S14" s="73"/>
      <c r="T14" s="55">
        <f t="shared" si="3"/>
        <v>57</v>
      </c>
      <c r="U14" s="82">
        <f t="shared" si="6"/>
        <v>100</v>
      </c>
      <c r="V14" s="83"/>
      <c r="W14" s="4"/>
    </row>
    <row r="15" ht="18.0" customHeight="1">
      <c r="A15" s="4"/>
      <c r="B15" s="85">
        <v>6.0</v>
      </c>
      <c r="C15" s="60" t="s">
        <v>57</v>
      </c>
      <c r="D15" s="73">
        <v>7.0</v>
      </c>
      <c r="E15" s="73">
        <v>7.0</v>
      </c>
      <c r="F15" s="73">
        <v>8.0</v>
      </c>
      <c r="G15" s="73">
        <v>7.0</v>
      </c>
      <c r="H15" s="73">
        <v>4.0</v>
      </c>
      <c r="I15" s="76">
        <f t="shared" si="1"/>
        <v>33</v>
      </c>
      <c r="J15" s="73">
        <f t="shared" si="4"/>
        <v>100</v>
      </c>
      <c r="K15" s="73">
        <v>4.0</v>
      </c>
      <c r="L15" s="73">
        <v>2.0</v>
      </c>
      <c r="M15" s="49">
        <v>4.0</v>
      </c>
      <c r="N15" s="73">
        <v>4.0</v>
      </c>
      <c r="O15" s="79">
        <v>4.0</v>
      </c>
      <c r="P15" s="76">
        <v>6.0</v>
      </c>
      <c r="Q15" s="73">
        <f t="shared" si="2"/>
        <v>24</v>
      </c>
      <c r="R15" s="74">
        <f t="shared" si="5"/>
        <v>100</v>
      </c>
      <c r="S15" s="73"/>
      <c r="T15" s="55">
        <f t="shared" si="3"/>
        <v>57</v>
      </c>
      <c r="U15" s="82">
        <f t="shared" si="6"/>
        <v>100</v>
      </c>
      <c r="V15" s="83"/>
      <c r="W15" s="4"/>
    </row>
    <row r="16" ht="18.0" customHeight="1">
      <c r="A16" s="4"/>
      <c r="B16" s="56">
        <v>7.0</v>
      </c>
      <c r="C16" s="60" t="s">
        <v>59</v>
      </c>
      <c r="D16" s="73">
        <v>6.0</v>
      </c>
      <c r="E16" s="73">
        <v>6.0</v>
      </c>
      <c r="F16" s="73">
        <v>7.0</v>
      </c>
      <c r="G16" s="73">
        <v>6.0</v>
      </c>
      <c r="H16" s="73">
        <v>4.0</v>
      </c>
      <c r="I16" s="76">
        <f t="shared" si="1"/>
        <v>29</v>
      </c>
      <c r="J16" s="73">
        <f t="shared" si="4"/>
        <v>88</v>
      </c>
      <c r="K16" s="73">
        <v>4.0</v>
      </c>
      <c r="L16" s="73">
        <v>0.0</v>
      </c>
      <c r="M16" s="49">
        <v>4.0</v>
      </c>
      <c r="N16" s="73">
        <v>2.0</v>
      </c>
      <c r="O16" s="79">
        <v>2.0</v>
      </c>
      <c r="P16" s="76">
        <v>4.0</v>
      </c>
      <c r="Q16" s="73">
        <f t="shared" si="2"/>
        <v>16</v>
      </c>
      <c r="R16" s="74">
        <f t="shared" si="5"/>
        <v>67</v>
      </c>
      <c r="S16" s="73"/>
      <c r="T16" s="55">
        <f t="shared" si="3"/>
        <v>45</v>
      </c>
      <c r="U16" s="82">
        <f t="shared" si="6"/>
        <v>79</v>
      </c>
      <c r="V16" s="83"/>
      <c r="W16" s="4"/>
    </row>
    <row r="17" ht="18.0" customHeight="1">
      <c r="A17" s="4"/>
      <c r="B17" s="85">
        <v>8.0</v>
      </c>
      <c r="C17" s="60" t="s">
        <v>61</v>
      </c>
      <c r="D17" s="73">
        <v>5.0</v>
      </c>
      <c r="E17" s="73">
        <v>7.0</v>
      </c>
      <c r="F17" s="73">
        <v>5.0</v>
      </c>
      <c r="G17" s="73">
        <v>5.0</v>
      </c>
      <c r="H17" s="73">
        <v>2.0</v>
      </c>
      <c r="I17" s="76">
        <f t="shared" si="1"/>
        <v>24</v>
      </c>
      <c r="J17" s="73">
        <f t="shared" si="4"/>
        <v>73</v>
      </c>
      <c r="K17" s="73">
        <v>4.0</v>
      </c>
      <c r="L17" s="73">
        <v>2.0</v>
      </c>
      <c r="M17" s="49">
        <v>4.0</v>
      </c>
      <c r="N17" s="73">
        <v>4.0</v>
      </c>
      <c r="O17" s="79">
        <v>4.0</v>
      </c>
      <c r="P17" s="76">
        <v>2.0</v>
      </c>
      <c r="Q17" s="73">
        <f t="shared" si="2"/>
        <v>20</v>
      </c>
      <c r="R17" s="74">
        <f t="shared" si="5"/>
        <v>83</v>
      </c>
      <c r="S17" s="73"/>
      <c r="T17" s="55">
        <f t="shared" si="3"/>
        <v>44</v>
      </c>
      <c r="U17" s="82">
        <f t="shared" si="6"/>
        <v>77</v>
      </c>
      <c r="V17" s="83"/>
      <c r="W17" s="4"/>
    </row>
    <row r="18" ht="18.0" customHeight="1">
      <c r="A18" s="4"/>
      <c r="B18" s="56">
        <v>9.0</v>
      </c>
      <c r="C18" s="60" t="s">
        <v>64</v>
      </c>
      <c r="D18" s="73">
        <v>6.0</v>
      </c>
      <c r="E18" s="73">
        <v>7.0</v>
      </c>
      <c r="F18" s="73">
        <v>8.0</v>
      </c>
      <c r="G18" s="73">
        <v>7.0</v>
      </c>
      <c r="H18" s="73">
        <v>3.0</v>
      </c>
      <c r="I18" s="76">
        <f t="shared" si="1"/>
        <v>31</v>
      </c>
      <c r="J18" s="73">
        <f t="shared" si="4"/>
        <v>94</v>
      </c>
      <c r="K18" s="73">
        <v>4.0</v>
      </c>
      <c r="L18" s="73">
        <v>2.0</v>
      </c>
      <c r="M18" s="49">
        <v>2.0</v>
      </c>
      <c r="N18" s="73">
        <v>4.0</v>
      </c>
      <c r="O18" s="79">
        <v>4.0</v>
      </c>
      <c r="P18" s="76">
        <v>6.0</v>
      </c>
      <c r="Q18" s="73">
        <f t="shared" si="2"/>
        <v>22</v>
      </c>
      <c r="R18" s="74">
        <f t="shared" si="5"/>
        <v>92</v>
      </c>
      <c r="S18" s="73"/>
      <c r="T18" s="55">
        <f t="shared" si="3"/>
        <v>53</v>
      </c>
      <c r="U18" s="82">
        <f t="shared" si="6"/>
        <v>93</v>
      </c>
      <c r="V18" s="83"/>
      <c r="W18" s="4"/>
    </row>
    <row r="19" ht="18.0" customHeight="1">
      <c r="A19" s="4"/>
      <c r="B19" s="85">
        <v>10.0</v>
      </c>
      <c r="C19" s="60" t="s">
        <v>67</v>
      </c>
      <c r="D19" s="73">
        <v>0.0</v>
      </c>
      <c r="E19" s="73">
        <v>0.0</v>
      </c>
      <c r="F19" s="73">
        <v>0.0</v>
      </c>
      <c r="G19" s="73">
        <v>1.0</v>
      </c>
      <c r="H19" s="73">
        <v>0.0</v>
      </c>
      <c r="I19" s="76">
        <f t="shared" si="1"/>
        <v>1</v>
      </c>
      <c r="J19" s="73">
        <f t="shared" si="4"/>
        <v>3</v>
      </c>
      <c r="K19" s="73">
        <v>0.0</v>
      </c>
      <c r="L19" s="73">
        <v>0.0</v>
      </c>
      <c r="M19" s="49">
        <v>0.0</v>
      </c>
      <c r="N19" s="73">
        <v>0.0</v>
      </c>
      <c r="O19" s="79">
        <v>0.0</v>
      </c>
      <c r="P19" s="76">
        <v>2.0</v>
      </c>
      <c r="Q19" s="73">
        <f t="shared" si="2"/>
        <v>2</v>
      </c>
      <c r="R19" s="74">
        <f t="shared" si="5"/>
        <v>8</v>
      </c>
      <c r="S19" s="73"/>
      <c r="T19" s="55">
        <f t="shared" si="3"/>
        <v>3</v>
      </c>
      <c r="U19" s="82">
        <f t="shared" si="6"/>
        <v>5</v>
      </c>
      <c r="V19" s="83"/>
      <c r="W19" s="4"/>
    </row>
    <row r="20" ht="18.0" customHeight="1">
      <c r="A20" s="4"/>
      <c r="B20" s="56">
        <v>11.0</v>
      </c>
      <c r="C20" s="60" t="s">
        <v>70</v>
      </c>
      <c r="D20" s="73">
        <v>6.0</v>
      </c>
      <c r="E20" s="73">
        <v>6.0</v>
      </c>
      <c r="F20" s="73">
        <v>7.0</v>
      </c>
      <c r="G20" s="73">
        <v>6.0</v>
      </c>
      <c r="H20" s="73">
        <v>4.0</v>
      </c>
      <c r="I20" s="76">
        <f t="shared" si="1"/>
        <v>29</v>
      </c>
      <c r="J20" s="73">
        <f t="shared" si="4"/>
        <v>88</v>
      </c>
      <c r="K20" s="73">
        <v>4.0</v>
      </c>
      <c r="L20" s="73">
        <v>0.0</v>
      </c>
      <c r="M20" s="49">
        <v>2.0</v>
      </c>
      <c r="N20" s="73">
        <v>4.0</v>
      </c>
      <c r="O20" s="79">
        <v>4.0</v>
      </c>
      <c r="P20" s="76">
        <v>4.0</v>
      </c>
      <c r="Q20" s="73">
        <f t="shared" si="2"/>
        <v>18</v>
      </c>
      <c r="R20" s="74">
        <f t="shared" si="5"/>
        <v>75</v>
      </c>
      <c r="S20" s="73"/>
      <c r="T20" s="55">
        <f t="shared" si="3"/>
        <v>47</v>
      </c>
      <c r="U20" s="82">
        <f t="shared" si="6"/>
        <v>82</v>
      </c>
      <c r="V20" s="83"/>
      <c r="W20" s="4"/>
    </row>
    <row r="21" ht="18.0" customHeight="1">
      <c r="A21" s="4"/>
      <c r="B21" s="85">
        <v>12.0</v>
      </c>
      <c r="C21" s="60" t="s">
        <v>71</v>
      </c>
      <c r="D21" s="73">
        <v>3.0</v>
      </c>
      <c r="E21" s="73">
        <v>3.0</v>
      </c>
      <c r="F21" s="73">
        <v>3.0</v>
      </c>
      <c r="G21" s="73">
        <v>3.0</v>
      </c>
      <c r="H21" s="73">
        <v>1.0</v>
      </c>
      <c r="I21" s="76">
        <f t="shared" si="1"/>
        <v>13</v>
      </c>
      <c r="J21" s="73">
        <f t="shared" si="4"/>
        <v>39</v>
      </c>
      <c r="K21" s="73">
        <v>4.0</v>
      </c>
      <c r="L21" s="73">
        <v>0.0</v>
      </c>
      <c r="M21" s="49">
        <v>2.0</v>
      </c>
      <c r="N21" s="73">
        <v>2.0</v>
      </c>
      <c r="O21" s="79">
        <v>2.0</v>
      </c>
      <c r="P21" s="76">
        <v>2.0</v>
      </c>
      <c r="Q21" s="73">
        <f t="shared" si="2"/>
        <v>12</v>
      </c>
      <c r="R21" s="74">
        <f t="shared" si="5"/>
        <v>50</v>
      </c>
      <c r="S21" s="73"/>
      <c r="T21" s="55">
        <f t="shared" si="3"/>
        <v>25</v>
      </c>
      <c r="U21" s="82">
        <f t="shared" si="6"/>
        <v>44</v>
      </c>
      <c r="V21" s="83"/>
      <c r="W21" s="4"/>
    </row>
    <row r="22" ht="18.0" customHeight="1">
      <c r="A22" s="4"/>
      <c r="B22" s="56">
        <v>13.0</v>
      </c>
      <c r="C22" s="60" t="s">
        <v>74</v>
      </c>
      <c r="D22" s="73">
        <v>4.0</v>
      </c>
      <c r="E22" s="73">
        <v>5.0</v>
      </c>
      <c r="F22" s="73">
        <v>3.0</v>
      </c>
      <c r="G22" s="73">
        <v>4.0</v>
      </c>
      <c r="H22" s="73">
        <v>2.0</v>
      </c>
      <c r="I22" s="76">
        <f t="shared" si="1"/>
        <v>18</v>
      </c>
      <c r="J22" s="73">
        <f t="shared" si="4"/>
        <v>55</v>
      </c>
      <c r="K22" s="73">
        <v>4.0</v>
      </c>
      <c r="L22" s="73">
        <v>2.0</v>
      </c>
      <c r="M22" s="49">
        <v>2.0</v>
      </c>
      <c r="N22" s="73">
        <v>2.0</v>
      </c>
      <c r="O22" s="79">
        <v>0.0</v>
      </c>
      <c r="P22" s="76">
        <v>4.0</v>
      </c>
      <c r="Q22" s="73">
        <f t="shared" si="2"/>
        <v>14</v>
      </c>
      <c r="R22" s="74">
        <f t="shared" si="5"/>
        <v>58</v>
      </c>
      <c r="S22" s="73"/>
      <c r="T22" s="55">
        <f t="shared" si="3"/>
        <v>32</v>
      </c>
      <c r="U22" s="82">
        <f t="shared" si="6"/>
        <v>56</v>
      </c>
      <c r="V22" s="83"/>
      <c r="W22" s="4"/>
    </row>
    <row r="23" ht="18.0" customHeight="1">
      <c r="A23" s="4"/>
      <c r="B23" s="85">
        <v>14.0</v>
      </c>
      <c r="C23" s="60" t="s">
        <v>77</v>
      </c>
      <c r="D23" s="73">
        <v>3.0</v>
      </c>
      <c r="E23" s="73">
        <v>2.0</v>
      </c>
      <c r="F23" s="73">
        <v>1.0</v>
      </c>
      <c r="G23" s="73">
        <v>2.0</v>
      </c>
      <c r="H23" s="73">
        <v>1.0</v>
      </c>
      <c r="I23" s="76">
        <f t="shared" si="1"/>
        <v>9</v>
      </c>
      <c r="J23" s="73">
        <f t="shared" si="4"/>
        <v>27</v>
      </c>
      <c r="K23" s="73">
        <v>2.0</v>
      </c>
      <c r="L23" s="73">
        <v>2.0</v>
      </c>
      <c r="M23" s="49">
        <v>0.0</v>
      </c>
      <c r="N23" s="73">
        <v>0.0</v>
      </c>
      <c r="O23" s="79">
        <v>0.0</v>
      </c>
      <c r="P23" s="76">
        <v>4.0</v>
      </c>
      <c r="Q23" s="73">
        <f t="shared" si="2"/>
        <v>8</v>
      </c>
      <c r="R23" s="74">
        <f t="shared" si="5"/>
        <v>33</v>
      </c>
      <c r="S23" s="73"/>
      <c r="T23" s="55">
        <f t="shared" si="3"/>
        <v>17</v>
      </c>
      <c r="U23" s="82">
        <f t="shared" si="6"/>
        <v>30</v>
      </c>
      <c r="V23" s="83"/>
      <c r="W23" s="4"/>
    </row>
    <row r="24" ht="18.0" customHeight="1">
      <c r="A24" s="4"/>
      <c r="B24" s="56">
        <v>15.0</v>
      </c>
      <c r="C24" s="60" t="s">
        <v>78</v>
      </c>
      <c r="D24" s="73">
        <v>5.0</v>
      </c>
      <c r="E24" s="73">
        <v>6.0</v>
      </c>
      <c r="F24" s="73">
        <v>6.0</v>
      </c>
      <c r="G24" s="73">
        <v>5.0</v>
      </c>
      <c r="H24" s="73">
        <v>2.0</v>
      </c>
      <c r="I24" s="76">
        <f t="shared" si="1"/>
        <v>24</v>
      </c>
      <c r="J24" s="73">
        <f t="shared" si="4"/>
        <v>73</v>
      </c>
      <c r="K24" s="73">
        <v>4.0</v>
      </c>
      <c r="L24" s="73">
        <v>2.0</v>
      </c>
      <c r="M24" s="49">
        <v>2.0</v>
      </c>
      <c r="N24" s="73">
        <v>4.0</v>
      </c>
      <c r="O24" s="79">
        <v>4.0</v>
      </c>
      <c r="P24" s="76">
        <v>4.0</v>
      </c>
      <c r="Q24" s="73">
        <f t="shared" si="2"/>
        <v>20</v>
      </c>
      <c r="R24" s="74">
        <f t="shared" si="5"/>
        <v>83</v>
      </c>
      <c r="S24" s="73"/>
      <c r="T24" s="55">
        <f t="shared" si="3"/>
        <v>44</v>
      </c>
      <c r="U24" s="82">
        <f t="shared" si="6"/>
        <v>77</v>
      </c>
      <c r="V24" s="83"/>
      <c r="W24" s="4"/>
    </row>
    <row r="25" ht="18.0" customHeight="1">
      <c r="A25" s="4"/>
      <c r="B25" s="85">
        <v>16.0</v>
      </c>
      <c r="C25" s="60" t="s">
        <v>79</v>
      </c>
      <c r="D25" s="73">
        <v>5.0</v>
      </c>
      <c r="E25" s="73">
        <v>3.0</v>
      </c>
      <c r="F25" s="73">
        <v>4.0</v>
      </c>
      <c r="G25" s="73">
        <v>4.0</v>
      </c>
      <c r="H25" s="73">
        <v>2.0</v>
      </c>
      <c r="I25" s="76">
        <f t="shared" si="1"/>
        <v>18</v>
      </c>
      <c r="J25" s="73">
        <f t="shared" si="4"/>
        <v>55</v>
      </c>
      <c r="K25" s="73">
        <v>4.0</v>
      </c>
      <c r="L25" s="73">
        <v>2.0</v>
      </c>
      <c r="M25" s="49">
        <v>2.0</v>
      </c>
      <c r="N25" s="73">
        <v>2.0</v>
      </c>
      <c r="O25" s="79">
        <v>2.0</v>
      </c>
      <c r="P25" s="76">
        <v>6.0</v>
      </c>
      <c r="Q25" s="73">
        <f t="shared" si="2"/>
        <v>18</v>
      </c>
      <c r="R25" s="74">
        <f t="shared" si="5"/>
        <v>75</v>
      </c>
      <c r="S25" s="73"/>
      <c r="T25" s="55">
        <f t="shared" si="3"/>
        <v>36</v>
      </c>
      <c r="U25" s="82">
        <f t="shared" si="6"/>
        <v>63</v>
      </c>
      <c r="V25" s="83"/>
      <c r="W25" s="4"/>
    </row>
    <row r="26" ht="18.0" customHeight="1">
      <c r="A26" s="4"/>
      <c r="B26" s="56">
        <v>17.0</v>
      </c>
      <c r="C26" s="60" t="s">
        <v>80</v>
      </c>
      <c r="D26" s="73">
        <v>4.0</v>
      </c>
      <c r="E26" s="73">
        <v>4.0</v>
      </c>
      <c r="F26" s="73">
        <v>2.0</v>
      </c>
      <c r="G26" s="73">
        <v>4.0</v>
      </c>
      <c r="H26" s="73">
        <v>2.0</v>
      </c>
      <c r="I26" s="76">
        <f t="shared" si="1"/>
        <v>16</v>
      </c>
      <c r="J26" s="73">
        <f t="shared" si="4"/>
        <v>48</v>
      </c>
      <c r="K26" s="73">
        <v>4.0</v>
      </c>
      <c r="L26" s="73">
        <v>2.0</v>
      </c>
      <c r="M26" s="49">
        <v>4.0</v>
      </c>
      <c r="N26" s="73">
        <v>0.0</v>
      </c>
      <c r="O26" s="79">
        <v>0.0</v>
      </c>
      <c r="P26" s="76">
        <v>4.0</v>
      </c>
      <c r="Q26" s="73">
        <f t="shared" si="2"/>
        <v>14</v>
      </c>
      <c r="R26" s="74">
        <f t="shared" si="5"/>
        <v>58</v>
      </c>
      <c r="S26" s="73"/>
      <c r="T26" s="55">
        <f t="shared" si="3"/>
        <v>30</v>
      </c>
      <c r="U26" s="82">
        <f t="shared" si="6"/>
        <v>53</v>
      </c>
      <c r="V26" s="83"/>
      <c r="W26" s="4"/>
    </row>
    <row r="27" ht="18.0" customHeight="1">
      <c r="A27" s="4"/>
      <c r="B27" s="85">
        <v>18.0</v>
      </c>
      <c r="C27" s="60" t="s">
        <v>81</v>
      </c>
      <c r="D27" s="73">
        <v>4.0</v>
      </c>
      <c r="E27" s="73">
        <v>7.0</v>
      </c>
      <c r="F27" s="73">
        <v>7.0</v>
      </c>
      <c r="G27" s="73">
        <v>7.0</v>
      </c>
      <c r="H27" s="73">
        <v>4.0</v>
      </c>
      <c r="I27" s="76">
        <f t="shared" si="1"/>
        <v>29</v>
      </c>
      <c r="J27" s="73">
        <f t="shared" si="4"/>
        <v>88</v>
      </c>
      <c r="K27" s="73">
        <v>4.0</v>
      </c>
      <c r="L27" s="73">
        <v>2.0</v>
      </c>
      <c r="M27" s="49">
        <v>4.0</v>
      </c>
      <c r="N27" s="73">
        <v>4.0</v>
      </c>
      <c r="O27" s="79">
        <v>4.0</v>
      </c>
      <c r="P27" s="76">
        <v>6.0</v>
      </c>
      <c r="Q27" s="73">
        <f t="shared" si="2"/>
        <v>24</v>
      </c>
      <c r="R27" s="74">
        <f t="shared" si="5"/>
        <v>100</v>
      </c>
      <c r="S27" s="73"/>
      <c r="T27" s="55">
        <f t="shared" si="3"/>
        <v>53</v>
      </c>
      <c r="U27" s="82">
        <f t="shared" si="6"/>
        <v>93</v>
      </c>
      <c r="V27" s="83"/>
      <c r="W27" s="4"/>
    </row>
    <row r="28" ht="18.0" customHeight="1">
      <c r="A28" s="4"/>
      <c r="B28" s="56">
        <v>19.0</v>
      </c>
      <c r="C28" s="60" t="s">
        <v>82</v>
      </c>
      <c r="D28" s="73">
        <v>4.0</v>
      </c>
      <c r="E28" s="73">
        <v>6.0</v>
      </c>
      <c r="F28" s="73">
        <v>6.0</v>
      </c>
      <c r="G28" s="73">
        <v>6.0</v>
      </c>
      <c r="H28" s="73">
        <v>4.0</v>
      </c>
      <c r="I28" s="76">
        <f t="shared" si="1"/>
        <v>26</v>
      </c>
      <c r="J28" s="73">
        <f t="shared" si="4"/>
        <v>79</v>
      </c>
      <c r="K28" s="73">
        <v>2.0</v>
      </c>
      <c r="L28" s="73">
        <v>0.0</v>
      </c>
      <c r="M28" s="49">
        <v>4.0</v>
      </c>
      <c r="N28" s="73">
        <v>4.0</v>
      </c>
      <c r="O28" s="79">
        <v>2.0</v>
      </c>
      <c r="P28" s="76">
        <v>4.0</v>
      </c>
      <c r="Q28" s="73">
        <f t="shared" si="2"/>
        <v>16</v>
      </c>
      <c r="R28" s="74">
        <f t="shared" si="5"/>
        <v>67</v>
      </c>
      <c r="S28" s="73"/>
      <c r="T28" s="55">
        <f t="shared" si="3"/>
        <v>42</v>
      </c>
      <c r="U28" s="82">
        <f t="shared" si="6"/>
        <v>74</v>
      </c>
      <c r="V28" s="83"/>
      <c r="W28" s="4"/>
    </row>
    <row r="29" ht="18.0" customHeight="1">
      <c r="A29" s="4"/>
      <c r="B29" s="85">
        <v>20.0</v>
      </c>
      <c r="C29" s="60" t="s">
        <v>83</v>
      </c>
      <c r="D29" s="73">
        <v>4.0</v>
      </c>
      <c r="E29" s="73">
        <v>5.0</v>
      </c>
      <c r="F29" s="73">
        <v>5.0</v>
      </c>
      <c r="G29" s="73">
        <v>5.0</v>
      </c>
      <c r="H29" s="73">
        <v>2.0</v>
      </c>
      <c r="I29" s="76">
        <f t="shared" si="1"/>
        <v>21</v>
      </c>
      <c r="J29" s="73">
        <f t="shared" si="4"/>
        <v>64</v>
      </c>
      <c r="K29" s="73">
        <v>4.0</v>
      </c>
      <c r="L29" s="73">
        <v>2.0</v>
      </c>
      <c r="M29" s="49">
        <v>2.0</v>
      </c>
      <c r="N29" s="73">
        <v>2.0</v>
      </c>
      <c r="O29" s="79">
        <v>4.0</v>
      </c>
      <c r="P29" s="76">
        <v>4.0</v>
      </c>
      <c r="Q29" s="73">
        <f t="shared" si="2"/>
        <v>18</v>
      </c>
      <c r="R29" s="74">
        <f t="shared" si="5"/>
        <v>75</v>
      </c>
      <c r="S29" s="73"/>
      <c r="T29" s="55">
        <f t="shared" si="3"/>
        <v>39</v>
      </c>
      <c r="U29" s="82">
        <f t="shared" si="6"/>
        <v>68</v>
      </c>
      <c r="V29" s="83"/>
      <c r="W29" s="4"/>
    </row>
    <row r="30" ht="18.0" customHeight="1">
      <c r="A30" s="4"/>
      <c r="B30" s="100"/>
      <c r="C30" s="101" t="s">
        <v>86</v>
      </c>
      <c r="D30" s="76"/>
      <c r="E30" s="76"/>
      <c r="F30" s="76"/>
      <c r="G30" s="76"/>
      <c r="H30" s="76"/>
      <c r="I30" s="76"/>
      <c r="J30" s="73"/>
      <c r="K30" s="76"/>
      <c r="L30" s="76"/>
      <c r="M30" s="76"/>
      <c r="N30" s="76"/>
      <c r="O30" s="76"/>
      <c r="P30" s="76"/>
      <c r="Q30" s="83"/>
      <c r="R30" s="83"/>
      <c r="S30" s="83"/>
      <c r="T30" s="83"/>
      <c r="U30" s="106"/>
      <c r="V30" s="83"/>
      <c r="W30" s="4"/>
    </row>
    <row r="31" ht="18.75" customHeight="1">
      <c r="A31" s="4"/>
      <c r="B31" s="13"/>
      <c r="C31" s="13"/>
      <c r="D31" s="13"/>
      <c r="E31" s="13"/>
      <c r="F31" s="13"/>
      <c r="G31" s="13"/>
      <c r="H31" s="13"/>
      <c r="I31" s="19" t="s">
        <v>91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4"/>
    </row>
    <row r="32" ht="12.75" customHeight="1">
      <c r="A32" s="4"/>
      <c r="B32" s="21" t="s">
        <v>10</v>
      </c>
      <c r="C32" s="34" t="s">
        <v>11</v>
      </c>
      <c r="D32" s="36" t="s">
        <v>12</v>
      </c>
      <c r="E32" s="24"/>
      <c r="F32" s="24"/>
      <c r="G32" s="24"/>
      <c r="H32" s="24"/>
      <c r="I32" s="24"/>
      <c r="J32" s="26"/>
      <c r="K32" s="28" t="s">
        <v>13</v>
      </c>
      <c r="L32" s="24"/>
      <c r="M32" s="24"/>
      <c r="N32" s="24"/>
      <c r="O32" s="24"/>
      <c r="P32" s="24"/>
      <c r="Q32" s="24"/>
      <c r="R32" s="26"/>
      <c r="S32" s="39" t="s">
        <v>22</v>
      </c>
      <c r="T32" s="41" t="s">
        <v>18</v>
      </c>
      <c r="U32" s="41" t="s">
        <v>32</v>
      </c>
      <c r="V32" s="41" t="s">
        <v>20</v>
      </c>
      <c r="W32" s="4"/>
    </row>
    <row r="33" ht="21.75" customHeight="1">
      <c r="A33" s="4"/>
      <c r="B33" s="37"/>
      <c r="C33" s="37"/>
      <c r="D33" s="43" t="s">
        <v>34</v>
      </c>
      <c r="E33" s="43" t="s">
        <v>36</v>
      </c>
      <c r="F33" s="43" t="s">
        <v>37</v>
      </c>
      <c r="G33" s="43" t="s">
        <v>38</v>
      </c>
      <c r="H33" s="43" t="s">
        <v>39</v>
      </c>
      <c r="I33" s="43" t="s">
        <v>33</v>
      </c>
      <c r="J33" s="45" t="s">
        <v>40</v>
      </c>
      <c r="K33" s="43" t="s">
        <v>34</v>
      </c>
      <c r="L33" s="43" t="s">
        <v>36</v>
      </c>
      <c r="M33" s="43" t="s">
        <v>37</v>
      </c>
      <c r="N33" s="43" t="s">
        <v>38</v>
      </c>
      <c r="O33" s="43" t="s">
        <v>39</v>
      </c>
      <c r="P33" s="47" t="s">
        <v>98</v>
      </c>
      <c r="Q33" s="43" t="s">
        <v>42</v>
      </c>
      <c r="R33" s="45" t="s">
        <v>43</v>
      </c>
      <c r="S33" s="44"/>
      <c r="T33" s="44"/>
      <c r="U33" s="37"/>
      <c r="V33" s="37"/>
      <c r="W33" s="4"/>
    </row>
    <row r="34" ht="14.25" customHeight="1">
      <c r="A34" s="4"/>
      <c r="B34" s="44"/>
      <c r="C34" s="44"/>
      <c r="D34" s="49">
        <v>7.0</v>
      </c>
      <c r="E34" s="49">
        <v>7.0</v>
      </c>
      <c r="F34" s="49">
        <v>8.0</v>
      </c>
      <c r="G34" s="49">
        <v>7.0</v>
      </c>
      <c r="H34" s="49">
        <v>4.0</v>
      </c>
      <c r="I34" s="53">
        <f t="shared" ref="I34:I54" si="7">SUM(D34:H34)</f>
        <v>33</v>
      </c>
      <c r="J34" s="44"/>
      <c r="K34" s="49">
        <v>4.0</v>
      </c>
      <c r="L34" s="49">
        <v>4.0</v>
      </c>
      <c r="M34" s="49">
        <v>4.0</v>
      </c>
      <c r="N34" s="49">
        <v>4.0</v>
      </c>
      <c r="O34" s="49">
        <v>2.0</v>
      </c>
      <c r="P34" s="49">
        <v>6.0</v>
      </c>
      <c r="Q34" s="53">
        <f t="shared" ref="Q34:Q54" si="8">SUM(K34:P34)</f>
        <v>24</v>
      </c>
      <c r="R34" s="44"/>
      <c r="S34" s="53"/>
      <c r="T34" s="55">
        <f t="shared" ref="T34:T54" si="9">SUM(I34,Q34)</f>
        <v>57</v>
      </c>
      <c r="U34" s="44"/>
      <c r="V34" s="44"/>
      <c r="W34" s="4"/>
    </row>
    <row r="35" ht="18.0" customHeight="1">
      <c r="A35" s="4"/>
      <c r="B35" s="56">
        <v>21.0</v>
      </c>
      <c r="C35" s="60" t="s">
        <v>101</v>
      </c>
      <c r="D35" s="70">
        <v>6.0</v>
      </c>
      <c r="E35" s="70">
        <v>5.0</v>
      </c>
      <c r="F35" s="70">
        <v>5.0</v>
      </c>
      <c r="G35" s="72">
        <v>5.0</v>
      </c>
      <c r="H35" s="72">
        <v>3.0</v>
      </c>
      <c r="I35" s="53">
        <f t="shared" si="7"/>
        <v>24</v>
      </c>
      <c r="J35" s="70">
        <f t="shared" ref="J35:J54" si="10">ROUND((I35/I$34)*100,0)</f>
        <v>73</v>
      </c>
      <c r="K35" s="70">
        <v>4.0</v>
      </c>
      <c r="L35" s="70">
        <v>4.0</v>
      </c>
      <c r="M35" s="70">
        <v>2.0</v>
      </c>
      <c r="N35" s="70">
        <v>4.0</v>
      </c>
      <c r="O35" s="79">
        <v>2.0</v>
      </c>
      <c r="P35" s="107">
        <v>6.0</v>
      </c>
      <c r="Q35" s="73">
        <f t="shared" si="8"/>
        <v>22</v>
      </c>
      <c r="R35" s="74">
        <f t="shared" ref="R35:R54" si="11">(Q35/Q$34)*100</f>
        <v>91.66666667</v>
      </c>
      <c r="S35" s="73"/>
      <c r="T35" s="55">
        <f t="shared" si="9"/>
        <v>46</v>
      </c>
      <c r="U35" s="82">
        <f t="shared" ref="U35:U54" si="12">ROUND((T35/T$34)*100,0)</f>
        <v>81</v>
      </c>
      <c r="V35" s="81"/>
      <c r="W35" s="4"/>
    </row>
    <row r="36" ht="18.0" customHeight="1">
      <c r="A36" s="4"/>
      <c r="B36" s="85">
        <v>22.0</v>
      </c>
      <c r="C36" s="108" t="s">
        <v>106</v>
      </c>
      <c r="D36" s="70">
        <v>7.0</v>
      </c>
      <c r="E36" s="70">
        <v>7.0</v>
      </c>
      <c r="F36" s="70">
        <v>8.0</v>
      </c>
      <c r="G36" s="70">
        <v>7.0</v>
      </c>
      <c r="H36" s="70">
        <v>4.0</v>
      </c>
      <c r="I36" s="53">
        <f t="shared" si="7"/>
        <v>33</v>
      </c>
      <c r="J36" s="70">
        <f t="shared" si="10"/>
        <v>100</v>
      </c>
      <c r="K36" s="70">
        <v>4.0</v>
      </c>
      <c r="L36" s="70">
        <v>4.0</v>
      </c>
      <c r="M36" s="70">
        <v>4.0</v>
      </c>
      <c r="N36" s="70">
        <v>4.0</v>
      </c>
      <c r="O36" s="79">
        <v>2.0</v>
      </c>
      <c r="P36" s="107">
        <v>6.0</v>
      </c>
      <c r="Q36" s="73">
        <f t="shared" si="8"/>
        <v>24</v>
      </c>
      <c r="R36" s="74">
        <f t="shared" si="11"/>
        <v>100</v>
      </c>
      <c r="S36" s="73"/>
      <c r="T36" s="55">
        <f t="shared" si="9"/>
        <v>57</v>
      </c>
      <c r="U36" s="82">
        <f t="shared" si="12"/>
        <v>100</v>
      </c>
      <c r="V36" s="81"/>
      <c r="W36" s="4"/>
    </row>
    <row r="37" ht="18.0" customHeight="1">
      <c r="A37" s="4"/>
      <c r="B37" s="56">
        <v>23.0</v>
      </c>
      <c r="C37" s="60" t="s">
        <v>109</v>
      </c>
      <c r="D37" s="70">
        <v>7.0</v>
      </c>
      <c r="E37" s="70">
        <v>7.0</v>
      </c>
      <c r="F37" s="70">
        <v>8.0</v>
      </c>
      <c r="G37" s="70">
        <v>7.0</v>
      </c>
      <c r="H37" s="70">
        <v>4.0</v>
      </c>
      <c r="I37" s="53">
        <f t="shared" si="7"/>
        <v>33</v>
      </c>
      <c r="J37" s="70">
        <f t="shared" si="10"/>
        <v>100</v>
      </c>
      <c r="K37" s="70">
        <v>4.0</v>
      </c>
      <c r="L37" s="70">
        <v>4.0</v>
      </c>
      <c r="M37" s="109">
        <v>4.0</v>
      </c>
      <c r="N37" s="109">
        <v>4.0</v>
      </c>
      <c r="O37" s="99">
        <v>2.0</v>
      </c>
      <c r="P37" s="107">
        <v>6.0</v>
      </c>
      <c r="Q37" s="73">
        <f t="shared" si="8"/>
        <v>24</v>
      </c>
      <c r="R37" s="74">
        <f t="shared" si="11"/>
        <v>100</v>
      </c>
      <c r="S37" s="73"/>
      <c r="T37" s="55">
        <f t="shared" si="9"/>
        <v>57</v>
      </c>
      <c r="U37" s="82">
        <f t="shared" si="12"/>
        <v>100</v>
      </c>
      <c r="V37" s="81"/>
      <c r="W37" s="4"/>
    </row>
    <row r="38" ht="18.0" customHeight="1">
      <c r="A38" s="4"/>
      <c r="B38" s="56">
        <v>24.0</v>
      </c>
      <c r="C38" s="110" t="s">
        <v>112</v>
      </c>
      <c r="D38" s="70">
        <v>5.0</v>
      </c>
      <c r="E38" s="70">
        <v>2.0</v>
      </c>
      <c r="F38" s="70">
        <v>2.0</v>
      </c>
      <c r="G38" s="70">
        <v>3.0</v>
      </c>
      <c r="H38" s="70">
        <v>2.0</v>
      </c>
      <c r="I38" s="53">
        <f t="shared" si="7"/>
        <v>14</v>
      </c>
      <c r="J38" s="70">
        <f t="shared" si="10"/>
        <v>42</v>
      </c>
      <c r="K38" s="70">
        <v>4.0</v>
      </c>
      <c r="L38" s="111">
        <v>2.0</v>
      </c>
      <c r="M38" s="99">
        <v>2.0</v>
      </c>
      <c r="N38" s="99">
        <v>2.0</v>
      </c>
      <c r="O38" s="112">
        <v>2.0</v>
      </c>
      <c r="P38" s="107">
        <v>4.0</v>
      </c>
      <c r="Q38" s="73">
        <f t="shared" si="8"/>
        <v>16</v>
      </c>
      <c r="R38" s="74">
        <f t="shared" si="11"/>
        <v>66.66666667</v>
      </c>
      <c r="S38" s="73"/>
      <c r="T38" s="55">
        <f t="shared" si="9"/>
        <v>30</v>
      </c>
      <c r="U38" s="82">
        <f t="shared" si="12"/>
        <v>53</v>
      </c>
      <c r="V38" s="81"/>
      <c r="W38" s="4"/>
    </row>
    <row r="39" ht="18.0" customHeight="1">
      <c r="A39" s="4"/>
      <c r="B39" s="85">
        <v>25.0</v>
      </c>
      <c r="C39" s="60" t="s">
        <v>115</v>
      </c>
      <c r="D39" s="70">
        <v>6.0</v>
      </c>
      <c r="E39" s="70">
        <v>5.0</v>
      </c>
      <c r="F39" s="70">
        <v>4.0</v>
      </c>
      <c r="G39" s="70">
        <v>5.0</v>
      </c>
      <c r="H39" s="70">
        <v>3.0</v>
      </c>
      <c r="I39" s="53">
        <f t="shared" si="7"/>
        <v>23</v>
      </c>
      <c r="J39" s="70">
        <f t="shared" si="10"/>
        <v>70</v>
      </c>
      <c r="K39" s="70">
        <v>4.0</v>
      </c>
      <c r="L39" s="111">
        <v>4.0</v>
      </c>
      <c r="M39" s="99">
        <v>2.0</v>
      </c>
      <c r="N39" s="99">
        <v>4.0</v>
      </c>
      <c r="O39" s="112">
        <v>0.0</v>
      </c>
      <c r="P39" s="107">
        <v>2.0</v>
      </c>
      <c r="Q39" s="73">
        <f t="shared" si="8"/>
        <v>16</v>
      </c>
      <c r="R39" s="74">
        <f t="shared" si="11"/>
        <v>66.66666667</v>
      </c>
      <c r="S39" s="73"/>
      <c r="T39" s="55">
        <f t="shared" si="9"/>
        <v>39</v>
      </c>
      <c r="U39" s="82">
        <f t="shared" si="12"/>
        <v>68</v>
      </c>
      <c r="V39" s="81"/>
      <c r="W39" s="4"/>
    </row>
    <row r="40" ht="18.0" customHeight="1">
      <c r="A40" s="4"/>
      <c r="B40" s="56">
        <v>26.0</v>
      </c>
      <c r="C40" s="60" t="s">
        <v>116</v>
      </c>
      <c r="D40" s="70">
        <v>5.0</v>
      </c>
      <c r="E40" s="70">
        <v>4.0</v>
      </c>
      <c r="F40" s="70">
        <v>4.0</v>
      </c>
      <c r="G40" s="70">
        <v>4.0</v>
      </c>
      <c r="H40" s="70">
        <v>2.0</v>
      </c>
      <c r="I40" s="53">
        <f t="shared" si="7"/>
        <v>19</v>
      </c>
      <c r="J40" s="70">
        <f t="shared" si="10"/>
        <v>58</v>
      </c>
      <c r="K40" s="70">
        <v>4.0</v>
      </c>
      <c r="L40" s="70">
        <v>4.0</v>
      </c>
      <c r="M40" s="70">
        <v>2.0</v>
      </c>
      <c r="N40" s="70">
        <v>4.0</v>
      </c>
      <c r="O40" s="79">
        <v>2.0</v>
      </c>
      <c r="P40" s="107">
        <v>4.0</v>
      </c>
      <c r="Q40" s="73">
        <f t="shared" si="8"/>
        <v>20</v>
      </c>
      <c r="R40" s="74">
        <f t="shared" si="11"/>
        <v>83.33333333</v>
      </c>
      <c r="S40" s="73"/>
      <c r="T40" s="55">
        <f t="shared" si="9"/>
        <v>39</v>
      </c>
      <c r="U40" s="82">
        <f t="shared" si="12"/>
        <v>68</v>
      </c>
      <c r="V40" s="81"/>
      <c r="W40" s="4"/>
    </row>
    <row r="41" ht="18.0" customHeight="1">
      <c r="A41" s="4"/>
      <c r="B41" s="85">
        <v>27.0</v>
      </c>
      <c r="C41" s="60" t="s">
        <v>117</v>
      </c>
      <c r="D41" s="70">
        <v>6.0</v>
      </c>
      <c r="E41" s="70">
        <v>6.0</v>
      </c>
      <c r="F41" s="70">
        <v>7.0</v>
      </c>
      <c r="G41" s="70">
        <v>6.0</v>
      </c>
      <c r="H41" s="70">
        <v>3.0</v>
      </c>
      <c r="I41" s="53">
        <f t="shared" si="7"/>
        <v>28</v>
      </c>
      <c r="J41" s="70">
        <f t="shared" si="10"/>
        <v>85</v>
      </c>
      <c r="K41" s="70">
        <v>4.0</v>
      </c>
      <c r="L41" s="70">
        <v>2.0</v>
      </c>
      <c r="M41" s="70">
        <v>4.0</v>
      </c>
      <c r="N41" s="70">
        <v>2.0</v>
      </c>
      <c r="O41" s="79">
        <v>2.0</v>
      </c>
      <c r="P41" s="107">
        <v>6.0</v>
      </c>
      <c r="Q41" s="73">
        <f t="shared" si="8"/>
        <v>20</v>
      </c>
      <c r="R41" s="74">
        <f t="shared" si="11"/>
        <v>83.33333333</v>
      </c>
      <c r="S41" s="73"/>
      <c r="T41" s="55">
        <f t="shared" si="9"/>
        <v>48</v>
      </c>
      <c r="U41" s="82">
        <f t="shared" si="12"/>
        <v>84</v>
      </c>
      <c r="V41" s="81"/>
      <c r="W41" s="4"/>
    </row>
    <row r="42" ht="18.0" customHeight="1">
      <c r="A42" s="4"/>
      <c r="B42" s="56">
        <v>28.0</v>
      </c>
      <c r="C42" s="60" t="s">
        <v>119</v>
      </c>
      <c r="D42" s="70">
        <v>0.0</v>
      </c>
      <c r="E42" s="70">
        <v>0.0</v>
      </c>
      <c r="F42" s="70">
        <v>0.0</v>
      </c>
      <c r="G42" s="70">
        <v>0.0</v>
      </c>
      <c r="H42" s="70">
        <v>0.0</v>
      </c>
      <c r="I42" s="53">
        <f t="shared" si="7"/>
        <v>0</v>
      </c>
      <c r="J42" s="70">
        <f t="shared" si="10"/>
        <v>0</v>
      </c>
      <c r="K42" s="70">
        <v>0.0</v>
      </c>
      <c r="L42" s="70">
        <v>0.0</v>
      </c>
      <c r="M42" s="70">
        <v>0.0</v>
      </c>
      <c r="N42" s="70">
        <v>0.0</v>
      </c>
      <c r="O42" s="79">
        <v>0.0</v>
      </c>
      <c r="P42" s="107">
        <v>0.0</v>
      </c>
      <c r="Q42" s="73">
        <f t="shared" si="8"/>
        <v>0</v>
      </c>
      <c r="R42" s="74">
        <f t="shared" si="11"/>
        <v>0</v>
      </c>
      <c r="S42" s="73"/>
      <c r="T42" s="55">
        <f t="shared" si="9"/>
        <v>0</v>
      </c>
      <c r="U42" s="82">
        <f t="shared" si="12"/>
        <v>0</v>
      </c>
      <c r="V42" s="81"/>
      <c r="W42" s="4"/>
    </row>
    <row r="43" ht="18.0" customHeight="1">
      <c r="A43" s="4"/>
      <c r="B43" s="85">
        <v>29.0</v>
      </c>
      <c r="C43" s="60" t="s">
        <v>120</v>
      </c>
      <c r="D43" s="70">
        <v>5.0</v>
      </c>
      <c r="E43" s="70">
        <v>7.0</v>
      </c>
      <c r="F43" s="70">
        <v>6.0</v>
      </c>
      <c r="G43" s="70">
        <v>7.0</v>
      </c>
      <c r="H43" s="70">
        <v>4.0</v>
      </c>
      <c r="I43" s="53">
        <f t="shared" si="7"/>
        <v>29</v>
      </c>
      <c r="J43" s="70">
        <f t="shared" si="10"/>
        <v>88</v>
      </c>
      <c r="K43" s="70">
        <v>4.0</v>
      </c>
      <c r="L43" s="70">
        <v>4.0</v>
      </c>
      <c r="M43" s="70">
        <v>4.0</v>
      </c>
      <c r="N43" s="70">
        <v>4.0</v>
      </c>
      <c r="O43" s="79">
        <v>2.0</v>
      </c>
      <c r="P43" s="107">
        <v>6.0</v>
      </c>
      <c r="Q43" s="73">
        <f t="shared" si="8"/>
        <v>24</v>
      </c>
      <c r="R43" s="74">
        <f t="shared" si="11"/>
        <v>100</v>
      </c>
      <c r="S43" s="73"/>
      <c r="T43" s="55">
        <f t="shared" si="9"/>
        <v>53</v>
      </c>
      <c r="U43" s="82">
        <f t="shared" si="12"/>
        <v>93</v>
      </c>
      <c r="V43" s="81"/>
      <c r="W43" s="4"/>
    </row>
    <row r="44" ht="18.0" customHeight="1">
      <c r="A44" s="4"/>
      <c r="B44" s="56">
        <v>30.0</v>
      </c>
      <c r="C44" s="108" t="s">
        <v>126</v>
      </c>
      <c r="D44" s="70">
        <v>5.0</v>
      </c>
      <c r="E44" s="70">
        <v>7.0</v>
      </c>
      <c r="F44" s="70">
        <v>7.0</v>
      </c>
      <c r="G44" s="70">
        <v>3.0</v>
      </c>
      <c r="H44" s="70">
        <v>3.0</v>
      </c>
      <c r="I44" s="53">
        <f t="shared" si="7"/>
        <v>25</v>
      </c>
      <c r="J44" s="70">
        <f t="shared" si="10"/>
        <v>76</v>
      </c>
      <c r="K44" s="70">
        <v>4.0</v>
      </c>
      <c r="L44" s="70">
        <v>4.0</v>
      </c>
      <c r="M44" s="70">
        <v>4.0</v>
      </c>
      <c r="N44" s="70">
        <v>4.0</v>
      </c>
      <c r="O44" s="79">
        <v>2.0</v>
      </c>
      <c r="P44" s="107">
        <v>6.0</v>
      </c>
      <c r="Q44" s="73">
        <f t="shared" si="8"/>
        <v>24</v>
      </c>
      <c r="R44" s="74">
        <f t="shared" si="11"/>
        <v>100</v>
      </c>
      <c r="S44" s="73"/>
      <c r="T44" s="55">
        <f t="shared" si="9"/>
        <v>49</v>
      </c>
      <c r="U44" s="82">
        <f t="shared" si="12"/>
        <v>86</v>
      </c>
      <c r="V44" s="81"/>
      <c r="W44" s="4"/>
    </row>
    <row r="45" ht="18.0" customHeight="1">
      <c r="A45" s="4"/>
      <c r="B45" s="56">
        <v>31.0</v>
      </c>
      <c r="C45" s="108" t="s">
        <v>132</v>
      </c>
      <c r="D45" s="70">
        <v>7.0</v>
      </c>
      <c r="E45" s="70">
        <v>7.0</v>
      </c>
      <c r="F45" s="70">
        <v>8.0</v>
      </c>
      <c r="G45" s="70">
        <v>7.0</v>
      </c>
      <c r="H45" s="70">
        <v>4.0</v>
      </c>
      <c r="I45" s="53">
        <f t="shared" si="7"/>
        <v>33</v>
      </c>
      <c r="J45" s="70">
        <f t="shared" si="10"/>
        <v>100</v>
      </c>
      <c r="K45" s="70">
        <v>4.0</v>
      </c>
      <c r="L45" s="70">
        <v>4.0</v>
      </c>
      <c r="M45" s="70">
        <v>4.0</v>
      </c>
      <c r="N45" s="70">
        <v>2.0</v>
      </c>
      <c r="O45" s="79">
        <v>2.0</v>
      </c>
      <c r="P45" s="107">
        <v>6.0</v>
      </c>
      <c r="Q45" s="73">
        <f t="shared" si="8"/>
        <v>22</v>
      </c>
      <c r="R45" s="74">
        <f t="shared" si="11"/>
        <v>91.66666667</v>
      </c>
      <c r="S45" s="73"/>
      <c r="T45" s="55">
        <f t="shared" si="9"/>
        <v>55</v>
      </c>
      <c r="U45" s="82">
        <f t="shared" si="12"/>
        <v>96</v>
      </c>
      <c r="V45" s="81"/>
      <c r="W45" s="4"/>
    </row>
    <row r="46" ht="18.0" customHeight="1">
      <c r="A46" s="4"/>
      <c r="B46" s="85">
        <v>32.0</v>
      </c>
      <c r="C46" s="108" t="s">
        <v>133</v>
      </c>
      <c r="D46" s="70">
        <v>5.0</v>
      </c>
      <c r="E46" s="70">
        <v>6.0</v>
      </c>
      <c r="F46" s="70">
        <v>5.0</v>
      </c>
      <c r="G46" s="70">
        <v>4.0</v>
      </c>
      <c r="H46" s="70">
        <v>3.0</v>
      </c>
      <c r="I46" s="53">
        <f t="shared" si="7"/>
        <v>23</v>
      </c>
      <c r="J46" s="70">
        <f t="shared" si="10"/>
        <v>70</v>
      </c>
      <c r="K46" s="70">
        <v>4.0</v>
      </c>
      <c r="L46" s="70">
        <v>2.0</v>
      </c>
      <c r="M46" s="70">
        <v>4.0</v>
      </c>
      <c r="N46" s="70">
        <v>4.0</v>
      </c>
      <c r="O46" s="79">
        <v>2.0</v>
      </c>
      <c r="P46" s="107">
        <v>4.0</v>
      </c>
      <c r="Q46" s="73">
        <f t="shared" si="8"/>
        <v>20</v>
      </c>
      <c r="R46" s="74">
        <f t="shared" si="11"/>
        <v>83.33333333</v>
      </c>
      <c r="S46" s="73"/>
      <c r="T46" s="55">
        <f t="shared" si="9"/>
        <v>43</v>
      </c>
      <c r="U46" s="82">
        <f t="shared" si="12"/>
        <v>75</v>
      </c>
      <c r="V46" s="81"/>
      <c r="W46" s="4"/>
    </row>
    <row r="47" ht="18.0" customHeight="1">
      <c r="A47" s="4"/>
      <c r="B47" s="56">
        <v>33.0</v>
      </c>
      <c r="C47" s="60" t="s">
        <v>134</v>
      </c>
      <c r="D47" s="70">
        <v>4.0</v>
      </c>
      <c r="E47" s="70">
        <v>4.0</v>
      </c>
      <c r="F47" s="70">
        <v>1.0</v>
      </c>
      <c r="G47" s="70">
        <v>2.0</v>
      </c>
      <c r="H47" s="70">
        <v>2.0</v>
      </c>
      <c r="I47" s="53">
        <f t="shared" si="7"/>
        <v>13</v>
      </c>
      <c r="J47" s="70">
        <f t="shared" si="10"/>
        <v>39</v>
      </c>
      <c r="K47" s="70">
        <v>4.0</v>
      </c>
      <c r="L47" s="70">
        <v>0.0</v>
      </c>
      <c r="M47" s="70">
        <v>4.0</v>
      </c>
      <c r="N47" s="70">
        <v>4.0</v>
      </c>
      <c r="O47" s="79">
        <v>2.0</v>
      </c>
      <c r="P47" s="107">
        <v>2.0</v>
      </c>
      <c r="Q47" s="73">
        <f t="shared" si="8"/>
        <v>16</v>
      </c>
      <c r="R47" s="74">
        <f t="shared" si="11"/>
        <v>66.66666667</v>
      </c>
      <c r="S47" s="73"/>
      <c r="T47" s="55">
        <f t="shared" si="9"/>
        <v>29</v>
      </c>
      <c r="U47" s="82">
        <f t="shared" si="12"/>
        <v>51</v>
      </c>
      <c r="V47" s="81"/>
      <c r="W47" s="4"/>
    </row>
    <row r="48" ht="18.0" customHeight="1">
      <c r="A48" s="4"/>
      <c r="B48" s="85">
        <v>34.0</v>
      </c>
      <c r="C48" s="60" t="s">
        <v>135</v>
      </c>
      <c r="D48" s="70">
        <v>7.0</v>
      </c>
      <c r="E48" s="70">
        <v>7.0</v>
      </c>
      <c r="F48" s="70">
        <v>8.0</v>
      </c>
      <c r="G48" s="70">
        <v>7.0</v>
      </c>
      <c r="H48" s="70">
        <v>4.0</v>
      </c>
      <c r="I48" s="53">
        <f t="shared" si="7"/>
        <v>33</v>
      </c>
      <c r="J48" s="70">
        <f t="shared" si="10"/>
        <v>100</v>
      </c>
      <c r="K48" s="70">
        <v>4.0</v>
      </c>
      <c r="L48" s="70">
        <v>4.0</v>
      </c>
      <c r="M48" s="70">
        <v>4.0</v>
      </c>
      <c r="N48" s="70">
        <v>4.0</v>
      </c>
      <c r="O48" s="79">
        <v>2.0</v>
      </c>
      <c r="P48" s="107">
        <v>6.0</v>
      </c>
      <c r="Q48" s="73">
        <f t="shared" si="8"/>
        <v>24</v>
      </c>
      <c r="R48" s="74">
        <f t="shared" si="11"/>
        <v>100</v>
      </c>
      <c r="S48" s="73"/>
      <c r="T48" s="55">
        <f t="shared" si="9"/>
        <v>57</v>
      </c>
      <c r="U48" s="82">
        <f t="shared" si="12"/>
        <v>100</v>
      </c>
      <c r="V48" s="81"/>
      <c r="W48" s="4"/>
    </row>
    <row r="49" ht="18.0" customHeight="1">
      <c r="A49" s="4"/>
      <c r="B49" s="56">
        <v>35.0</v>
      </c>
      <c r="C49" s="108" t="s">
        <v>136</v>
      </c>
      <c r="D49" s="70">
        <v>7.0</v>
      </c>
      <c r="E49" s="70">
        <v>7.0</v>
      </c>
      <c r="F49" s="70">
        <v>8.0</v>
      </c>
      <c r="G49" s="70">
        <v>7.0</v>
      </c>
      <c r="H49" s="70">
        <v>4.0</v>
      </c>
      <c r="I49" s="53">
        <f t="shared" si="7"/>
        <v>33</v>
      </c>
      <c r="J49" s="70">
        <f t="shared" si="10"/>
        <v>100</v>
      </c>
      <c r="K49" s="70">
        <v>4.0</v>
      </c>
      <c r="L49" s="70">
        <v>4.0</v>
      </c>
      <c r="M49" s="70">
        <v>4.0</v>
      </c>
      <c r="N49" s="70">
        <v>4.0</v>
      </c>
      <c r="O49" s="79">
        <v>2.0</v>
      </c>
      <c r="P49" s="107">
        <v>6.0</v>
      </c>
      <c r="Q49" s="73">
        <f t="shared" si="8"/>
        <v>24</v>
      </c>
      <c r="R49" s="74">
        <f t="shared" si="11"/>
        <v>100</v>
      </c>
      <c r="S49" s="73"/>
      <c r="T49" s="55">
        <f t="shared" si="9"/>
        <v>57</v>
      </c>
      <c r="U49" s="82">
        <f t="shared" si="12"/>
        <v>100</v>
      </c>
      <c r="V49" s="81"/>
      <c r="W49" s="4"/>
    </row>
    <row r="50" ht="18.0" customHeight="1">
      <c r="A50" s="4"/>
      <c r="B50" s="85">
        <v>36.0</v>
      </c>
      <c r="C50" s="108" t="s">
        <v>137</v>
      </c>
      <c r="D50" s="70">
        <v>7.0</v>
      </c>
      <c r="E50" s="70">
        <v>7.0</v>
      </c>
      <c r="F50" s="70">
        <v>8.0</v>
      </c>
      <c r="G50" s="70">
        <v>7.0</v>
      </c>
      <c r="H50" s="70">
        <v>4.0</v>
      </c>
      <c r="I50" s="53">
        <f t="shared" si="7"/>
        <v>33</v>
      </c>
      <c r="J50" s="70">
        <f t="shared" si="10"/>
        <v>100</v>
      </c>
      <c r="K50" s="70">
        <v>4.0</v>
      </c>
      <c r="L50" s="70">
        <v>4.0</v>
      </c>
      <c r="M50" s="70">
        <v>4.0</v>
      </c>
      <c r="N50" s="70">
        <v>4.0</v>
      </c>
      <c r="O50" s="79">
        <v>2.0</v>
      </c>
      <c r="P50" s="107">
        <v>6.0</v>
      </c>
      <c r="Q50" s="73">
        <f t="shared" si="8"/>
        <v>24</v>
      </c>
      <c r="R50" s="74">
        <f t="shared" si="11"/>
        <v>100</v>
      </c>
      <c r="S50" s="73"/>
      <c r="T50" s="55">
        <f t="shared" si="9"/>
        <v>57</v>
      </c>
      <c r="U50" s="82">
        <f t="shared" si="12"/>
        <v>100</v>
      </c>
      <c r="V50" s="81"/>
      <c r="W50" s="4"/>
    </row>
    <row r="51" ht="18.0" customHeight="1">
      <c r="A51" s="4"/>
      <c r="B51" s="56">
        <v>37.0</v>
      </c>
      <c r="C51" s="60" t="s">
        <v>138</v>
      </c>
      <c r="D51" s="70">
        <v>4.0</v>
      </c>
      <c r="E51" s="70">
        <v>2.0</v>
      </c>
      <c r="F51" s="70">
        <v>3.0</v>
      </c>
      <c r="G51" s="70">
        <v>2.0</v>
      </c>
      <c r="H51" s="70">
        <v>3.0</v>
      </c>
      <c r="I51" s="53">
        <f t="shared" si="7"/>
        <v>14</v>
      </c>
      <c r="J51" s="70">
        <f t="shared" si="10"/>
        <v>42</v>
      </c>
      <c r="K51" s="70">
        <v>4.0</v>
      </c>
      <c r="L51" s="70">
        <v>4.0</v>
      </c>
      <c r="M51" s="70">
        <v>0.0</v>
      </c>
      <c r="N51" s="70">
        <v>4.0</v>
      </c>
      <c r="O51" s="79">
        <v>0.0</v>
      </c>
      <c r="P51" s="107">
        <v>2.0</v>
      </c>
      <c r="Q51" s="73">
        <f t="shared" si="8"/>
        <v>14</v>
      </c>
      <c r="R51" s="74">
        <f t="shared" si="11"/>
        <v>58.33333333</v>
      </c>
      <c r="S51" s="73"/>
      <c r="T51" s="55">
        <f t="shared" si="9"/>
        <v>28</v>
      </c>
      <c r="U51" s="82">
        <f t="shared" si="12"/>
        <v>49</v>
      </c>
      <c r="V51" s="81"/>
      <c r="W51" s="4"/>
    </row>
    <row r="52" ht="18.0" customHeight="1">
      <c r="A52" s="4"/>
      <c r="B52" s="85">
        <v>38.0</v>
      </c>
      <c r="C52" s="60" t="s">
        <v>139</v>
      </c>
      <c r="D52" s="70">
        <v>4.0</v>
      </c>
      <c r="E52" s="70">
        <v>5.0</v>
      </c>
      <c r="F52" s="70">
        <v>2.0</v>
      </c>
      <c r="G52" s="70">
        <v>4.0</v>
      </c>
      <c r="H52" s="70">
        <v>2.0</v>
      </c>
      <c r="I52" s="53">
        <f t="shared" si="7"/>
        <v>17</v>
      </c>
      <c r="J52" s="70">
        <f t="shared" si="10"/>
        <v>52</v>
      </c>
      <c r="K52" s="70">
        <v>4.0</v>
      </c>
      <c r="L52" s="70">
        <v>0.0</v>
      </c>
      <c r="M52" s="70">
        <v>2.0</v>
      </c>
      <c r="N52" s="70">
        <v>4.0</v>
      </c>
      <c r="O52" s="79">
        <v>2.0</v>
      </c>
      <c r="P52" s="107">
        <v>2.0</v>
      </c>
      <c r="Q52" s="73">
        <f t="shared" si="8"/>
        <v>14</v>
      </c>
      <c r="R52" s="74">
        <f t="shared" si="11"/>
        <v>58.33333333</v>
      </c>
      <c r="S52" s="73"/>
      <c r="T52" s="55">
        <f t="shared" si="9"/>
        <v>31</v>
      </c>
      <c r="U52" s="82">
        <f t="shared" si="12"/>
        <v>54</v>
      </c>
      <c r="V52" s="81"/>
      <c r="W52" s="4"/>
    </row>
    <row r="53" ht="18.0" customHeight="1">
      <c r="A53" s="4"/>
      <c r="B53" s="56">
        <v>39.0</v>
      </c>
      <c r="C53" s="60" t="s">
        <v>140</v>
      </c>
      <c r="D53" s="70">
        <v>5.0</v>
      </c>
      <c r="E53" s="70">
        <v>5.0</v>
      </c>
      <c r="F53" s="70">
        <v>4.0</v>
      </c>
      <c r="G53" s="70">
        <v>5.0</v>
      </c>
      <c r="H53" s="70">
        <v>3.0</v>
      </c>
      <c r="I53" s="53">
        <f t="shared" si="7"/>
        <v>22</v>
      </c>
      <c r="J53" s="70">
        <f t="shared" si="10"/>
        <v>67</v>
      </c>
      <c r="K53" s="70">
        <v>2.0</v>
      </c>
      <c r="L53" s="70">
        <v>4.0</v>
      </c>
      <c r="M53" s="70">
        <v>0.0</v>
      </c>
      <c r="N53" s="70">
        <v>4.0</v>
      </c>
      <c r="O53" s="79">
        <v>0.0</v>
      </c>
      <c r="P53" s="107">
        <v>6.0</v>
      </c>
      <c r="Q53" s="73">
        <f t="shared" si="8"/>
        <v>16</v>
      </c>
      <c r="R53" s="74">
        <f t="shared" si="11"/>
        <v>66.66666667</v>
      </c>
      <c r="S53" s="73"/>
      <c r="T53" s="55">
        <f t="shared" si="9"/>
        <v>38</v>
      </c>
      <c r="U53" s="82">
        <f t="shared" si="12"/>
        <v>67</v>
      </c>
      <c r="V53" s="81"/>
      <c r="W53" s="4"/>
    </row>
    <row r="54" ht="18.0" customHeight="1">
      <c r="A54" s="4"/>
      <c r="B54" s="85">
        <v>40.0</v>
      </c>
      <c r="C54" s="124" t="s">
        <v>141</v>
      </c>
      <c r="D54" s="70">
        <v>6.0</v>
      </c>
      <c r="E54" s="70">
        <v>7.0</v>
      </c>
      <c r="F54" s="70">
        <v>8.0</v>
      </c>
      <c r="G54" s="70">
        <v>6.0</v>
      </c>
      <c r="H54" s="70">
        <v>3.0</v>
      </c>
      <c r="I54" s="53">
        <f t="shared" si="7"/>
        <v>30</v>
      </c>
      <c r="J54" s="70">
        <f t="shared" si="10"/>
        <v>91</v>
      </c>
      <c r="K54" s="70">
        <v>4.0</v>
      </c>
      <c r="L54" s="70">
        <v>4.0</v>
      </c>
      <c r="M54" s="70">
        <v>4.0</v>
      </c>
      <c r="N54" s="70">
        <v>4.0</v>
      </c>
      <c r="O54" s="79">
        <v>2.0</v>
      </c>
      <c r="P54" s="107">
        <v>6.0</v>
      </c>
      <c r="Q54" s="73">
        <f t="shared" si="8"/>
        <v>24</v>
      </c>
      <c r="R54" s="74">
        <f t="shared" si="11"/>
        <v>100</v>
      </c>
      <c r="S54" s="73"/>
      <c r="T54" s="55">
        <f t="shared" si="9"/>
        <v>54</v>
      </c>
      <c r="U54" s="82">
        <f t="shared" si="12"/>
        <v>95</v>
      </c>
      <c r="V54" s="81"/>
      <c r="W54" s="4"/>
    </row>
    <row r="55" ht="21.75" customHeight="1">
      <c r="A55" s="4"/>
      <c r="B55" s="127"/>
      <c r="C55" s="128" t="s">
        <v>142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81"/>
      <c r="R55" s="81"/>
      <c r="S55" s="81"/>
      <c r="T55" s="81"/>
      <c r="U55" s="119"/>
      <c r="V55" s="81"/>
      <c r="W55" s="4"/>
    </row>
    <row r="56" ht="18.0" customHeight="1">
      <c r="A56" s="4"/>
      <c r="B56" s="32"/>
      <c r="C56" s="32"/>
      <c r="D56" s="32"/>
      <c r="E56" s="32"/>
      <c r="F56" s="32"/>
      <c r="G56" s="32"/>
      <c r="H56" s="32"/>
      <c r="I56" s="19" t="s">
        <v>143</v>
      </c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4"/>
    </row>
    <row r="57" ht="12.75" customHeight="1">
      <c r="A57" s="4"/>
      <c r="B57" s="21" t="s">
        <v>10</v>
      </c>
      <c r="C57" s="34" t="s">
        <v>11</v>
      </c>
      <c r="D57" s="36" t="s">
        <v>12</v>
      </c>
      <c r="E57" s="24"/>
      <c r="F57" s="24"/>
      <c r="G57" s="24"/>
      <c r="H57" s="24"/>
      <c r="I57" s="24"/>
      <c r="J57" s="26"/>
      <c r="K57" s="28" t="s">
        <v>13</v>
      </c>
      <c r="L57" s="24"/>
      <c r="M57" s="24"/>
      <c r="N57" s="24"/>
      <c r="O57" s="24"/>
      <c r="P57" s="24"/>
      <c r="Q57" s="24"/>
      <c r="R57" s="26"/>
      <c r="S57" s="39" t="s">
        <v>22</v>
      </c>
      <c r="T57" s="41" t="s">
        <v>18</v>
      </c>
      <c r="U57" s="41" t="s">
        <v>32</v>
      </c>
      <c r="V57" s="41" t="s">
        <v>20</v>
      </c>
      <c r="W57" s="4"/>
    </row>
    <row r="58" ht="21.75" customHeight="1">
      <c r="A58" s="4"/>
      <c r="B58" s="37"/>
      <c r="C58" s="37"/>
      <c r="D58" s="43" t="s">
        <v>34</v>
      </c>
      <c r="E58" s="43" t="s">
        <v>36</v>
      </c>
      <c r="F58" s="43" t="s">
        <v>37</v>
      </c>
      <c r="G58" s="43" t="s">
        <v>38</v>
      </c>
      <c r="H58" s="43" t="s">
        <v>39</v>
      </c>
      <c r="I58" s="43" t="s">
        <v>33</v>
      </c>
      <c r="J58" s="45" t="s">
        <v>40</v>
      </c>
      <c r="K58" s="43" t="s">
        <v>34</v>
      </c>
      <c r="L58" s="43" t="s">
        <v>36</v>
      </c>
      <c r="M58" s="43" t="s">
        <v>37</v>
      </c>
      <c r="N58" s="43" t="s">
        <v>38</v>
      </c>
      <c r="O58" s="43" t="s">
        <v>39</v>
      </c>
      <c r="P58" s="47" t="s">
        <v>98</v>
      </c>
      <c r="Q58" s="43" t="s">
        <v>42</v>
      </c>
      <c r="R58" s="45" t="s">
        <v>43</v>
      </c>
      <c r="S58" s="44"/>
      <c r="T58" s="44"/>
      <c r="U58" s="37"/>
      <c r="V58" s="37"/>
      <c r="W58" s="4"/>
    </row>
    <row r="59" ht="14.25" customHeight="1">
      <c r="A59" s="4"/>
      <c r="B59" s="44"/>
      <c r="C59" s="44"/>
      <c r="D59" s="49">
        <v>7.0</v>
      </c>
      <c r="E59" s="49">
        <v>7.0</v>
      </c>
      <c r="F59" s="49">
        <v>8.0</v>
      </c>
      <c r="G59" s="49">
        <v>7.0</v>
      </c>
      <c r="H59" s="49">
        <v>4.0</v>
      </c>
      <c r="I59" s="53">
        <f t="shared" ref="I59:I79" si="13">SUM(D59:H59)</f>
        <v>33</v>
      </c>
      <c r="J59" s="44"/>
      <c r="K59" s="49">
        <v>2.0</v>
      </c>
      <c r="L59" s="49">
        <v>4.0</v>
      </c>
      <c r="M59" s="49">
        <v>4.0</v>
      </c>
      <c r="N59" s="49">
        <v>4.0</v>
      </c>
      <c r="O59" s="49">
        <v>2.0</v>
      </c>
      <c r="P59" s="49">
        <v>8.0</v>
      </c>
      <c r="Q59" s="53">
        <f t="shared" ref="Q59:Q79" si="14">SUM(K59:P59)</f>
        <v>24</v>
      </c>
      <c r="R59" s="44"/>
      <c r="S59" s="53"/>
      <c r="T59" s="55">
        <f t="shared" ref="T59:T79" si="15">SUM(I59,Q59)</f>
        <v>57</v>
      </c>
      <c r="U59" s="37"/>
      <c r="V59" s="44"/>
      <c r="W59" s="4"/>
    </row>
    <row r="60" ht="18.0" customHeight="1">
      <c r="A60" s="4"/>
      <c r="B60" s="56">
        <v>41.0</v>
      </c>
      <c r="C60" s="135" t="s">
        <v>146</v>
      </c>
      <c r="D60" s="70">
        <v>6.0</v>
      </c>
      <c r="E60" s="70">
        <v>5.0</v>
      </c>
      <c r="F60" s="70">
        <v>6.0</v>
      </c>
      <c r="G60" s="72">
        <v>4.0</v>
      </c>
      <c r="H60" s="72">
        <v>2.0</v>
      </c>
      <c r="I60" s="53">
        <f t="shared" si="13"/>
        <v>23</v>
      </c>
      <c r="J60" s="70">
        <f t="shared" ref="J60:J79" si="16">ROUND((I60/I$59)*100,0)</f>
        <v>70</v>
      </c>
      <c r="K60" s="70">
        <v>2.0</v>
      </c>
      <c r="L60" s="70">
        <v>0.0</v>
      </c>
      <c r="M60" s="49">
        <v>4.0</v>
      </c>
      <c r="N60" s="70">
        <v>4.0</v>
      </c>
      <c r="O60" s="79">
        <v>2.0</v>
      </c>
      <c r="P60" s="107">
        <v>8.0</v>
      </c>
      <c r="Q60" s="73">
        <f t="shared" si="14"/>
        <v>20</v>
      </c>
      <c r="R60" s="132">
        <f t="shared" ref="R60:R79" si="17">(Q60/Q$59)*100</f>
        <v>83.33333333</v>
      </c>
      <c r="S60" s="92"/>
      <c r="T60" s="55">
        <f t="shared" si="15"/>
        <v>43</v>
      </c>
      <c r="U60" s="82">
        <f t="shared" ref="U60:U79" si="18">ROUND((T60/T$59)*100,0)</f>
        <v>75</v>
      </c>
      <c r="V60" s="81"/>
      <c r="W60" s="4"/>
    </row>
    <row r="61" ht="18.0" customHeight="1">
      <c r="A61" s="4"/>
      <c r="B61" s="85">
        <v>42.0</v>
      </c>
      <c r="C61" s="60" t="s">
        <v>149</v>
      </c>
      <c r="D61" s="70">
        <v>3.0</v>
      </c>
      <c r="E61" s="70">
        <v>6.0</v>
      </c>
      <c r="F61" s="70">
        <v>5.0</v>
      </c>
      <c r="G61" s="70">
        <v>4.0</v>
      </c>
      <c r="H61" s="70">
        <v>1.0</v>
      </c>
      <c r="I61" s="53">
        <f t="shared" si="13"/>
        <v>19</v>
      </c>
      <c r="J61" s="70">
        <f t="shared" si="16"/>
        <v>58</v>
      </c>
      <c r="K61" s="70">
        <v>2.0</v>
      </c>
      <c r="L61" s="70">
        <v>2.0</v>
      </c>
      <c r="M61" s="49">
        <v>2.0</v>
      </c>
      <c r="N61" s="70">
        <v>4.0</v>
      </c>
      <c r="O61" s="79">
        <v>0.0</v>
      </c>
      <c r="P61" s="107">
        <v>4.0</v>
      </c>
      <c r="Q61" s="73">
        <f t="shared" si="14"/>
        <v>14</v>
      </c>
      <c r="R61" s="132">
        <f t="shared" si="17"/>
        <v>58.33333333</v>
      </c>
      <c r="S61" s="92"/>
      <c r="T61" s="55">
        <f t="shared" si="15"/>
        <v>33</v>
      </c>
      <c r="U61" s="82">
        <f t="shared" si="18"/>
        <v>58</v>
      </c>
      <c r="V61" s="81"/>
      <c r="W61" s="4"/>
    </row>
    <row r="62" ht="18.0" customHeight="1">
      <c r="A62" s="4"/>
      <c r="B62" s="56">
        <v>43.0</v>
      </c>
      <c r="C62" s="60" t="s">
        <v>152</v>
      </c>
      <c r="D62" s="70">
        <v>4.0</v>
      </c>
      <c r="E62" s="70">
        <v>3.0</v>
      </c>
      <c r="F62" s="70">
        <v>6.0</v>
      </c>
      <c r="G62" s="70">
        <v>5.0</v>
      </c>
      <c r="H62" s="70">
        <v>3.0</v>
      </c>
      <c r="I62" s="53">
        <f t="shared" si="13"/>
        <v>21</v>
      </c>
      <c r="J62" s="70">
        <f t="shared" si="16"/>
        <v>64</v>
      </c>
      <c r="K62" s="70">
        <v>2.0</v>
      </c>
      <c r="L62" s="70">
        <v>2.0</v>
      </c>
      <c r="M62" s="49">
        <v>4.0</v>
      </c>
      <c r="N62" s="70">
        <v>4.0</v>
      </c>
      <c r="O62" s="79">
        <v>0.0</v>
      </c>
      <c r="P62" s="107">
        <v>8.0</v>
      </c>
      <c r="Q62" s="73">
        <f t="shared" si="14"/>
        <v>20</v>
      </c>
      <c r="R62" s="132">
        <f t="shared" si="17"/>
        <v>83.33333333</v>
      </c>
      <c r="S62" s="92"/>
      <c r="T62" s="55">
        <f t="shared" si="15"/>
        <v>41</v>
      </c>
      <c r="U62" s="82">
        <f t="shared" si="18"/>
        <v>72</v>
      </c>
      <c r="V62" s="81"/>
      <c r="W62" s="4"/>
    </row>
    <row r="63" ht="18.0" customHeight="1">
      <c r="A63" s="4"/>
      <c r="B63" s="56">
        <v>44.0</v>
      </c>
      <c r="C63" s="60" t="s">
        <v>153</v>
      </c>
      <c r="D63" s="70">
        <v>2.0</v>
      </c>
      <c r="E63" s="70">
        <v>4.0</v>
      </c>
      <c r="F63" s="70">
        <v>2.0</v>
      </c>
      <c r="G63" s="70">
        <v>2.0</v>
      </c>
      <c r="H63" s="70">
        <v>3.0</v>
      </c>
      <c r="I63" s="53">
        <f t="shared" si="13"/>
        <v>13</v>
      </c>
      <c r="J63" s="70">
        <f t="shared" si="16"/>
        <v>39</v>
      </c>
      <c r="K63" s="70">
        <v>2.0</v>
      </c>
      <c r="L63" s="70">
        <v>2.0</v>
      </c>
      <c r="M63" s="49">
        <v>2.0</v>
      </c>
      <c r="N63" s="70">
        <v>2.0</v>
      </c>
      <c r="O63" s="79">
        <v>0.0</v>
      </c>
      <c r="P63" s="107">
        <v>4.0</v>
      </c>
      <c r="Q63" s="73">
        <f t="shared" si="14"/>
        <v>12</v>
      </c>
      <c r="R63" s="132">
        <f t="shared" si="17"/>
        <v>50</v>
      </c>
      <c r="S63" s="92"/>
      <c r="T63" s="55">
        <f t="shared" si="15"/>
        <v>25</v>
      </c>
      <c r="U63" s="82">
        <f t="shared" si="18"/>
        <v>44</v>
      </c>
      <c r="V63" s="81"/>
      <c r="W63" s="4"/>
    </row>
    <row r="64" ht="18.0" customHeight="1">
      <c r="A64" s="4"/>
      <c r="B64" s="85">
        <v>45.0</v>
      </c>
      <c r="C64" s="60" t="s">
        <v>154</v>
      </c>
      <c r="D64" s="70">
        <v>5.0</v>
      </c>
      <c r="E64" s="70">
        <v>2.0</v>
      </c>
      <c r="F64" s="70">
        <v>2.0</v>
      </c>
      <c r="G64" s="70">
        <v>5.0</v>
      </c>
      <c r="H64" s="70">
        <v>3.0</v>
      </c>
      <c r="I64" s="53">
        <f t="shared" si="13"/>
        <v>17</v>
      </c>
      <c r="J64" s="70">
        <f t="shared" si="16"/>
        <v>52</v>
      </c>
      <c r="K64" s="70">
        <v>2.0</v>
      </c>
      <c r="L64" s="70">
        <v>2.0</v>
      </c>
      <c r="M64" s="49">
        <v>0.0</v>
      </c>
      <c r="N64" s="70">
        <v>4.0</v>
      </c>
      <c r="O64" s="79">
        <v>2.0</v>
      </c>
      <c r="P64" s="107">
        <v>2.0</v>
      </c>
      <c r="Q64" s="73">
        <f t="shared" si="14"/>
        <v>12</v>
      </c>
      <c r="R64" s="132">
        <f t="shared" si="17"/>
        <v>50</v>
      </c>
      <c r="S64" s="92"/>
      <c r="T64" s="55">
        <f t="shared" si="15"/>
        <v>29</v>
      </c>
      <c r="U64" s="82">
        <f t="shared" si="18"/>
        <v>51</v>
      </c>
      <c r="V64" s="81"/>
      <c r="W64" s="4"/>
    </row>
    <row r="65" ht="18.0" customHeight="1">
      <c r="A65" s="4"/>
      <c r="B65" s="56">
        <v>46.0</v>
      </c>
      <c r="C65" s="135" t="s">
        <v>157</v>
      </c>
      <c r="D65" s="70">
        <v>5.0</v>
      </c>
      <c r="E65" s="70">
        <v>6.0</v>
      </c>
      <c r="F65" s="70">
        <v>5.0</v>
      </c>
      <c r="G65" s="70">
        <v>7.0</v>
      </c>
      <c r="H65" s="70">
        <v>4.0</v>
      </c>
      <c r="I65" s="53">
        <f t="shared" si="13"/>
        <v>27</v>
      </c>
      <c r="J65" s="70">
        <f t="shared" si="16"/>
        <v>82</v>
      </c>
      <c r="K65" s="70">
        <v>2.0</v>
      </c>
      <c r="L65" s="70">
        <v>2.0</v>
      </c>
      <c r="M65" s="49">
        <v>4.0</v>
      </c>
      <c r="N65" s="70">
        <v>4.0</v>
      </c>
      <c r="O65" s="79">
        <v>2.0</v>
      </c>
      <c r="P65" s="107">
        <v>8.0</v>
      </c>
      <c r="Q65" s="73">
        <f t="shared" si="14"/>
        <v>22</v>
      </c>
      <c r="R65" s="132">
        <f t="shared" si="17"/>
        <v>91.66666667</v>
      </c>
      <c r="S65" s="92"/>
      <c r="T65" s="55">
        <f t="shared" si="15"/>
        <v>49</v>
      </c>
      <c r="U65" s="82">
        <f t="shared" si="18"/>
        <v>86</v>
      </c>
      <c r="V65" s="81"/>
      <c r="W65" s="4"/>
    </row>
    <row r="66" ht="18.0" customHeight="1">
      <c r="A66" s="4"/>
      <c r="B66" s="85">
        <v>47.0</v>
      </c>
      <c r="C66" s="60" t="s">
        <v>158</v>
      </c>
      <c r="D66" s="70">
        <v>0.0</v>
      </c>
      <c r="E66" s="70">
        <v>0.0</v>
      </c>
      <c r="F66" s="70">
        <v>0.0</v>
      </c>
      <c r="G66" s="70">
        <v>0.0</v>
      </c>
      <c r="H66" s="70">
        <v>0.0</v>
      </c>
      <c r="I66" s="53">
        <f t="shared" si="13"/>
        <v>0</v>
      </c>
      <c r="J66" s="70">
        <f t="shared" si="16"/>
        <v>0</v>
      </c>
      <c r="K66" s="70">
        <v>0.0</v>
      </c>
      <c r="L66" s="70">
        <v>0.0</v>
      </c>
      <c r="M66" s="49">
        <v>0.0</v>
      </c>
      <c r="N66" s="70">
        <v>0.0</v>
      </c>
      <c r="O66" s="79">
        <v>0.0</v>
      </c>
      <c r="P66" s="107">
        <v>0.0</v>
      </c>
      <c r="Q66" s="73">
        <f t="shared" si="14"/>
        <v>0</v>
      </c>
      <c r="R66" s="132">
        <f t="shared" si="17"/>
        <v>0</v>
      </c>
      <c r="S66" s="92"/>
      <c r="T66" s="55">
        <f t="shared" si="15"/>
        <v>0</v>
      </c>
      <c r="U66" s="82">
        <f t="shared" si="18"/>
        <v>0</v>
      </c>
      <c r="V66" s="81"/>
      <c r="W66" s="4"/>
    </row>
    <row r="67" ht="18.0" customHeight="1">
      <c r="A67" s="4"/>
      <c r="B67" s="56">
        <v>48.0</v>
      </c>
      <c r="C67" s="60" t="s">
        <v>159</v>
      </c>
      <c r="D67" s="70">
        <v>5.0</v>
      </c>
      <c r="E67" s="70">
        <v>7.0</v>
      </c>
      <c r="F67" s="70">
        <v>4.0</v>
      </c>
      <c r="G67" s="70">
        <v>5.0</v>
      </c>
      <c r="H67" s="70">
        <v>3.0</v>
      </c>
      <c r="I67" s="53">
        <f t="shared" si="13"/>
        <v>24</v>
      </c>
      <c r="J67" s="70">
        <f t="shared" si="16"/>
        <v>73</v>
      </c>
      <c r="K67" s="70">
        <v>2.0</v>
      </c>
      <c r="L67" s="70">
        <v>2.0</v>
      </c>
      <c r="M67" s="49">
        <v>2.0</v>
      </c>
      <c r="N67" s="70">
        <v>4.0</v>
      </c>
      <c r="O67" s="79">
        <v>2.0</v>
      </c>
      <c r="P67" s="107">
        <v>6.0</v>
      </c>
      <c r="Q67" s="73">
        <f t="shared" si="14"/>
        <v>18</v>
      </c>
      <c r="R67" s="132">
        <f t="shared" si="17"/>
        <v>75</v>
      </c>
      <c r="S67" s="92"/>
      <c r="T67" s="55">
        <f t="shared" si="15"/>
        <v>42</v>
      </c>
      <c r="U67" s="82">
        <f t="shared" si="18"/>
        <v>74</v>
      </c>
      <c r="V67" s="81"/>
      <c r="W67" s="4"/>
    </row>
    <row r="68" ht="18.0" customHeight="1">
      <c r="A68" s="4"/>
      <c r="B68" s="85">
        <v>49.0</v>
      </c>
      <c r="C68" s="110" t="s">
        <v>162</v>
      </c>
      <c r="D68" s="70">
        <v>4.0</v>
      </c>
      <c r="E68" s="70">
        <v>2.0</v>
      </c>
      <c r="F68" s="70">
        <v>3.0</v>
      </c>
      <c r="G68" s="70">
        <v>1.0</v>
      </c>
      <c r="H68" s="70">
        <v>1.0</v>
      </c>
      <c r="I68" s="53">
        <f t="shared" si="13"/>
        <v>11</v>
      </c>
      <c r="J68" s="70">
        <f t="shared" si="16"/>
        <v>33</v>
      </c>
      <c r="K68" s="70">
        <v>2.0</v>
      </c>
      <c r="L68" s="70">
        <v>4.0</v>
      </c>
      <c r="M68" s="49">
        <v>2.0</v>
      </c>
      <c r="N68" s="70">
        <v>0.0</v>
      </c>
      <c r="O68" s="79">
        <v>2.0</v>
      </c>
      <c r="P68" s="107">
        <v>1.0</v>
      </c>
      <c r="Q68" s="73">
        <f t="shared" si="14"/>
        <v>11</v>
      </c>
      <c r="R68" s="132">
        <f t="shared" si="17"/>
        <v>45.83333333</v>
      </c>
      <c r="S68" s="92"/>
      <c r="T68" s="55">
        <f t="shared" si="15"/>
        <v>22</v>
      </c>
      <c r="U68" s="82">
        <f t="shared" si="18"/>
        <v>39</v>
      </c>
      <c r="V68" s="81"/>
      <c r="W68" s="4"/>
    </row>
    <row r="69" ht="18.0" customHeight="1">
      <c r="A69" s="4"/>
      <c r="B69" s="56">
        <v>50.0</v>
      </c>
      <c r="C69" s="60" t="s">
        <v>165</v>
      </c>
      <c r="D69" s="70">
        <v>4.0</v>
      </c>
      <c r="E69" s="70">
        <v>4.0</v>
      </c>
      <c r="F69" s="70">
        <v>2.0</v>
      </c>
      <c r="G69" s="70">
        <v>4.0</v>
      </c>
      <c r="H69" s="70">
        <v>2.0</v>
      </c>
      <c r="I69" s="53">
        <f t="shared" si="13"/>
        <v>16</v>
      </c>
      <c r="J69" s="70">
        <f t="shared" si="16"/>
        <v>48</v>
      </c>
      <c r="K69" s="70">
        <v>2.0</v>
      </c>
      <c r="L69" s="70">
        <v>4.0</v>
      </c>
      <c r="M69" s="49">
        <v>0.0</v>
      </c>
      <c r="N69" s="70">
        <v>0.0</v>
      </c>
      <c r="O69" s="79">
        <v>0.0</v>
      </c>
      <c r="P69" s="107">
        <v>2.0</v>
      </c>
      <c r="Q69" s="73">
        <f t="shared" si="14"/>
        <v>8</v>
      </c>
      <c r="R69" s="132">
        <f t="shared" si="17"/>
        <v>33.33333333</v>
      </c>
      <c r="S69" s="92"/>
      <c r="T69" s="55">
        <f t="shared" si="15"/>
        <v>24</v>
      </c>
      <c r="U69" s="82">
        <f t="shared" si="18"/>
        <v>42</v>
      </c>
      <c r="V69" s="81"/>
      <c r="W69" s="4"/>
    </row>
    <row r="70" ht="18.0" customHeight="1">
      <c r="A70" s="4"/>
      <c r="B70" s="85">
        <v>51.0</v>
      </c>
      <c r="C70" s="60" t="s">
        <v>166</v>
      </c>
      <c r="D70" s="70">
        <v>0.0</v>
      </c>
      <c r="E70" s="70">
        <v>0.0</v>
      </c>
      <c r="F70" s="70">
        <v>0.0</v>
      </c>
      <c r="G70" s="70">
        <v>3.0</v>
      </c>
      <c r="H70" s="70">
        <v>1.0</v>
      </c>
      <c r="I70" s="53">
        <f t="shared" si="13"/>
        <v>4</v>
      </c>
      <c r="J70" s="70">
        <f t="shared" si="16"/>
        <v>12</v>
      </c>
      <c r="K70" s="70">
        <v>0.0</v>
      </c>
      <c r="L70" s="70">
        <v>0.0</v>
      </c>
      <c r="M70" s="49">
        <v>0.0</v>
      </c>
      <c r="N70" s="70">
        <v>4.0</v>
      </c>
      <c r="O70" s="79">
        <v>0.0</v>
      </c>
      <c r="P70" s="107">
        <v>0.0</v>
      </c>
      <c r="Q70" s="73">
        <f t="shared" si="14"/>
        <v>4</v>
      </c>
      <c r="R70" s="132">
        <f t="shared" si="17"/>
        <v>16.66666667</v>
      </c>
      <c r="S70" s="92"/>
      <c r="T70" s="55">
        <f t="shared" si="15"/>
        <v>8</v>
      </c>
      <c r="U70" s="82">
        <f t="shared" si="18"/>
        <v>14</v>
      </c>
      <c r="V70" s="81"/>
      <c r="W70" s="4"/>
    </row>
    <row r="71" ht="18.0" customHeight="1">
      <c r="A71" s="4"/>
      <c r="B71" s="56">
        <v>52.0</v>
      </c>
      <c r="C71" s="60" t="s">
        <v>167</v>
      </c>
      <c r="D71" s="70">
        <v>6.0</v>
      </c>
      <c r="E71" s="70">
        <v>6.0</v>
      </c>
      <c r="F71" s="70">
        <v>8.0</v>
      </c>
      <c r="G71" s="70">
        <v>6.0</v>
      </c>
      <c r="H71" s="70">
        <v>4.0</v>
      </c>
      <c r="I71" s="53">
        <f t="shared" si="13"/>
        <v>30</v>
      </c>
      <c r="J71" s="70">
        <f t="shared" si="16"/>
        <v>91</v>
      </c>
      <c r="K71" s="70">
        <v>2.0</v>
      </c>
      <c r="L71" s="70">
        <v>2.0</v>
      </c>
      <c r="M71" s="49">
        <v>4.0</v>
      </c>
      <c r="N71" s="70">
        <v>4.0</v>
      </c>
      <c r="O71" s="79">
        <v>0.0</v>
      </c>
      <c r="P71" s="107">
        <v>6.0</v>
      </c>
      <c r="Q71" s="73">
        <f t="shared" si="14"/>
        <v>18</v>
      </c>
      <c r="R71" s="132">
        <f t="shared" si="17"/>
        <v>75</v>
      </c>
      <c r="S71" s="92"/>
      <c r="T71" s="55">
        <f t="shared" si="15"/>
        <v>48</v>
      </c>
      <c r="U71" s="82">
        <f t="shared" si="18"/>
        <v>84</v>
      </c>
      <c r="V71" s="81"/>
      <c r="W71" s="4"/>
    </row>
    <row r="72" ht="18.0" customHeight="1">
      <c r="A72" s="4"/>
      <c r="B72" s="85">
        <v>53.0</v>
      </c>
      <c r="C72" s="60" t="s">
        <v>169</v>
      </c>
      <c r="D72" s="70">
        <v>6.0</v>
      </c>
      <c r="E72" s="70">
        <v>6.0</v>
      </c>
      <c r="F72" s="70">
        <v>5.0</v>
      </c>
      <c r="G72" s="70">
        <v>6.0</v>
      </c>
      <c r="H72" s="70">
        <v>4.0</v>
      </c>
      <c r="I72" s="53">
        <f t="shared" si="13"/>
        <v>27</v>
      </c>
      <c r="J72" s="70">
        <f t="shared" si="16"/>
        <v>82</v>
      </c>
      <c r="K72" s="70">
        <v>2.0</v>
      </c>
      <c r="L72" s="70">
        <v>2.0</v>
      </c>
      <c r="M72" s="70">
        <v>4.0</v>
      </c>
      <c r="N72" s="70">
        <v>4.0</v>
      </c>
      <c r="O72" s="79">
        <v>2.0</v>
      </c>
      <c r="P72" s="107">
        <v>6.0</v>
      </c>
      <c r="Q72" s="73">
        <f t="shared" si="14"/>
        <v>20</v>
      </c>
      <c r="R72" s="145">
        <f t="shared" si="17"/>
        <v>83.33333333</v>
      </c>
      <c r="S72" s="92"/>
      <c r="T72" s="55">
        <f t="shared" si="15"/>
        <v>47</v>
      </c>
      <c r="U72" s="82">
        <f t="shared" si="18"/>
        <v>82</v>
      </c>
      <c r="V72" s="81"/>
      <c r="W72" s="4"/>
    </row>
    <row r="73" ht="18.0" customHeight="1">
      <c r="A73" s="4"/>
      <c r="B73" s="56">
        <v>54.0</v>
      </c>
      <c r="C73" s="60" t="s">
        <v>173</v>
      </c>
      <c r="D73" s="70">
        <v>4.0</v>
      </c>
      <c r="E73" s="70">
        <v>6.0</v>
      </c>
      <c r="F73" s="70">
        <v>4.0</v>
      </c>
      <c r="G73" s="70">
        <v>5.0</v>
      </c>
      <c r="H73" s="70">
        <v>1.0</v>
      </c>
      <c r="I73" s="53">
        <f t="shared" si="13"/>
        <v>20</v>
      </c>
      <c r="J73" s="70">
        <f t="shared" si="16"/>
        <v>61</v>
      </c>
      <c r="K73" s="70">
        <v>2.0</v>
      </c>
      <c r="L73" s="70">
        <v>4.0</v>
      </c>
      <c r="M73" s="70">
        <v>2.0</v>
      </c>
      <c r="N73" s="70">
        <v>4.0</v>
      </c>
      <c r="O73" s="79">
        <v>0.0</v>
      </c>
      <c r="P73" s="107">
        <v>6.0</v>
      </c>
      <c r="Q73" s="73">
        <f t="shared" si="14"/>
        <v>18</v>
      </c>
      <c r="R73" s="132">
        <f t="shared" si="17"/>
        <v>75</v>
      </c>
      <c r="S73" s="92"/>
      <c r="T73" s="55">
        <f t="shared" si="15"/>
        <v>38</v>
      </c>
      <c r="U73" s="82">
        <f t="shared" si="18"/>
        <v>67</v>
      </c>
      <c r="V73" s="81"/>
      <c r="W73" s="4"/>
    </row>
    <row r="74" ht="18.0" customHeight="1">
      <c r="A74" s="4"/>
      <c r="B74" s="85">
        <v>55.0</v>
      </c>
      <c r="C74" s="60" t="s">
        <v>176</v>
      </c>
      <c r="D74" s="70">
        <v>2.0</v>
      </c>
      <c r="E74" s="70">
        <v>3.0</v>
      </c>
      <c r="F74" s="70">
        <v>4.0</v>
      </c>
      <c r="G74" s="70">
        <v>4.0</v>
      </c>
      <c r="H74" s="70">
        <v>4.0</v>
      </c>
      <c r="I74" s="53">
        <f t="shared" si="13"/>
        <v>17</v>
      </c>
      <c r="J74" s="70">
        <f t="shared" si="16"/>
        <v>52</v>
      </c>
      <c r="K74" s="70">
        <v>2.0</v>
      </c>
      <c r="L74" s="70">
        <v>4.0</v>
      </c>
      <c r="M74" s="70">
        <v>2.0</v>
      </c>
      <c r="N74" s="70">
        <v>4.0</v>
      </c>
      <c r="O74" s="79">
        <v>2.0</v>
      </c>
      <c r="P74" s="107">
        <v>8.0</v>
      </c>
      <c r="Q74" s="73">
        <f t="shared" si="14"/>
        <v>22</v>
      </c>
      <c r="R74" s="132">
        <f t="shared" si="17"/>
        <v>91.66666667</v>
      </c>
      <c r="S74" s="92"/>
      <c r="T74" s="55">
        <f t="shared" si="15"/>
        <v>39</v>
      </c>
      <c r="U74" s="82">
        <f t="shared" si="18"/>
        <v>68</v>
      </c>
      <c r="V74" s="81"/>
      <c r="W74" s="4"/>
    </row>
    <row r="75" ht="18.0" customHeight="1">
      <c r="A75" s="4"/>
      <c r="B75" s="56">
        <v>56.0</v>
      </c>
      <c r="C75" s="60" t="s">
        <v>179</v>
      </c>
      <c r="D75" s="70">
        <v>5.0</v>
      </c>
      <c r="E75" s="70">
        <v>6.0</v>
      </c>
      <c r="F75" s="70">
        <v>5.0</v>
      </c>
      <c r="G75" s="70">
        <v>5.0</v>
      </c>
      <c r="H75" s="70">
        <v>3.0</v>
      </c>
      <c r="I75" s="53">
        <f t="shared" si="13"/>
        <v>24</v>
      </c>
      <c r="J75" s="70">
        <f t="shared" si="16"/>
        <v>73</v>
      </c>
      <c r="K75" s="70">
        <v>2.0</v>
      </c>
      <c r="L75" s="70">
        <v>2.0</v>
      </c>
      <c r="M75" s="70">
        <v>4.0</v>
      </c>
      <c r="N75" s="70">
        <v>4.0</v>
      </c>
      <c r="O75" s="79">
        <v>2.0</v>
      </c>
      <c r="P75" s="107">
        <v>8.0</v>
      </c>
      <c r="Q75" s="73">
        <f t="shared" si="14"/>
        <v>22</v>
      </c>
      <c r="R75" s="132">
        <f t="shared" si="17"/>
        <v>91.66666667</v>
      </c>
      <c r="S75" s="92"/>
      <c r="T75" s="55">
        <f t="shared" si="15"/>
        <v>46</v>
      </c>
      <c r="U75" s="82">
        <f t="shared" si="18"/>
        <v>81</v>
      </c>
      <c r="V75" s="81"/>
      <c r="W75" s="4"/>
    </row>
    <row r="76" ht="18.0" customHeight="1">
      <c r="A76" s="4"/>
      <c r="B76" s="147">
        <v>57.0</v>
      </c>
      <c r="C76" s="148" t="s">
        <v>180</v>
      </c>
      <c r="D76" s="149">
        <v>0.0</v>
      </c>
      <c r="E76" s="149">
        <v>0.0</v>
      </c>
      <c r="F76" s="149">
        <v>0.0</v>
      </c>
      <c r="G76" s="149">
        <v>0.0</v>
      </c>
      <c r="H76" s="149">
        <v>0.0</v>
      </c>
      <c r="I76" s="150">
        <f t="shared" si="13"/>
        <v>0</v>
      </c>
      <c r="J76" s="149">
        <f t="shared" si="16"/>
        <v>0</v>
      </c>
      <c r="K76" s="149">
        <v>0.0</v>
      </c>
      <c r="L76" s="149">
        <v>0.0</v>
      </c>
      <c r="M76" s="149">
        <v>0.0</v>
      </c>
      <c r="N76" s="149">
        <v>0.0</v>
      </c>
      <c r="O76" s="151">
        <v>0.0</v>
      </c>
      <c r="P76" s="152">
        <v>0.0</v>
      </c>
      <c r="Q76" s="154">
        <f t="shared" si="14"/>
        <v>0</v>
      </c>
      <c r="R76" s="156">
        <f t="shared" si="17"/>
        <v>0</v>
      </c>
      <c r="S76" s="157"/>
      <c r="T76" s="158">
        <f t="shared" si="15"/>
        <v>0</v>
      </c>
      <c r="U76" s="159">
        <f t="shared" si="18"/>
        <v>0</v>
      </c>
      <c r="V76" s="160"/>
      <c r="W76" s="4"/>
    </row>
    <row r="77" ht="18.0" customHeight="1">
      <c r="A77" s="4"/>
      <c r="B77" s="85">
        <v>58.0</v>
      </c>
      <c r="C77" s="60" t="s">
        <v>187</v>
      </c>
      <c r="D77" s="70">
        <v>6.0</v>
      </c>
      <c r="E77" s="70">
        <v>7.0</v>
      </c>
      <c r="F77" s="70">
        <v>7.0</v>
      </c>
      <c r="G77" s="70">
        <v>4.0</v>
      </c>
      <c r="H77" s="70">
        <v>3.0</v>
      </c>
      <c r="I77" s="53">
        <f t="shared" si="13"/>
        <v>27</v>
      </c>
      <c r="J77" s="70">
        <f t="shared" si="16"/>
        <v>82</v>
      </c>
      <c r="K77" s="70">
        <v>2.0</v>
      </c>
      <c r="L77" s="70">
        <v>2.0</v>
      </c>
      <c r="M77" s="70">
        <v>2.0</v>
      </c>
      <c r="N77" s="70">
        <v>4.0</v>
      </c>
      <c r="O77" s="79">
        <v>2.0</v>
      </c>
      <c r="P77" s="107">
        <v>8.0</v>
      </c>
      <c r="Q77" s="73">
        <f t="shared" si="14"/>
        <v>20</v>
      </c>
      <c r="R77" s="132">
        <f t="shared" si="17"/>
        <v>83.33333333</v>
      </c>
      <c r="S77" s="92"/>
      <c r="T77" s="55">
        <f t="shared" si="15"/>
        <v>47</v>
      </c>
      <c r="U77" s="82">
        <f t="shared" si="18"/>
        <v>82</v>
      </c>
      <c r="V77" s="81"/>
      <c r="W77" s="4"/>
    </row>
    <row r="78" ht="18.0" customHeight="1">
      <c r="A78" s="4"/>
      <c r="B78" s="56">
        <v>59.0</v>
      </c>
      <c r="C78" s="60" t="s">
        <v>188</v>
      </c>
      <c r="D78" s="70">
        <v>6.0</v>
      </c>
      <c r="E78" s="70">
        <v>5.0</v>
      </c>
      <c r="F78" s="70">
        <v>5.0</v>
      </c>
      <c r="G78" s="70">
        <v>3.0</v>
      </c>
      <c r="H78" s="70">
        <v>3.0</v>
      </c>
      <c r="I78" s="53">
        <f t="shared" si="13"/>
        <v>22</v>
      </c>
      <c r="J78" s="70">
        <f t="shared" si="16"/>
        <v>67</v>
      </c>
      <c r="K78" s="70">
        <v>2.0</v>
      </c>
      <c r="L78" s="70">
        <v>2.0</v>
      </c>
      <c r="M78" s="70">
        <v>2.0</v>
      </c>
      <c r="N78" s="70">
        <v>2.0</v>
      </c>
      <c r="O78" s="79">
        <v>0.0</v>
      </c>
      <c r="P78" s="107">
        <v>6.0</v>
      </c>
      <c r="Q78" s="73">
        <f t="shared" si="14"/>
        <v>14</v>
      </c>
      <c r="R78" s="132">
        <f t="shared" si="17"/>
        <v>58.33333333</v>
      </c>
      <c r="S78" s="92"/>
      <c r="T78" s="55">
        <f t="shared" si="15"/>
        <v>36</v>
      </c>
      <c r="U78" s="82">
        <f t="shared" si="18"/>
        <v>63</v>
      </c>
      <c r="V78" s="81"/>
      <c r="W78" s="4"/>
    </row>
    <row r="79" ht="18.0" customHeight="1">
      <c r="A79" s="4"/>
      <c r="B79" s="85">
        <v>60.0</v>
      </c>
      <c r="C79" s="60" t="s">
        <v>191</v>
      </c>
      <c r="D79" s="70">
        <v>6.0</v>
      </c>
      <c r="E79" s="70">
        <v>6.0</v>
      </c>
      <c r="F79" s="70">
        <v>5.0</v>
      </c>
      <c r="G79" s="70">
        <v>4.0</v>
      </c>
      <c r="H79" s="70">
        <v>2.0</v>
      </c>
      <c r="I79" s="53">
        <f t="shared" si="13"/>
        <v>23</v>
      </c>
      <c r="J79" s="70">
        <f t="shared" si="16"/>
        <v>70</v>
      </c>
      <c r="K79" s="70">
        <v>2.0</v>
      </c>
      <c r="L79" s="70">
        <v>2.0</v>
      </c>
      <c r="M79" s="70">
        <v>2.0</v>
      </c>
      <c r="N79" s="70">
        <v>2.0</v>
      </c>
      <c r="O79" s="79">
        <v>0.0</v>
      </c>
      <c r="P79" s="107">
        <v>8.0</v>
      </c>
      <c r="Q79" s="73">
        <f t="shared" si="14"/>
        <v>16</v>
      </c>
      <c r="R79" s="132">
        <f t="shared" si="17"/>
        <v>66.66666667</v>
      </c>
      <c r="S79" s="92"/>
      <c r="T79" s="55">
        <f t="shared" si="15"/>
        <v>39</v>
      </c>
      <c r="U79" s="82">
        <f t="shared" si="18"/>
        <v>68</v>
      </c>
      <c r="V79" s="81"/>
      <c r="W79" s="4"/>
    </row>
    <row r="80" ht="18.0" customHeight="1">
      <c r="A80" s="4"/>
      <c r="B80" s="127"/>
      <c r="C80" s="128" t="s">
        <v>142</v>
      </c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81"/>
      <c r="R80" s="81"/>
      <c r="S80" s="81"/>
      <c r="T80" s="17"/>
      <c r="U80" s="82"/>
      <c r="V80" s="81"/>
      <c r="W80" s="4"/>
    </row>
    <row r="81" ht="18.75" customHeight="1">
      <c r="A81" s="4"/>
      <c r="B81" s="13"/>
      <c r="C81" s="13"/>
      <c r="D81" s="13"/>
      <c r="E81" s="13"/>
      <c r="F81" s="13"/>
      <c r="G81" s="13"/>
      <c r="H81" s="13"/>
      <c r="I81" s="19" t="s">
        <v>192</v>
      </c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4"/>
    </row>
    <row r="82" ht="12.75" customHeight="1">
      <c r="A82" s="4"/>
      <c r="B82" s="21" t="s">
        <v>10</v>
      </c>
      <c r="C82" s="34" t="s">
        <v>11</v>
      </c>
      <c r="D82" s="36" t="s">
        <v>12</v>
      </c>
      <c r="E82" s="24"/>
      <c r="F82" s="24"/>
      <c r="G82" s="24"/>
      <c r="H82" s="24"/>
      <c r="I82" s="24"/>
      <c r="J82" s="26"/>
      <c r="K82" s="28" t="s">
        <v>13</v>
      </c>
      <c r="L82" s="24"/>
      <c r="M82" s="24"/>
      <c r="N82" s="24"/>
      <c r="O82" s="24"/>
      <c r="P82" s="24"/>
      <c r="Q82" s="24"/>
      <c r="R82" s="26"/>
      <c r="S82" s="39" t="s">
        <v>22</v>
      </c>
      <c r="T82" s="41" t="s">
        <v>18</v>
      </c>
      <c r="U82" s="41" t="s">
        <v>32</v>
      </c>
      <c r="V82" s="41" t="s">
        <v>20</v>
      </c>
      <c r="W82" s="4"/>
    </row>
    <row r="83" ht="21.75" customHeight="1">
      <c r="A83" s="4"/>
      <c r="B83" s="37"/>
      <c r="C83" s="37"/>
      <c r="D83" s="43" t="s">
        <v>34</v>
      </c>
      <c r="E83" s="43" t="s">
        <v>36</v>
      </c>
      <c r="F83" s="43" t="s">
        <v>37</v>
      </c>
      <c r="G83" s="43" t="s">
        <v>38</v>
      </c>
      <c r="H83" s="43" t="s">
        <v>39</v>
      </c>
      <c r="I83" s="43" t="s">
        <v>33</v>
      </c>
      <c r="J83" s="45" t="s">
        <v>40</v>
      </c>
      <c r="K83" s="43" t="s">
        <v>34</v>
      </c>
      <c r="L83" s="43" t="s">
        <v>36</v>
      </c>
      <c r="M83" s="43" t="s">
        <v>37</v>
      </c>
      <c r="N83" s="43" t="s">
        <v>38</v>
      </c>
      <c r="O83" s="43" t="s">
        <v>39</v>
      </c>
      <c r="P83" s="47" t="s">
        <v>199</v>
      </c>
      <c r="Q83" s="43" t="s">
        <v>42</v>
      </c>
      <c r="R83" s="45" t="s">
        <v>43</v>
      </c>
      <c r="S83" s="44"/>
      <c r="T83" s="44"/>
      <c r="U83" s="37"/>
      <c r="V83" s="37"/>
      <c r="W83" s="4"/>
    </row>
    <row r="84" ht="14.25" customHeight="1">
      <c r="A84" s="4"/>
      <c r="B84" s="44"/>
      <c r="C84" s="44"/>
      <c r="D84" s="49">
        <v>7.0</v>
      </c>
      <c r="E84" s="49">
        <v>7.0</v>
      </c>
      <c r="F84" s="49">
        <v>8.0</v>
      </c>
      <c r="G84" s="49">
        <v>7.0</v>
      </c>
      <c r="H84" s="49">
        <v>4.0</v>
      </c>
      <c r="I84" s="53">
        <f t="shared" ref="I84:I101" si="19">SUM(D84:H84)</f>
        <v>33</v>
      </c>
      <c r="J84" s="44"/>
      <c r="K84" s="49">
        <v>4.0</v>
      </c>
      <c r="L84" s="49">
        <v>4.0</v>
      </c>
      <c r="M84" s="49">
        <v>2.0</v>
      </c>
      <c r="N84" s="49">
        <v>4.0</v>
      </c>
      <c r="O84" s="49">
        <v>4.0</v>
      </c>
      <c r="P84" s="49">
        <v>6.0</v>
      </c>
      <c r="Q84" s="53">
        <f t="shared" ref="Q84:Q101" si="20">SUM(K84:P84)</f>
        <v>24</v>
      </c>
      <c r="R84" s="44"/>
      <c r="S84" s="53"/>
      <c r="T84" s="55">
        <f t="shared" ref="T84:T101" si="21">SUM(I84,Q84)</f>
        <v>57</v>
      </c>
      <c r="U84" s="44"/>
      <c r="V84" s="44"/>
      <c r="W84" s="4"/>
    </row>
    <row r="85" ht="18.0" customHeight="1">
      <c r="A85" s="4"/>
      <c r="B85" s="56">
        <v>61.0</v>
      </c>
      <c r="C85" s="60" t="s">
        <v>202</v>
      </c>
      <c r="D85" s="70">
        <v>5.0</v>
      </c>
      <c r="E85" s="70">
        <v>7.0</v>
      </c>
      <c r="F85" s="70">
        <v>4.0</v>
      </c>
      <c r="G85" s="72">
        <v>4.0</v>
      </c>
      <c r="H85" s="72">
        <v>3.0</v>
      </c>
      <c r="I85" s="53">
        <f t="shared" si="19"/>
        <v>23</v>
      </c>
      <c r="J85" s="70">
        <f t="shared" ref="J85:J101" si="22">ROUND((I85/I$84)*100,0)</f>
        <v>70</v>
      </c>
      <c r="K85" s="70">
        <v>4.0</v>
      </c>
      <c r="L85" s="70">
        <v>4.0</v>
      </c>
      <c r="M85" s="49">
        <v>2.0</v>
      </c>
      <c r="N85" s="70">
        <v>4.0</v>
      </c>
      <c r="O85" s="79">
        <v>0.0</v>
      </c>
      <c r="P85" s="107">
        <v>4.0</v>
      </c>
      <c r="Q85" s="73">
        <f t="shared" si="20"/>
        <v>18</v>
      </c>
      <c r="R85" s="74">
        <f t="shared" ref="R85:R101" si="23">(Q85/Q$34)*100</f>
        <v>75</v>
      </c>
      <c r="S85" s="73"/>
      <c r="T85" s="55">
        <f t="shared" si="21"/>
        <v>41</v>
      </c>
      <c r="U85" s="82">
        <f>SUM(T85*100/T$9)</f>
        <v>71.92982456</v>
      </c>
      <c r="V85" s="81"/>
      <c r="W85" s="4"/>
    </row>
    <row r="86" ht="18.0" customHeight="1">
      <c r="A86" s="4"/>
      <c r="B86" s="85">
        <v>62.0</v>
      </c>
      <c r="C86" s="60" t="s">
        <v>204</v>
      </c>
      <c r="D86" s="70">
        <v>7.0</v>
      </c>
      <c r="E86" s="70">
        <v>3.0</v>
      </c>
      <c r="F86" s="70">
        <v>1.0</v>
      </c>
      <c r="G86" s="70">
        <v>3.0</v>
      </c>
      <c r="H86" s="70">
        <v>2.0</v>
      </c>
      <c r="I86" s="53">
        <f t="shared" si="19"/>
        <v>16</v>
      </c>
      <c r="J86" s="70">
        <f t="shared" si="22"/>
        <v>48</v>
      </c>
      <c r="K86" s="70">
        <v>4.0</v>
      </c>
      <c r="L86" s="70">
        <v>4.0</v>
      </c>
      <c r="M86" s="49">
        <v>2.0</v>
      </c>
      <c r="N86" s="70">
        <v>4.0</v>
      </c>
      <c r="O86" s="79">
        <v>0.0</v>
      </c>
      <c r="P86" s="107">
        <v>2.0</v>
      </c>
      <c r="Q86" s="73">
        <f t="shared" si="20"/>
        <v>16</v>
      </c>
      <c r="R86" s="74">
        <f t="shared" si="23"/>
        <v>66.66666667</v>
      </c>
      <c r="S86" s="73"/>
      <c r="T86" s="55">
        <f t="shared" si="21"/>
        <v>32</v>
      </c>
      <c r="U86" s="82">
        <f t="shared" ref="U86:U99" si="24">SUM(T86*100/T$34)</f>
        <v>56.14035088</v>
      </c>
      <c r="V86" s="81"/>
      <c r="W86" s="4"/>
    </row>
    <row r="87" ht="18.0" customHeight="1">
      <c r="A87" s="4"/>
      <c r="B87" s="56">
        <v>63.0</v>
      </c>
      <c r="C87" s="124" t="s">
        <v>206</v>
      </c>
      <c r="D87" s="70">
        <v>1.0</v>
      </c>
      <c r="E87" s="70">
        <v>4.0</v>
      </c>
      <c r="F87" s="70">
        <v>3.0</v>
      </c>
      <c r="G87" s="70">
        <v>3.0</v>
      </c>
      <c r="H87" s="70">
        <v>1.0</v>
      </c>
      <c r="I87" s="53">
        <f t="shared" si="19"/>
        <v>12</v>
      </c>
      <c r="J87" s="70">
        <f t="shared" si="22"/>
        <v>36</v>
      </c>
      <c r="K87" s="70">
        <v>2.0</v>
      </c>
      <c r="L87" s="70">
        <v>4.0</v>
      </c>
      <c r="M87" s="49">
        <v>0.0</v>
      </c>
      <c r="N87" s="70">
        <v>0.0</v>
      </c>
      <c r="O87" s="79">
        <v>0.0</v>
      </c>
      <c r="P87" s="107">
        <v>0.0</v>
      </c>
      <c r="Q87" s="73">
        <f t="shared" si="20"/>
        <v>6</v>
      </c>
      <c r="R87" s="74">
        <f t="shared" si="23"/>
        <v>25</v>
      </c>
      <c r="S87" s="73"/>
      <c r="T87" s="55">
        <f t="shared" si="21"/>
        <v>18</v>
      </c>
      <c r="U87" s="82">
        <f t="shared" si="24"/>
        <v>31.57894737</v>
      </c>
      <c r="V87" s="81"/>
      <c r="W87" s="4"/>
    </row>
    <row r="88" ht="18.0" customHeight="1">
      <c r="A88" s="4"/>
      <c r="B88" s="85">
        <v>64.0</v>
      </c>
      <c r="C88" s="108" t="s">
        <v>209</v>
      </c>
      <c r="D88" s="70">
        <v>3.0</v>
      </c>
      <c r="E88" s="70">
        <v>4.0</v>
      </c>
      <c r="F88" s="70">
        <v>4.0</v>
      </c>
      <c r="G88" s="70">
        <v>2.0</v>
      </c>
      <c r="H88" s="70">
        <v>2.0</v>
      </c>
      <c r="I88" s="53">
        <f t="shared" si="19"/>
        <v>15</v>
      </c>
      <c r="J88" s="70">
        <f t="shared" si="22"/>
        <v>45</v>
      </c>
      <c r="K88" s="70">
        <v>2.0</v>
      </c>
      <c r="L88" s="70">
        <v>4.0</v>
      </c>
      <c r="M88" s="49">
        <v>0.0</v>
      </c>
      <c r="N88" s="70">
        <v>4.0</v>
      </c>
      <c r="O88" s="79">
        <v>2.0</v>
      </c>
      <c r="P88" s="107">
        <v>0.0</v>
      </c>
      <c r="Q88" s="73">
        <f t="shared" si="20"/>
        <v>12</v>
      </c>
      <c r="R88" s="74">
        <f t="shared" si="23"/>
        <v>50</v>
      </c>
      <c r="S88" s="73"/>
      <c r="T88" s="55">
        <f t="shared" si="21"/>
        <v>27</v>
      </c>
      <c r="U88" s="82">
        <f t="shared" si="24"/>
        <v>47.36842105</v>
      </c>
      <c r="V88" s="81"/>
      <c r="W88" s="4"/>
    </row>
    <row r="89" ht="18.0" customHeight="1">
      <c r="A89" s="4"/>
      <c r="B89" s="56">
        <v>65.0</v>
      </c>
      <c r="C89" s="60" t="s">
        <v>210</v>
      </c>
      <c r="D89" s="70">
        <v>4.0</v>
      </c>
      <c r="E89" s="70">
        <v>4.0</v>
      </c>
      <c r="F89" s="70">
        <v>2.0</v>
      </c>
      <c r="G89" s="70">
        <v>4.0</v>
      </c>
      <c r="H89" s="70">
        <v>3.0</v>
      </c>
      <c r="I89" s="53">
        <f t="shared" si="19"/>
        <v>17</v>
      </c>
      <c r="J89" s="70">
        <f t="shared" si="22"/>
        <v>52</v>
      </c>
      <c r="K89" s="70">
        <v>4.0</v>
      </c>
      <c r="L89" s="70">
        <v>4.0</v>
      </c>
      <c r="M89" s="49">
        <v>2.0</v>
      </c>
      <c r="N89" s="70">
        <v>4.0</v>
      </c>
      <c r="O89" s="79">
        <v>0.0</v>
      </c>
      <c r="P89" s="107">
        <v>2.0</v>
      </c>
      <c r="Q89" s="73">
        <f t="shared" si="20"/>
        <v>16</v>
      </c>
      <c r="R89" s="74">
        <f t="shared" si="23"/>
        <v>66.66666667</v>
      </c>
      <c r="S89" s="73"/>
      <c r="T89" s="55">
        <f t="shared" si="21"/>
        <v>33</v>
      </c>
      <c r="U89" s="82">
        <f t="shared" si="24"/>
        <v>57.89473684</v>
      </c>
      <c r="V89" s="81"/>
      <c r="W89" s="4"/>
    </row>
    <row r="90" ht="18.0" customHeight="1">
      <c r="A90" s="4"/>
      <c r="B90" s="85">
        <v>66.0</v>
      </c>
      <c r="C90" s="124" t="s">
        <v>212</v>
      </c>
      <c r="D90" s="70">
        <v>5.0</v>
      </c>
      <c r="E90" s="70">
        <v>4.0</v>
      </c>
      <c r="F90" s="70">
        <v>5.0</v>
      </c>
      <c r="G90" s="70">
        <v>4.0</v>
      </c>
      <c r="H90" s="70">
        <v>2.0</v>
      </c>
      <c r="I90" s="53">
        <f t="shared" si="19"/>
        <v>20</v>
      </c>
      <c r="J90" s="70">
        <f t="shared" si="22"/>
        <v>61</v>
      </c>
      <c r="K90" s="70">
        <v>2.0</v>
      </c>
      <c r="L90" s="70">
        <v>4.0</v>
      </c>
      <c r="M90" s="49">
        <v>0.0</v>
      </c>
      <c r="N90" s="70">
        <v>4.0</v>
      </c>
      <c r="O90" s="79">
        <v>2.0</v>
      </c>
      <c r="P90" s="107">
        <v>6.0</v>
      </c>
      <c r="Q90" s="73">
        <f t="shared" si="20"/>
        <v>18</v>
      </c>
      <c r="R90" s="74">
        <f t="shared" si="23"/>
        <v>75</v>
      </c>
      <c r="S90" s="73"/>
      <c r="T90" s="55">
        <f t="shared" si="21"/>
        <v>38</v>
      </c>
      <c r="U90" s="82">
        <f t="shared" si="24"/>
        <v>66.66666667</v>
      </c>
      <c r="V90" s="81"/>
      <c r="W90" s="4"/>
    </row>
    <row r="91" ht="18.0" customHeight="1">
      <c r="A91" s="4"/>
      <c r="B91" s="56">
        <v>67.0</v>
      </c>
      <c r="C91" s="60" t="s">
        <v>214</v>
      </c>
      <c r="D91" s="70">
        <v>3.0</v>
      </c>
      <c r="E91" s="70">
        <v>5.0</v>
      </c>
      <c r="F91" s="70">
        <v>4.0</v>
      </c>
      <c r="G91" s="70">
        <v>4.0</v>
      </c>
      <c r="H91" s="70">
        <v>3.0</v>
      </c>
      <c r="I91" s="53">
        <f t="shared" si="19"/>
        <v>19</v>
      </c>
      <c r="J91" s="70">
        <f t="shared" si="22"/>
        <v>58</v>
      </c>
      <c r="K91" s="70">
        <v>2.0</v>
      </c>
      <c r="L91" s="70">
        <v>4.0</v>
      </c>
      <c r="M91" s="49">
        <v>0.0</v>
      </c>
      <c r="N91" s="70">
        <v>2.0</v>
      </c>
      <c r="O91" s="79">
        <v>2.0</v>
      </c>
      <c r="P91" s="107">
        <v>2.0</v>
      </c>
      <c r="Q91" s="73">
        <f t="shared" si="20"/>
        <v>12</v>
      </c>
      <c r="R91" s="74">
        <f t="shared" si="23"/>
        <v>50</v>
      </c>
      <c r="S91" s="73"/>
      <c r="T91" s="55">
        <f t="shared" si="21"/>
        <v>31</v>
      </c>
      <c r="U91" s="82">
        <f t="shared" si="24"/>
        <v>54.38596491</v>
      </c>
      <c r="V91" s="81"/>
      <c r="W91" s="4"/>
    </row>
    <row r="92" ht="18.0" customHeight="1">
      <c r="A92" s="4"/>
      <c r="B92" s="161">
        <v>68.0</v>
      </c>
      <c r="C92" s="162" t="s">
        <v>217</v>
      </c>
      <c r="D92" s="149">
        <v>0.0</v>
      </c>
      <c r="E92" s="149">
        <v>0.0</v>
      </c>
      <c r="F92" s="149">
        <v>0.0</v>
      </c>
      <c r="G92" s="149">
        <v>0.0</v>
      </c>
      <c r="H92" s="149">
        <v>0.0</v>
      </c>
      <c r="I92" s="150">
        <f t="shared" si="19"/>
        <v>0</v>
      </c>
      <c r="J92" s="149">
        <f t="shared" si="22"/>
        <v>0</v>
      </c>
      <c r="K92" s="149">
        <v>0.0</v>
      </c>
      <c r="L92" s="149">
        <v>0.0</v>
      </c>
      <c r="M92" s="163">
        <v>0.0</v>
      </c>
      <c r="N92" s="149">
        <v>0.0</v>
      </c>
      <c r="O92" s="151">
        <v>0.0</v>
      </c>
      <c r="P92" s="152">
        <v>0.0</v>
      </c>
      <c r="Q92" s="154">
        <f t="shared" si="20"/>
        <v>0</v>
      </c>
      <c r="R92" s="165">
        <f t="shared" si="23"/>
        <v>0</v>
      </c>
      <c r="S92" s="154"/>
      <c r="T92" s="158">
        <f t="shared" si="21"/>
        <v>0</v>
      </c>
      <c r="U92" s="159">
        <f t="shared" si="24"/>
        <v>0</v>
      </c>
      <c r="V92" s="160"/>
      <c r="W92" s="4"/>
    </row>
    <row r="93" ht="18.0" customHeight="1">
      <c r="A93" s="4"/>
      <c r="B93" s="56">
        <v>69.0</v>
      </c>
      <c r="C93" s="108" t="s">
        <v>221</v>
      </c>
      <c r="D93" s="70">
        <v>4.0</v>
      </c>
      <c r="E93" s="70">
        <v>7.0</v>
      </c>
      <c r="F93" s="70">
        <v>6.0</v>
      </c>
      <c r="G93" s="70">
        <v>5.0</v>
      </c>
      <c r="H93" s="70">
        <v>3.0</v>
      </c>
      <c r="I93" s="53">
        <f t="shared" si="19"/>
        <v>25</v>
      </c>
      <c r="J93" s="70">
        <f t="shared" si="22"/>
        <v>76</v>
      </c>
      <c r="K93" s="70">
        <v>4.0</v>
      </c>
      <c r="L93" s="70">
        <v>4.0</v>
      </c>
      <c r="M93" s="49">
        <v>2.0</v>
      </c>
      <c r="N93" s="70">
        <v>4.0</v>
      </c>
      <c r="O93" s="79">
        <v>4.0</v>
      </c>
      <c r="P93" s="107">
        <v>6.0</v>
      </c>
      <c r="Q93" s="73">
        <f t="shared" si="20"/>
        <v>24</v>
      </c>
      <c r="R93" s="74">
        <f t="shared" si="23"/>
        <v>100</v>
      </c>
      <c r="S93" s="73"/>
      <c r="T93" s="55">
        <f t="shared" si="21"/>
        <v>49</v>
      </c>
      <c r="U93" s="82">
        <f t="shared" si="24"/>
        <v>85.96491228</v>
      </c>
      <c r="V93" s="81"/>
      <c r="W93" s="4"/>
    </row>
    <row r="94" ht="18.0" customHeight="1">
      <c r="A94" s="4"/>
      <c r="B94" s="56">
        <v>70.0</v>
      </c>
      <c r="C94" s="60" t="s">
        <v>222</v>
      </c>
      <c r="D94" s="70">
        <v>4.0</v>
      </c>
      <c r="E94" s="70">
        <v>3.0</v>
      </c>
      <c r="F94" s="70">
        <v>1.0</v>
      </c>
      <c r="G94" s="70">
        <v>4.0</v>
      </c>
      <c r="H94" s="70">
        <v>2.0</v>
      </c>
      <c r="I94" s="53">
        <f t="shared" si="19"/>
        <v>14</v>
      </c>
      <c r="J94" s="70">
        <f t="shared" si="22"/>
        <v>42</v>
      </c>
      <c r="K94" s="70">
        <v>4.0</v>
      </c>
      <c r="L94" s="70">
        <v>4.0</v>
      </c>
      <c r="M94" s="49">
        <v>2.0</v>
      </c>
      <c r="N94" s="70">
        <v>4.0</v>
      </c>
      <c r="O94" s="79">
        <v>0.0</v>
      </c>
      <c r="P94" s="107">
        <v>2.0</v>
      </c>
      <c r="Q94" s="73">
        <f t="shared" si="20"/>
        <v>16</v>
      </c>
      <c r="R94" s="74">
        <f t="shared" si="23"/>
        <v>66.66666667</v>
      </c>
      <c r="S94" s="73"/>
      <c r="T94" s="55">
        <f t="shared" si="21"/>
        <v>30</v>
      </c>
      <c r="U94" s="169">
        <f t="shared" si="24"/>
        <v>52.63157895</v>
      </c>
      <c r="V94" s="81"/>
      <c r="W94" s="4"/>
    </row>
    <row r="95" ht="18.0" customHeight="1">
      <c r="A95" s="4"/>
      <c r="B95" s="85">
        <v>71.0</v>
      </c>
      <c r="C95" s="60" t="s">
        <v>223</v>
      </c>
      <c r="D95" s="70">
        <v>5.0</v>
      </c>
      <c r="E95" s="70">
        <v>6.0</v>
      </c>
      <c r="F95" s="70">
        <v>3.0</v>
      </c>
      <c r="G95" s="70">
        <v>5.0</v>
      </c>
      <c r="H95" s="70">
        <v>4.0</v>
      </c>
      <c r="I95" s="53">
        <f t="shared" si="19"/>
        <v>23</v>
      </c>
      <c r="J95" s="70">
        <f t="shared" si="22"/>
        <v>70</v>
      </c>
      <c r="K95" s="70">
        <v>4.0</v>
      </c>
      <c r="L95" s="70">
        <v>4.0</v>
      </c>
      <c r="M95" s="49">
        <v>2.0</v>
      </c>
      <c r="N95" s="70">
        <v>4.0</v>
      </c>
      <c r="O95" s="79">
        <v>2.0</v>
      </c>
      <c r="P95" s="107">
        <v>4.0</v>
      </c>
      <c r="Q95" s="73">
        <f t="shared" si="20"/>
        <v>20</v>
      </c>
      <c r="R95" s="74">
        <f t="shared" si="23"/>
        <v>83.33333333</v>
      </c>
      <c r="S95" s="73"/>
      <c r="T95" s="55">
        <f t="shared" si="21"/>
        <v>43</v>
      </c>
      <c r="U95" s="169">
        <f t="shared" si="24"/>
        <v>75.43859649</v>
      </c>
      <c r="V95" s="81"/>
      <c r="W95" s="4"/>
    </row>
    <row r="96" ht="18.0" customHeight="1">
      <c r="A96" s="4"/>
      <c r="B96" s="56">
        <v>72.0</v>
      </c>
      <c r="C96" s="60" t="s">
        <v>224</v>
      </c>
      <c r="D96" s="70">
        <v>4.0</v>
      </c>
      <c r="E96" s="70">
        <v>5.0</v>
      </c>
      <c r="F96" s="70">
        <v>4.0</v>
      </c>
      <c r="G96" s="70">
        <v>5.0</v>
      </c>
      <c r="H96" s="70">
        <v>3.0</v>
      </c>
      <c r="I96" s="53">
        <f t="shared" si="19"/>
        <v>21</v>
      </c>
      <c r="J96" s="70">
        <f t="shared" si="22"/>
        <v>64</v>
      </c>
      <c r="K96" s="70">
        <v>2.0</v>
      </c>
      <c r="L96" s="70">
        <v>2.0</v>
      </c>
      <c r="M96" s="49">
        <v>2.0</v>
      </c>
      <c r="N96" s="70">
        <v>4.0</v>
      </c>
      <c r="O96" s="79">
        <v>2.0</v>
      </c>
      <c r="P96" s="107">
        <v>4.0</v>
      </c>
      <c r="Q96" s="73">
        <f t="shared" si="20"/>
        <v>16</v>
      </c>
      <c r="R96" s="74">
        <f t="shared" si="23"/>
        <v>66.66666667</v>
      </c>
      <c r="S96" s="73"/>
      <c r="T96" s="55">
        <f t="shared" si="21"/>
        <v>37</v>
      </c>
      <c r="U96" s="169">
        <f t="shared" si="24"/>
        <v>64.9122807</v>
      </c>
      <c r="V96" s="81"/>
      <c r="W96" s="4"/>
    </row>
    <row r="97" ht="18.0" customHeight="1">
      <c r="A97" s="4"/>
      <c r="B97" s="85">
        <v>73.0</v>
      </c>
      <c r="C97" s="60" t="s">
        <v>225</v>
      </c>
      <c r="D97" s="70">
        <v>6.0</v>
      </c>
      <c r="E97" s="70">
        <v>5.0</v>
      </c>
      <c r="F97" s="70">
        <v>7.0</v>
      </c>
      <c r="G97" s="70">
        <v>6.0</v>
      </c>
      <c r="H97" s="70">
        <v>3.0</v>
      </c>
      <c r="I97" s="53">
        <f t="shared" si="19"/>
        <v>27</v>
      </c>
      <c r="J97" s="70">
        <f t="shared" si="22"/>
        <v>82</v>
      </c>
      <c r="K97" s="70">
        <v>4.0</v>
      </c>
      <c r="L97" s="70">
        <v>4.0</v>
      </c>
      <c r="M97" s="49">
        <v>2.0</v>
      </c>
      <c r="N97" s="70">
        <v>4.0</v>
      </c>
      <c r="O97" s="79">
        <v>4.0</v>
      </c>
      <c r="P97" s="107">
        <v>6.0</v>
      </c>
      <c r="Q97" s="73">
        <f t="shared" si="20"/>
        <v>24</v>
      </c>
      <c r="R97" s="74">
        <f t="shared" si="23"/>
        <v>100</v>
      </c>
      <c r="S97" s="73"/>
      <c r="T97" s="55">
        <f t="shared" si="21"/>
        <v>51</v>
      </c>
      <c r="U97" s="169">
        <f t="shared" si="24"/>
        <v>89.47368421</v>
      </c>
      <c r="V97" s="81"/>
      <c r="W97" s="4"/>
    </row>
    <row r="98" ht="18.0" customHeight="1">
      <c r="A98" s="4"/>
      <c r="B98" s="56">
        <v>74.0</v>
      </c>
      <c r="C98" s="60" t="s">
        <v>226</v>
      </c>
      <c r="D98" s="70">
        <v>4.0</v>
      </c>
      <c r="E98" s="70">
        <v>6.0</v>
      </c>
      <c r="F98" s="70">
        <v>4.0</v>
      </c>
      <c r="G98" s="70">
        <v>4.0</v>
      </c>
      <c r="H98" s="70">
        <v>3.0</v>
      </c>
      <c r="I98" s="53">
        <f t="shared" si="19"/>
        <v>21</v>
      </c>
      <c r="J98" s="70">
        <f t="shared" si="22"/>
        <v>64</v>
      </c>
      <c r="K98" s="70">
        <v>4.0</v>
      </c>
      <c r="L98" s="70">
        <v>4.0</v>
      </c>
      <c r="M98" s="49">
        <v>2.0</v>
      </c>
      <c r="N98" s="70">
        <v>2.0</v>
      </c>
      <c r="O98" s="79">
        <v>4.0</v>
      </c>
      <c r="P98" s="107">
        <v>4.0</v>
      </c>
      <c r="Q98" s="73">
        <f t="shared" si="20"/>
        <v>20</v>
      </c>
      <c r="R98" s="74">
        <f t="shared" si="23"/>
        <v>83.33333333</v>
      </c>
      <c r="S98" s="73"/>
      <c r="T98" s="55">
        <f t="shared" si="21"/>
        <v>41</v>
      </c>
      <c r="U98" s="82">
        <f t="shared" si="24"/>
        <v>71.92982456</v>
      </c>
      <c r="V98" s="81"/>
      <c r="W98" s="4"/>
    </row>
    <row r="99" ht="18.0" customHeight="1">
      <c r="A99" s="4"/>
      <c r="B99" s="85">
        <v>75.0</v>
      </c>
      <c r="C99" s="60" t="s">
        <v>227</v>
      </c>
      <c r="D99" s="70">
        <v>5.0</v>
      </c>
      <c r="E99" s="70">
        <v>7.0</v>
      </c>
      <c r="F99" s="70">
        <v>5.0</v>
      </c>
      <c r="G99" s="70">
        <v>5.0</v>
      </c>
      <c r="H99" s="70">
        <v>4.0</v>
      </c>
      <c r="I99" s="53">
        <f t="shared" si="19"/>
        <v>26</v>
      </c>
      <c r="J99" s="70">
        <f t="shared" si="22"/>
        <v>79</v>
      </c>
      <c r="K99" s="70">
        <v>4.0</v>
      </c>
      <c r="L99" s="70">
        <v>4.0</v>
      </c>
      <c r="M99" s="49">
        <v>2.0</v>
      </c>
      <c r="N99" s="70">
        <v>4.0</v>
      </c>
      <c r="O99" s="79">
        <v>4.0</v>
      </c>
      <c r="P99" s="107">
        <v>4.0</v>
      </c>
      <c r="Q99" s="73">
        <f t="shared" si="20"/>
        <v>22</v>
      </c>
      <c r="R99" s="74">
        <f t="shared" si="23"/>
        <v>91.66666667</v>
      </c>
      <c r="S99" s="73"/>
      <c r="T99" s="55">
        <f t="shared" si="21"/>
        <v>48</v>
      </c>
      <c r="U99" s="82">
        <f t="shared" si="24"/>
        <v>84.21052632</v>
      </c>
      <c r="V99" s="81"/>
      <c r="W99" s="4"/>
    </row>
    <row r="100" ht="18.0" customHeight="1">
      <c r="A100" s="4"/>
      <c r="B100" s="56">
        <v>76.0</v>
      </c>
      <c r="C100" s="60" t="s">
        <v>228</v>
      </c>
      <c r="D100" s="70">
        <v>5.0</v>
      </c>
      <c r="E100" s="70">
        <v>5.0</v>
      </c>
      <c r="F100" s="70">
        <v>6.0</v>
      </c>
      <c r="G100" s="70">
        <v>3.0</v>
      </c>
      <c r="H100" s="70">
        <v>3.0</v>
      </c>
      <c r="I100" s="53">
        <f t="shared" si="19"/>
        <v>22</v>
      </c>
      <c r="J100" s="70">
        <f t="shared" si="22"/>
        <v>67</v>
      </c>
      <c r="K100" s="70">
        <v>0.0</v>
      </c>
      <c r="L100" s="70">
        <v>4.0</v>
      </c>
      <c r="M100" s="49">
        <v>2.0</v>
      </c>
      <c r="N100" s="70">
        <v>2.0</v>
      </c>
      <c r="O100" s="79">
        <v>4.0</v>
      </c>
      <c r="P100" s="107">
        <v>4.0</v>
      </c>
      <c r="Q100" s="73">
        <f t="shared" si="20"/>
        <v>16</v>
      </c>
      <c r="R100" s="74">
        <f t="shared" si="23"/>
        <v>66.66666667</v>
      </c>
      <c r="S100" s="73"/>
      <c r="T100" s="55">
        <f t="shared" si="21"/>
        <v>38</v>
      </c>
      <c r="U100" s="82">
        <f>SUM(T99*100/T$34)</f>
        <v>84.21052632</v>
      </c>
      <c r="V100" s="81"/>
      <c r="W100" s="4"/>
    </row>
    <row r="101" ht="18.0" customHeight="1">
      <c r="A101" s="4"/>
      <c r="B101" s="85">
        <v>77.0</v>
      </c>
      <c r="C101" s="110" t="s">
        <v>229</v>
      </c>
      <c r="D101" s="70">
        <v>5.0</v>
      </c>
      <c r="E101" s="70">
        <v>3.0</v>
      </c>
      <c r="F101" s="70">
        <v>3.0</v>
      </c>
      <c r="G101" s="70">
        <v>2.0</v>
      </c>
      <c r="H101" s="70">
        <v>2.0</v>
      </c>
      <c r="I101" s="53">
        <f t="shared" si="19"/>
        <v>15</v>
      </c>
      <c r="J101" s="70">
        <f t="shared" si="22"/>
        <v>45</v>
      </c>
      <c r="K101" s="70">
        <v>2.0</v>
      </c>
      <c r="L101" s="70">
        <v>2.0</v>
      </c>
      <c r="M101" s="70">
        <v>0.0</v>
      </c>
      <c r="N101" s="70">
        <v>2.0</v>
      </c>
      <c r="O101" s="79">
        <v>2.0</v>
      </c>
      <c r="P101" s="107">
        <v>4.0</v>
      </c>
      <c r="Q101" s="73">
        <f t="shared" si="20"/>
        <v>12</v>
      </c>
      <c r="R101" s="74">
        <f t="shared" si="23"/>
        <v>50</v>
      </c>
      <c r="S101" s="73"/>
      <c r="T101" s="55">
        <f t="shared" si="21"/>
        <v>27</v>
      </c>
      <c r="U101" s="169">
        <f>SUM(T101*100/T$34)</f>
        <v>47.36842105</v>
      </c>
      <c r="V101" s="81"/>
      <c r="W101" s="4"/>
    </row>
    <row r="102" ht="21.75" customHeight="1">
      <c r="A102" s="4"/>
      <c r="B102" s="127"/>
      <c r="C102" s="128" t="s">
        <v>142</v>
      </c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81"/>
      <c r="R102" s="81"/>
      <c r="S102" s="81"/>
      <c r="T102" s="81"/>
      <c r="U102" s="119"/>
      <c r="V102" s="81"/>
      <c r="W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2.75" customHeight="1">
      <c r="A104" s="4"/>
      <c r="B104" s="18"/>
      <c r="C104" s="105"/>
      <c r="D104" s="105"/>
      <c r="E104" s="105"/>
      <c r="F104" s="105"/>
      <c r="G104" s="105"/>
      <c r="H104" s="105"/>
      <c r="I104" s="105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5.75" customHeight="1">
      <c r="A105" s="4"/>
      <c r="B105" s="174" t="s">
        <v>230</v>
      </c>
      <c r="D105" s="29"/>
      <c r="E105" s="29"/>
      <c r="F105" s="29"/>
      <c r="G105" s="29"/>
      <c r="H105" s="174" t="s">
        <v>232</v>
      </c>
      <c r="I105" s="29"/>
      <c r="J105" s="29"/>
      <c r="K105" s="4"/>
      <c r="L105" s="4"/>
      <c r="M105" s="4"/>
      <c r="N105" s="4"/>
      <c r="O105" s="4"/>
      <c r="P105" s="4"/>
      <c r="Q105" s="4"/>
      <c r="R105" s="4"/>
      <c r="S105" s="29" t="s">
        <v>234</v>
      </c>
      <c r="T105" s="4"/>
      <c r="U105" s="4"/>
      <c r="V105" s="4"/>
      <c r="W105" s="4"/>
    </row>
    <row r="106" ht="15.75" customHeight="1">
      <c r="A106" s="4"/>
      <c r="B106" s="174" t="s">
        <v>235</v>
      </c>
      <c r="D106" s="29"/>
      <c r="E106" s="29"/>
      <c r="F106" s="29"/>
      <c r="G106" s="29"/>
      <c r="H106" s="174" t="s">
        <v>236</v>
      </c>
      <c r="I106" s="29"/>
      <c r="J106" s="29"/>
      <c r="K106" s="4"/>
      <c r="L106" s="4"/>
      <c r="M106" s="4"/>
      <c r="N106" s="4"/>
      <c r="O106" s="4"/>
      <c r="P106" s="4"/>
      <c r="Q106" s="4"/>
      <c r="R106" s="4"/>
      <c r="S106" s="175" t="s">
        <v>237</v>
      </c>
      <c r="V106" s="4"/>
      <c r="W106" s="4"/>
    </row>
    <row r="107" ht="12.75" customHeight="1">
      <c r="A107" s="4"/>
      <c r="B107" s="18"/>
      <c r="C107" s="105"/>
      <c r="D107" s="105"/>
      <c r="E107" s="105"/>
      <c r="F107" s="105"/>
      <c r="G107" s="105"/>
      <c r="H107" s="105"/>
      <c r="I107" s="105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</row>
  </sheetData>
  <mergeCells count="47">
    <mergeCell ref="R58:R59"/>
    <mergeCell ref="K57:R57"/>
    <mergeCell ref="B57:B59"/>
    <mergeCell ref="B82:B84"/>
    <mergeCell ref="D32:J32"/>
    <mergeCell ref="J33:J34"/>
    <mergeCell ref="K32:R32"/>
    <mergeCell ref="R33:R34"/>
    <mergeCell ref="D82:J82"/>
    <mergeCell ref="B1:V1"/>
    <mergeCell ref="B2:V2"/>
    <mergeCell ref="B3:V3"/>
    <mergeCell ref="U7:U9"/>
    <mergeCell ref="V7:V9"/>
    <mergeCell ref="D7:J7"/>
    <mergeCell ref="J8:J9"/>
    <mergeCell ref="R8:R9"/>
    <mergeCell ref="K7:R7"/>
    <mergeCell ref="B5:D5"/>
    <mergeCell ref="R83:R84"/>
    <mergeCell ref="S82:S83"/>
    <mergeCell ref="V82:V84"/>
    <mergeCell ref="U82:U84"/>
    <mergeCell ref="J83:J84"/>
    <mergeCell ref="K82:R82"/>
    <mergeCell ref="T82:T83"/>
    <mergeCell ref="B7:B9"/>
    <mergeCell ref="C7:C9"/>
    <mergeCell ref="C57:C59"/>
    <mergeCell ref="B105:C105"/>
    <mergeCell ref="B106:C106"/>
    <mergeCell ref="C32:C34"/>
    <mergeCell ref="B32:B34"/>
    <mergeCell ref="C82:C84"/>
    <mergeCell ref="D57:J57"/>
    <mergeCell ref="J58:J59"/>
    <mergeCell ref="V57:V59"/>
    <mergeCell ref="S57:S58"/>
    <mergeCell ref="T57:T58"/>
    <mergeCell ref="U57:U59"/>
    <mergeCell ref="T7:T8"/>
    <mergeCell ref="S7:S8"/>
    <mergeCell ref="V32:V34"/>
    <mergeCell ref="U32:U34"/>
    <mergeCell ref="S32:S33"/>
    <mergeCell ref="T32:T33"/>
    <mergeCell ref="S106:U106"/>
  </mergeCells>
  <conditionalFormatting sqref="R70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193" t="s">
        <v>285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30" t="s">
        <v>15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16.0</v>
      </c>
      <c r="E9" s="206">
        <v>15.0</v>
      </c>
      <c r="F9" s="206">
        <v>15.0</v>
      </c>
      <c r="G9" s="206">
        <v>14.0</v>
      </c>
      <c r="H9" s="206">
        <v>8.0</v>
      </c>
      <c r="I9" s="53">
        <f t="shared" ref="I9:I27" si="1">SUM(D9:H9)</f>
        <v>68</v>
      </c>
      <c r="J9" s="44"/>
      <c r="K9" s="206">
        <v>8.0</v>
      </c>
      <c r="L9" s="206">
        <v>6.0</v>
      </c>
      <c r="M9" s="206">
        <v>8.0</v>
      </c>
      <c r="N9" s="206">
        <v>8.0</v>
      </c>
      <c r="O9" s="206">
        <v>8.0</v>
      </c>
      <c r="P9" s="206">
        <v>14.0</v>
      </c>
      <c r="Q9" s="53">
        <f t="shared" ref="Q9:Q27" si="2">SUM(K9:P9)</f>
        <v>52</v>
      </c>
      <c r="R9" s="44"/>
      <c r="S9" s="53"/>
      <c r="T9" s="55">
        <f t="shared" ref="T9:T27" si="3">SUM(I9,Q9)</f>
        <v>120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12.0</v>
      </c>
      <c r="E10" s="210">
        <v>13.0</v>
      </c>
      <c r="F10" s="210">
        <v>7.0</v>
      </c>
      <c r="G10" s="211">
        <v>11.0</v>
      </c>
      <c r="H10" s="211">
        <v>5.0</v>
      </c>
      <c r="I10" s="76">
        <f t="shared" si="1"/>
        <v>48</v>
      </c>
      <c r="J10" s="73">
        <f t="shared" ref="J10:J27" si="4">ROUND((I10/I$9)*100,0)</f>
        <v>71</v>
      </c>
      <c r="K10" s="210">
        <v>6.0</v>
      </c>
      <c r="L10" s="210">
        <v>6.0</v>
      </c>
      <c r="M10" s="212">
        <v>4.0</v>
      </c>
      <c r="N10" s="210">
        <v>6.0</v>
      </c>
      <c r="O10" s="213">
        <v>8.0</v>
      </c>
      <c r="P10" s="214">
        <v>10.0</v>
      </c>
      <c r="Q10" s="73">
        <f t="shared" si="2"/>
        <v>40</v>
      </c>
      <c r="R10" s="74">
        <f t="shared" ref="R10:R27" si="5">ROUND((Q10/Q$9)*100,0)</f>
        <v>77</v>
      </c>
      <c r="S10" s="73"/>
      <c r="T10" s="55">
        <f t="shared" si="3"/>
        <v>88</v>
      </c>
      <c r="U10" s="82">
        <f t="shared" ref="U10:U27" si="6">ROUND((T10/T$9)*100,0)</f>
        <v>73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16.0</v>
      </c>
      <c r="E11" s="210">
        <v>15.0</v>
      </c>
      <c r="F11" s="210">
        <v>14.0</v>
      </c>
      <c r="G11" s="210">
        <v>13.0</v>
      </c>
      <c r="H11" s="210">
        <v>8.0</v>
      </c>
      <c r="I11" s="76">
        <f t="shared" si="1"/>
        <v>66</v>
      </c>
      <c r="J11" s="73">
        <f t="shared" si="4"/>
        <v>97</v>
      </c>
      <c r="K11" s="210">
        <v>8.0</v>
      </c>
      <c r="L11" s="210">
        <v>6.0</v>
      </c>
      <c r="M11" s="212">
        <v>8.0</v>
      </c>
      <c r="N11" s="210">
        <v>8.0</v>
      </c>
      <c r="O11" s="213">
        <v>8.0</v>
      </c>
      <c r="P11" s="214">
        <v>14.0</v>
      </c>
      <c r="Q11" s="73">
        <f t="shared" si="2"/>
        <v>52</v>
      </c>
      <c r="R11" s="74">
        <f t="shared" si="5"/>
        <v>100</v>
      </c>
      <c r="S11" s="73"/>
      <c r="T11" s="55">
        <f t="shared" si="3"/>
        <v>118</v>
      </c>
      <c r="U11" s="82">
        <f t="shared" si="6"/>
        <v>98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12.0</v>
      </c>
      <c r="E12" s="210">
        <v>10.0</v>
      </c>
      <c r="F12" s="210">
        <v>7.0</v>
      </c>
      <c r="G12" s="210">
        <v>8.0</v>
      </c>
      <c r="H12" s="210">
        <v>6.0</v>
      </c>
      <c r="I12" s="76">
        <f t="shared" si="1"/>
        <v>43</v>
      </c>
      <c r="J12" s="73">
        <f t="shared" si="4"/>
        <v>63</v>
      </c>
      <c r="K12" s="210">
        <v>4.0</v>
      </c>
      <c r="L12" s="210">
        <v>2.0</v>
      </c>
      <c r="M12" s="212">
        <v>2.0</v>
      </c>
      <c r="N12" s="210">
        <v>4.0</v>
      </c>
      <c r="O12" s="213">
        <v>6.0</v>
      </c>
      <c r="P12" s="214">
        <v>8.0</v>
      </c>
      <c r="Q12" s="73">
        <f t="shared" si="2"/>
        <v>26</v>
      </c>
      <c r="R12" s="74">
        <f t="shared" si="5"/>
        <v>50</v>
      </c>
      <c r="S12" s="73"/>
      <c r="T12" s="55">
        <f t="shared" si="3"/>
        <v>69</v>
      </c>
      <c r="U12" s="82">
        <f t="shared" si="6"/>
        <v>58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14.0</v>
      </c>
      <c r="E13" s="210">
        <v>14.0</v>
      </c>
      <c r="F13" s="210">
        <v>10.0</v>
      </c>
      <c r="G13" s="210">
        <v>12.0</v>
      </c>
      <c r="H13" s="210">
        <v>6.0</v>
      </c>
      <c r="I13" s="76">
        <f t="shared" si="1"/>
        <v>56</v>
      </c>
      <c r="J13" s="73">
        <f t="shared" si="4"/>
        <v>82</v>
      </c>
      <c r="K13" s="210">
        <v>6.0</v>
      </c>
      <c r="L13" s="210">
        <v>6.0</v>
      </c>
      <c r="M13" s="212">
        <v>6.0</v>
      </c>
      <c r="N13" s="210">
        <v>8.0</v>
      </c>
      <c r="O13" s="213">
        <v>8.0</v>
      </c>
      <c r="P13" s="214">
        <v>12.0</v>
      </c>
      <c r="Q13" s="73">
        <f t="shared" si="2"/>
        <v>46</v>
      </c>
      <c r="R13" s="74">
        <f t="shared" si="5"/>
        <v>88</v>
      </c>
      <c r="S13" s="73"/>
      <c r="T13" s="55">
        <f t="shared" si="3"/>
        <v>102</v>
      </c>
      <c r="U13" s="82">
        <f t="shared" si="6"/>
        <v>85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16.0</v>
      </c>
      <c r="E14" s="210">
        <v>15.0</v>
      </c>
      <c r="F14" s="210">
        <v>14.0</v>
      </c>
      <c r="G14" s="210">
        <v>14.0</v>
      </c>
      <c r="H14" s="210">
        <v>7.0</v>
      </c>
      <c r="I14" s="76">
        <f t="shared" si="1"/>
        <v>66</v>
      </c>
      <c r="J14" s="73">
        <f t="shared" si="4"/>
        <v>97</v>
      </c>
      <c r="K14" s="210">
        <v>8.0</v>
      </c>
      <c r="L14" s="210">
        <v>6.0</v>
      </c>
      <c r="M14" s="212">
        <v>8.0</v>
      </c>
      <c r="N14" s="210">
        <v>8.0</v>
      </c>
      <c r="O14" s="213">
        <v>8.0</v>
      </c>
      <c r="P14" s="214">
        <v>14.0</v>
      </c>
      <c r="Q14" s="73">
        <f t="shared" si="2"/>
        <v>52</v>
      </c>
      <c r="R14" s="74">
        <f t="shared" si="5"/>
        <v>100</v>
      </c>
      <c r="S14" s="73"/>
      <c r="T14" s="55">
        <f t="shared" si="3"/>
        <v>118</v>
      </c>
      <c r="U14" s="82">
        <f t="shared" si="6"/>
        <v>98</v>
      </c>
      <c r="V14" s="215"/>
      <c r="W14" s="4"/>
      <c r="X14" s="4"/>
      <c r="Y14" s="4"/>
      <c r="Z14" s="4"/>
    </row>
    <row r="15" ht="18.0" customHeight="1">
      <c r="A15" s="4"/>
      <c r="B15" s="208">
        <v>6.0</v>
      </c>
      <c r="C15" s="216" t="s">
        <v>286</v>
      </c>
      <c r="D15" s="210">
        <v>13.0</v>
      </c>
      <c r="E15" s="210">
        <v>14.0</v>
      </c>
      <c r="F15" s="210">
        <v>11.0</v>
      </c>
      <c r="G15" s="210">
        <v>13.0</v>
      </c>
      <c r="H15" s="210">
        <v>8.0</v>
      </c>
      <c r="I15" s="76">
        <f t="shared" si="1"/>
        <v>59</v>
      </c>
      <c r="J15" s="73">
        <f t="shared" si="4"/>
        <v>87</v>
      </c>
      <c r="K15" s="210">
        <v>6.0</v>
      </c>
      <c r="L15" s="210">
        <v>4.0</v>
      </c>
      <c r="M15" s="212">
        <v>6.0</v>
      </c>
      <c r="N15" s="210">
        <v>6.0</v>
      </c>
      <c r="O15" s="213">
        <v>6.0</v>
      </c>
      <c r="P15" s="214">
        <v>12.0</v>
      </c>
      <c r="Q15" s="73">
        <f t="shared" si="2"/>
        <v>40</v>
      </c>
      <c r="R15" s="74">
        <f t="shared" si="5"/>
        <v>77</v>
      </c>
      <c r="S15" s="73"/>
      <c r="T15" s="55">
        <f t="shared" si="3"/>
        <v>99</v>
      </c>
      <c r="U15" s="82">
        <f t="shared" si="6"/>
        <v>83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11.0</v>
      </c>
      <c r="E16" s="210">
        <v>15.0</v>
      </c>
      <c r="F16" s="210">
        <v>11.0</v>
      </c>
      <c r="G16" s="210">
        <v>9.0</v>
      </c>
      <c r="H16" s="210">
        <v>4.0</v>
      </c>
      <c r="I16" s="76">
        <f t="shared" si="1"/>
        <v>50</v>
      </c>
      <c r="J16" s="73">
        <f t="shared" si="4"/>
        <v>74</v>
      </c>
      <c r="K16" s="210">
        <v>6.0</v>
      </c>
      <c r="L16" s="210">
        <v>6.0</v>
      </c>
      <c r="M16" s="212">
        <v>8.0</v>
      </c>
      <c r="N16" s="210">
        <v>8.0</v>
      </c>
      <c r="O16" s="213">
        <v>8.0</v>
      </c>
      <c r="P16" s="214">
        <v>12.0</v>
      </c>
      <c r="Q16" s="73">
        <f t="shared" si="2"/>
        <v>48</v>
      </c>
      <c r="R16" s="74">
        <f t="shared" si="5"/>
        <v>92</v>
      </c>
      <c r="S16" s="73"/>
      <c r="T16" s="55">
        <f t="shared" si="3"/>
        <v>98</v>
      </c>
      <c r="U16" s="82">
        <f t="shared" si="6"/>
        <v>82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10.0</v>
      </c>
      <c r="E17" s="210">
        <v>14.0</v>
      </c>
      <c r="F17" s="210">
        <v>11.0</v>
      </c>
      <c r="G17" s="210">
        <v>10.0</v>
      </c>
      <c r="H17" s="210">
        <v>5.0</v>
      </c>
      <c r="I17" s="76">
        <f t="shared" si="1"/>
        <v>50</v>
      </c>
      <c r="J17" s="73">
        <f t="shared" si="4"/>
        <v>74</v>
      </c>
      <c r="K17" s="210">
        <v>8.0</v>
      </c>
      <c r="L17" s="210">
        <v>2.0</v>
      </c>
      <c r="M17" s="212">
        <v>4.0</v>
      </c>
      <c r="N17" s="210">
        <v>8.0</v>
      </c>
      <c r="O17" s="213">
        <v>8.0</v>
      </c>
      <c r="P17" s="214">
        <v>10.0</v>
      </c>
      <c r="Q17" s="73">
        <f t="shared" si="2"/>
        <v>40</v>
      </c>
      <c r="R17" s="74">
        <f t="shared" si="5"/>
        <v>77</v>
      </c>
      <c r="S17" s="73"/>
      <c r="T17" s="55">
        <f t="shared" si="3"/>
        <v>90</v>
      </c>
      <c r="U17" s="82">
        <f t="shared" si="6"/>
        <v>75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15.0</v>
      </c>
      <c r="E18" s="210">
        <v>14.0</v>
      </c>
      <c r="F18" s="210">
        <v>13.0</v>
      </c>
      <c r="G18" s="210">
        <v>14.0</v>
      </c>
      <c r="H18" s="210">
        <v>7.0</v>
      </c>
      <c r="I18" s="76">
        <f t="shared" si="1"/>
        <v>63</v>
      </c>
      <c r="J18" s="73">
        <f t="shared" si="4"/>
        <v>93</v>
      </c>
      <c r="K18" s="210">
        <v>8.0</v>
      </c>
      <c r="L18" s="210">
        <v>6.0</v>
      </c>
      <c r="M18" s="212">
        <v>8.0</v>
      </c>
      <c r="N18" s="210">
        <v>8.0</v>
      </c>
      <c r="O18" s="213">
        <v>8.0</v>
      </c>
      <c r="P18" s="214">
        <v>12.0</v>
      </c>
      <c r="Q18" s="73">
        <f t="shared" si="2"/>
        <v>50</v>
      </c>
      <c r="R18" s="74">
        <f t="shared" si="5"/>
        <v>96</v>
      </c>
      <c r="S18" s="73"/>
      <c r="T18" s="55">
        <f t="shared" si="3"/>
        <v>113</v>
      </c>
      <c r="U18" s="82">
        <f t="shared" si="6"/>
        <v>94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0.0</v>
      </c>
      <c r="E19" s="210">
        <v>0.0</v>
      </c>
      <c r="F19" s="210">
        <v>0.0</v>
      </c>
      <c r="G19" s="210">
        <v>0.0</v>
      </c>
      <c r="H19" s="210">
        <v>0.0</v>
      </c>
      <c r="I19" s="76">
        <f t="shared" si="1"/>
        <v>0</v>
      </c>
      <c r="J19" s="73">
        <f t="shared" si="4"/>
        <v>0</v>
      </c>
      <c r="K19" s="210">
        <v>0.0</v>
      </c>
      <c r="L19" s="210">
        <v>0.0</v>
      </c>
      <c r="M19" s="212">
        <v>0.0</v>
      </c>
      <c r="N19" s="210">
        <v>0.0</v>
      </c>
      <c r="O19" s="213">
        <v>0.0</v>
      </c>
      <c r="P19" s="214">
        <v>2.0</v>
      </c>
      <c r="Q19" s="73">
        <f t="shared" si="2"/>
        <v>2</v>
      </c>
      <c r="R19" s="74">
        <f t="shared" si="5"/>
        <v>4</v>
      </c>
      <c r="S19" s="73"/>
      <c r="T19" s="55">
        <f t="shared" si="3"/>
        <v>2</v>
      </c>
      <c r="U19" s="82">
        <f t="shared" si="6"/>
        <v>2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15.0</v>
      </c>
      <c r="E20" s="210">
        <v>12.0</v>
      </c>
      <c r="F20" s="210">
        <v>11.0</v>
      </c>
      <c r="G20" s="210">
        <v>13.0</v>
      </c>
      <c r="H20" s="210">
        <v>7.0</v>
      </c>
      <c r="I20" s="76">
        <f t="shared" si="1"/>
        <v>58</v>
      </c>
      <c r="J20" s="73">
        <f t="shared" si="4"/>
        <v>85</v>
      </c>
      <c r="K20" s="210">
        <v>6.0</v>
      </c>
      <c r="L20" s="210">
        <v>4.0</v>
      </c>
      <c r="M20" s="212">
        <v>6.0</v>
      </c>
      <c r="N20" s="210">
        <v>8.0</v>
      </c>
      <c r="O20" s="213">
        <v>8.0</v>
      </c>
      <c r="P20" s="214">
        <v>10.0</v>
      </c>
      <c r="Q20" s="73">
        <f t="shared" si="2"/>
        <v>42</v>
      </c>
      <c r="R20" s="74">
        <f t="shared" si="5"/>
        <v>81</v>
      </c>
      <c r="S20" s="73"/>
      <c r="T20" s="55">
        <f t="shared" si="3"/>
        <v>100</v>
      </c>
      <c r="U20" s="82">
        <f t="shared" si="6"/>
        <v>83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7.0</v>
      </c>
      <c r="E21" s="210">
        <v>7.0</v>
      </c>
      <c r="F21" s="210">
        <v>5.0</v>
      </c>
      <c r="G21" s="210">
        <v>7.0</v>
      </c>
      <c r="H21" s="210">
        <v>3.0</v>
      </c>
      <c r="I21" s="76">
        <f t="shared" si="1"/>
        <v>29</v>
      </c>
      <c r="J21" s="73">
        <f t="shared" si="4"/>
        <v>43</v>
      </c>
      <c r="K21" s="210">
        <v>4.0</v>
      </c>
      <c r="L21" s="210">
        <v>4.0</v>
      </c>
      <c r="M21" s="212">
        <v>6.0</v>
      </c>
      <c r="N21" s="210">
        <v>6.0</v>
      </c>
      <c r="O21" s="213">
        <v>2.0</v>
      </c>
      <c r="P21" s="214">
        <v>2.0</v>
      </c>
      <c r="Q21" s="73">
        <f t="shared" si="2"/>
        <v>24</v>
      </c>
      <c r="R21" s="74">
        <f t="shared" si="5"/>
        <v>46</v>
      </c>
      <c r="S21" s="73"/>
      <c r="T21" s="55">
        <f t="shared" si="3"/>
        <v>53</v>
      </c>
      <c r="U21" s="82">
        <f t="shared" si="6"/>
        <v>44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8.0</v>
      </c>
      <c r="E22" s="210">
        <v>12.0</v>
      </c>
      <c r="F22" s="210">
        <v>7.0</v>
      </c>
      <c r="G22" s="210">
        <v>9.0</v>
      </c>
      <c r="H22" s="210">
        <v>4.0</v>
      </c>
      <c r="I22" s="76">
        <f t="shared" si="1"/>
        <v>40</v>
      </c>
      <c r="J22" s="73">
        <f t="shared" si="4"/>
        <v>59</v>
      </c>
      <c r="K22" s="210">
        <v>6.0</v>
      </c>
      <c r="L22" s="210">
        <v>4.0</v>
      </c>
      <c r="M22" s="212">
        <v>4.0</v>
      </c>
      <c r="N22" s="210">
        <v>4.0</v>
      </c>
      <c r="O22" s="213">
        <v>6.0</v>
      </c>
      <c r="P22" s="214">
        <v>8.0</v>
      </c>
      <c r="Q22" s="73">
        <f t="shared" si="2"/>
        <v>32</v>
      </c>
      <c r="R22" s="74">
        <f t="shared" si="5"/>
        <v>62</v>
      </c>
      <c r="S22" s="73"/>
      <c r="T22" s="55">
        <f t="shared" si="3"/>
        <v>72</v>
      </c>
      <c r="U22" s="82">
        <f t="shared" si="6"/>
        <v>60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10.0</v>
      </c>
      <c r="E23" s="210">
        <v>12.0</v>
      </c>
      <c r="F23" s="210">
        <v>6.0</v>
      </c>
      <c r="G23" s="210">
        <v>7.0</v>
      </c>
      <c r="H23" s="210">
        <v>4.0</v>
      </c>
      <c r="I23" s="76">
        <f t="shared" si="1"/>
        <v>39</v>
      </c>
      <c r="J23" s="73">
        <f t="shared" si="4"/>
        <v>57</v>
      </c>
      <c r="K23" s="210">
        <v>6.0</v>
      </c>
      <c r="L23" s="210">
        <v>6.0</v>
      </c>
      <c r="M23" s="212">
        <v>4.0</v>
      </c>
      <c r="N23" s="210">
        <v>4.0</v>
      </c>
      <c r="O23" s="213">
        <v>4.0</v>
      </c>
      <c r="P23" s="214">
        <v>8.0</v>
      </c>
      <c r="Q23" s="73">
        <f t="shared" si="2"/>
        <v>32</v>
      </c>
      <c r="R23" s="74">
        <f t="shared" si="5"/>
        <v>62</v>
      </c>
      <c r="S23" s="73"/>
      <c r="T23" s="55">
        <f t="shared" si="3"/>
        <v>71</v>
      </c>
      <c r="U23" s="82">
        <f t="shared" si="6"/>
        <v>59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8.0</v>
      </c>
      <c r="E24" s="210">
        <v>9.0</v>
      </c>
      <c r="F24" s="210">
        <v>3.0</v>
      </c>
      <c r="G24" s="210">
        <v>5.0</v>
      </c>
      <c r="H24" s="210">
        <v>4.0</v>
      </c>
      <c r="I24" s="76">
        <f t="shared" si="1"/>
        <v>29</v>
      </c>
      <c r="J24" s="73">
        <f t="shared" si="4"/>
        <v>43</v>
      </c>
      <c r="K24" s="210">
        <v>4.0</v>
      </c>
      <c r="L24" s="210">
        <v>6.0</v>
      </c>
      <c r="M24" s="212">
        <v>2.0</v>
      </c>
      <c r="N24" s="210">
        <v>2.0</v>
      </c>
      <c r="O24" s="213">
        <v>4.0</v>
      </c>
      <c r="P24" s="214">
        <v>12.0</v>
      </c>
      <c r="Q24" s="73">
        <f t="shared" si="2"/>
        <v>30</v>
      </c>
      <c r="R24" s="74">
        <f t="shared" si="5"/>
        <v>58</v>
      </c>
      <c r="S24" s="73"/>
      <c r="T24" s="55">
        <f t="shared" si="3"/>
        <v>59</v>
      </c>
      <c r="U24" s="82">
        <f t="shared" si="6"/>
        <v>49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12.0</v>
      </c>
      <c r="E25" s="210">
        <v>14.0</v>
      </c>
      <c r="F25" s="210">
        <v>12.0</v>
      </c>
      <c r="G25" s="210">
        <v>12.0</v>
      </c>
      <c r="H25" s="210">
        <v>6.0</v>
      </c>
      <c r="I25" s="76">
        <f t="shared" si="1"/>
        <v>56</v>
      </c>
      <c r="J25" s="73">
        <f t="shared" si="4"/>
        <v>82</v>
      </c>
      <c r="K25" s="210">
        <v>8.0</v>
      </c>
      <c r="L25" s="210">
        <v>6.0</v>
      </c>
      <c r="M25" s="212">
        <v>6.0</v>
      </c>
      <c r="N25" s="210">
        <v>8.0</v>
      </c>
      <c r="O25" s="213">
        <v>8.0</v>
      </c>
      <c r="P25" s="214">
        <v>10.0</v>
      </c>
      <c r="Q25" s="73">
        <f t="shared" si="2"/>
        <v>46</v>
      </c>
      <c r="R25" s="74">
        <f t="shared" si="5"/>
        <v>88</v>
      </c>
      <c r="S25" s="73"/>
      <c r="T25" s="55">
        <f t="shared" si="3"/>
        <v>102</v>
      </c>
      <c r="U25" s="82">
        <f t="shared" si="6"/>
        <v>85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13.0</v>
      </c>
      <c r="E26" s="210">
        <v>10.0</v>
      </c>
      <c r="F26" s="210">
        <v>10.0</v>
      </c>
      <c r="G26" s="210">
        <v>11.0</v>
      </c>
      <c r="H26" s="210">
        <v>5.0</v>
      </c>
      <c r="I26" s="76">
        <f t="shared" si="1"/>
        <v>49</v>
      </c>
      <c r="J26" s="73">
        <f t="shared" si="4"/>
        <v>72</v>
      </c>
      <c r="K26" s="210">
        <v>6.0</v>
      </c>
      <c r="L26" s="210">
        <v>6.0</v>
      </c>
      <c r="M26" s="212">
        <v>6.0</v>
      </c>
      <c r="N26" s="210">
        <v>6.0</v>
      </c>
      <c r="O26" s="213">
        <v>6.0</v>
      </c>
      <c r="P26" s="214">
        <v>14.0</v>
      </c>
      <c r="Q26" s="73">
        <f t="shared" si="2"/>
        <v>44</v>
      </c>
      <c r="R26" s="74">
        <f t="shared" si="5"/>
        <v>85</v>
      </c>
      <c r="S26" s="73"/>
      <c r="T26" s="55">
        <f t="shared" si="3"/>
        <v>93</v>
      </c>
      <c r="U26" s="82">
        <f t="shared" si="6"/>
        <v>78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9.0</v>
      </c>
      <c r="E27" s="210">
        <v>9.0</v>
      </c>
      <c r="F27" s="210">
        <v>3.0</v>
      </c>
      <c r="G27" s="210">
        <v>8.0</v>
      </c>
      <c r="H27" s="210">
        <v>4.0</v>
      </c>
      <c r="I27" s="76">
        <f t="shared" si="1"/>
        <v>33</v>
      </c>
      <c r="J27" s="73">
        <f t="shared" si="4"/>
        <v>49</v>
      </c>
      <c r="K27" s="210">
        <v>6.0</v>
      </c>
      <c r="L27" s="210">
        <v>6.0</v>
      </c>
      <c r="M27" s="212">
        <v>6.0</v>
      </c>
      <c r="N27" s="210">
        <v>4.0</v>
      </c>
      <c r="O27" s="213">
        <v>4.0</v>
      </c>
      <c r="P27" s="214">
        <v>4.0</v>
      </c>
      <c r="Q27" s="73">
        <f t="shared" si="2"/>
        <v>30</v>
      </c>
      <c r="R27" s="74">
        <f t="shared" si="5"/>
        <v>58</v>
      </c>
      <c r="S27" s="73"/>
      <c r="T27" s="55">
        <f t="shared" si="3"/>
        <v>63</v>
      </c>
      <c r="U27" s="82">
        <f t="shared" si="6"/>
        <v>53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19"/>
      <c r="F28" s="219"/>
      <c r="G28" s="219"/>
      <c r="H28" s="219"/>
      <c r="I28" s="219"/>
      <c r="J28" s="220"/>
      <c r="K28" s="219"/>
      <c r="L28" s="219"/>
      <c r="M28" s="219"/>
      <c r="N28" s="219"/>
      <c r="O28" s="219"/>
      <c r="P28" s="221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16.0</v>
      </c>
      <c r="E32" s="206">
        <v>15.0</v>
      </c>
      <c r="F32" s="206">
        <v>15.0</v>
      </c>
      <c r="G32" s="206">
        <v>14.0</v>
      </c>
      <c r="H32" s="206">
        <v>8.0</v>
      </c>
      <c r="I32" s="53">
        <f t="shared" ref="I32:I50" si="7">SUM(D32:H32)</f>
        <v>68</v>
      </c>
      <c r="J32" s="44"/>
      <c r="K32" s="206">
        <v>8.0</v>
      </c>
      <c r="L32" s="206">
        <v>6.0</v>
      </c>
      <c r="M32" s="206">
        <v>8.0</v>
      </c>
      <c r="N32" s="206">
        <v>8.0</v>
      </c>
      <c r="O32" s="206">
        <v>6.0</v>
      </c>
      <c r="P32" s="206">
        <v>14.0</v>
      </c>
      <c r="Q32" s="53">
        <f t="shared" ref="Q32:Q50" si="8">SUM(K32:P32)</f>
        <v>50</v>
      </c>
      <c r="R32" s="44"/>
      <c r="S32" s="53"/>
      <c r="T32" s="55">
        <f t="shared" ref="T32:T50" si="9">SUM(I32,Q32)</f>
        <v>118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13.0</v>
      </c>
      <c r="E33" s="225">
        <v>15.0</v>
      </c>
      <c r="F33" s="225">
        <v>14.0</v>
      </c>
      <c r="G33" s="226">
        <v>13.0</v>
      </c>
      <c r="H33" s="226">
        <v>7.0</v>
      </c>
      <c r="I33" s="53">
        <f t="shared" si="7"/>
        <v>62</v>
      </c>
      <c r="J33" s="70">
        <f t="shared" ref="J33:J50" si="10">ROUND((I33/I$32)*100,0)</f>
        <v>91</v>
      </c>
      <c r="K33" s="225">
        <v>8.0</v>
      </c>
      <c r="L33" s="225">
        <v>4.0</v>
      </c>
      <c r="M33" s="225">
        <v>8.0</v>
      </c>
      <c r="N33" s="225">
        <v>8.0</v>
      </c>
      <c r="O33" s="213">
        <v>6.0</v>
      </c>
      <c r="P33" s="227">
        <v>14.0</v>
      </c>
      <c r="Q33" s="73">
        <f t="shared" si="8"/>
        <v>48</v>
      </c>
      <c r="R33" s="74">
        <f t="shared" ref="R33:R50" si="11">(Q33/Q$32)*100</f>
        <v>96</v>
      </c>
      <c r="S33" s="73"/>
      <c r="T33" s="55">
        <f t="shared" si="9"/>
        <v>110</v>
      </c>
      <c r="U33" s="82">
        <f t="shared" ref="U33:U50" si="12">ROUND((T33/T$32)*100,0)</f>
        <v>93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13.0</v>
      </c>
      <c r="E34" s="225">
        <v>14.0</v>
      </c>
      <c r="F34" s="225">
        <v>10.0</v>
      </c>
      <c r="G34" s="225">
        <v>12.0</v>
      </c>
      <c r="H34" s="225">
        <v>7.0</v>
      </c>
      <c r="I34" s="53">
        <f t="shared" si="7"/>
        <v>56</v>
      </c>
      <c r="J34" s="70">
        <f t="shared" si="10"/>
        <v>82</v>
      </c>
      <c r="K34" s="225">
        <v>8.0</v>
      </c>
      <c r="L34" s="225">
        <v>6.0</v>
      </c>
      <c r="M34" s="225">
        <v>8.0</v>
      </c>
      <c r="N34" s="225">
        <v>6.0</v>
      </c>
      <c r="O34" s="213">
        <v>6.0</v>
      </c>
      <c r="P34" s="227">
        <v>12.0</v>
      </c>
      <c r="Q34" s="73">
        <f t="shared" si="8"/>
        <v>46</v>
      </c>
      <c r="R34" s="74">
        <f t="shared" si="11"/>
        <v>92</v>
      </c>
      <c r="S34" s="73"/>
      <c r="T34" s="55">
        <f t="shared" si="9"/>
        <v>102</v>
      </c>
      <c r="U34" s="82">
        <f t="shared" si="12"/>
        <v>86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9.0</v>
      </c>
      <c r="E35" s="225">
        <v>9.0</v>
      </c>
      <c r="F35" s="225">
        <v>6.0</v>
      </c>
      <c r="G35" s="225">
        <v>10.0</v>
      </c>
      <c r="H35" s="225">
        <v>5.0</v>
      </c>
      <c r="I35" s="53">
        <f t="shared" si="7"/>
        <v>39</v>
      </c>
      <c r="J35" s="70">
        <f t="shared" si="10"/>
        <v>57</v>
      </c>
      <c r="K35" s="225">
        <v>6.0</v>
      </c>
      <c r="L35" s="225">
        <v>6.0</v>
      </c>
      <c r="M35" s="229">
        <v>2.0</v>
      </c>
      <c r="N35" s="229">
        <v>4.0</v>
      </c>
      <c r="O35" s="212">
        <v>6.0</v>
      </c>
      <c r="P35" s="227">
        <v>12.0</v>
      </c>
      <c r="Q35" s="73">
        <f t="shared" si="8"/>
        <v>36</v>
      </c>
      <c r="R35" s="74">
        <f t="shared" si="11"/>
        <v>72</v>
      </c>
      <c r="S35" s="73"/>
      <c r="T35" s="55">
        <f t="shared" si="9"/>
        <v>75</v>
      </c>
      <c r="U35" s="82">
        <f t="shared" si="12"/>
        <v>64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15.0</v>
      </c>
      <c r="E36" s="225">
        <v>13.0</v>
      </c>
      <c r="F36" s="225">
        <v>7.0</v>
      </c>
      <c r="G36" s="225">
        <v>10.0</v>
      </c>
      <c r="H36" s="225">
        <v>5.0</v>
      </c>
      <c r="I36" s="53">
        <f t="shared" si="7"/>
        <v>50</v>
      </c>
      <c r="J36" s="70">
        <f t="shared" si="10"/>
        <v>74</v>
      </c>
      <c r="K36" s="225">
        <v>6.0</v>
      </c>
      <c r="L36" s="230">
        <v>4.0</v>
      </c>
      <c r="M36" s="212">
        <v>6.0</v>
      </c>
      <c r="N36" s="212">
        <v>8.0</v>
      </c>
      <c r="O36" s="231">
        <v>6.0</v>
      </c>
      <c r="P36" s="227">
        <v>12.0</v>
      </c>
      <c r="Q36" s="73">
        <f t="shared" si="8"/>
        <v>42</v>
      </c>
      <c r="R36" s="74">
        <f t="shared" si="11"/>
        <v>84</v>
      </c>
      <c r="S36" s="73"/>
      <c r="T36" s="55">
        <f t="shared" si="9"/>
        <v>92</v>
      </c>
      <c r="U36" s="82">
        <f t="shared" si="12"/>
        <v>78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17.0</v>
      </c>
      <c r="E37" s="225">
        <v>15.0</v>
      </c>
      <c r="F37" s="225">
        <v>14.0</v>
      </c>
      <c r="G37" s="225">
        <v>14.0</v>
      </c>
      <c r="H37" s="225">
        <v>7.0</v>
      </c>
      <c r="I37" s="53">
        <f t="shared" si="7"/>
        <v>67</v>
      </c>
      <c r="J37" s="70">
        <f t="shared" si="10"/>
        <v>99</v>
      </c>
      <c r="K37" s="225">
        <v>8.0</v>
      </c>
      <c r="L37" s="230">
        <v>6.0</v>
      </c>
      <c r="M37" s="212">
        <v>8.0</v>
      </c>
      <c r="N37" s="212">
        <v>8.0</v>
      </c>
      <c r="O37" s="231">
        <v>6.0</v>
      </c>
      <c r="P37" s="227">
        <v>12.0</v>
      </c>
      <c r="Q37" s="73">
        <f t="shared" si="8"/>
        <v>48</v>
      </c>
      <c r="R37" s="74">
        <f t="shared" si="11"/>
        <v>96</v>
      </c>
      <c r="S37" s="73"/>
      <c r="T37" s="55">
        <f t="shared" si="9"/>
        <v>115</v>
      </c>
      <c r="U37" s="82">
        <f t="shared" si="12"/>
        <v>97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16.0</v>
      </c>
      <c r="E38" s="225">
        <v>13.0</v>
      </c>
      <c r="F38" s="225">
        <v>14.0</v>
      </c>
      <c r="G38" s="225">
        <v>14.0</v>
      </c>
      <c r="H38" s="225">
        <v>7.0</v>
      </c>
      <c r="I38" s="53">
        <f t="shared" si="7"/>
        <v>64</v>
      </c>
      <c r="J38" s="70">
        <f t="shared" si="10"/>
        <v>94</v>
      </c>
      <c r="K38" s="225">
        <v>6.0</v>
      </c>
      <c r="L38" s="225">
        <v>6.0</v>
      </c>
      <c r="M38" s="225">
        <v>8.0</v>
      </c>
      <c r="N38" s="225">
        <v>8.0</v>
      </c>
      <c r="O38" s="213">
        <v>6.0</v>
      </c>
      <c r="P38" s="227">
        <v>14.0</v>
      </c>
      <c r="Q38" s="73">
        <f t="shared" si="8"/>
        <v>48</v>
      </c>
      <c r="R38" s="74">
        <f t="shared" si="11"/>
        <v>96</v>
      </c>
      <c r="S38" s="73"/>
      <c r="T38" s="55">
        <f t="shared" si="9"/>
        <v>112</v>
      </c>
      <c r="U38" s="82">
        <f t="shared" si="12"/>
        <v>95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12.0</v>
      </c>
      <c r="E39" s="225">
        <v>9.0</v>
      </c>
      <c r="F39" s="225">
        <v>6.0</v>
      </c>
      <c r="G39" s="225">
        <v>10.0</v>
      </c>
      <c r="H39" s="225">
        <v>4.0</v>
      </c>
      <c r="I39" s="53">
        <f t="shared" si="7"/>
        <v>41</v>
      </c>
      <c r="J39" s="70">
        <f t="shared" si="10"/>
        <v>60</v>
      </c>
      <c r="K39" s="225">
        <v>8.0</v>
      </c>
      <c r="L39" s="225">
        <v>4.0</v>
      </c>
      <c r="M39" s="225">
        <v>4.0</v>
      </c>
      <c r="N39" s="225">
        <v>8.0</v>
      </c>
      <c r="O39" s="213">
        <v>6.0</v>
      </c>
      <c r="P39" s="227">
        <v>10.0</v>
      </c>
      <c r="Q39" s="73">
        <f t="shared" si="8"/>
        <v>40</v>
      </c>
      <c r="R39" s="74">
        <f t="shared" si="11"/>
        <v>80</v>
      </c>
      <c r="S39" s="73"/>
      <c r="T39" s="55">
        <f t="shared" si="9"/>
        <v>81</v>
      </c>
      <c r="U39" s="82">
        <f t="shared" si="12"/>
        <v>69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12.0</v>
      </c>
      <c r="E40" s="225">
        <v>13.0</v>
      </c>
      <c r="F40" s="225">
        <v>9.0</v>
      </c>
      <c r="G40" s="225">
        <v>10.0</v>
      </c>
      <c r="H40" s="225">
        <v>7.0</v>
      </c>
      <c r="I40" s="53">
        <f t="shared" si="7"/>
        <v>51</v>
      </c>
      <c r="J40" s="70">
        <f t="shared" si="10"/>
        <v>75</v>
      </c>
      <c r="K40" s="225">
        <v>8.0</v>
      </c>
      <c r="L40" s="225">
        <v>4.0</v>
      </c>
      <c r="M40" s="225">
        <v>6.0</v>
      </c>
      <c r="N40" s="225">
        <v>8.0</v>
      </c>
      <c r="O40" s="213">
        <v>4.0</v>
      </c>
      <c r="P40" s="227">
        <v>6.0</v>
      </c>
      <c r="Q40" s="73">
        <f t="shared" si="8"/>
        <v>36</v>
      </c>
      <c r="R40" s="74">
        <f t="shared" si="11"/>
        <v>72</v>
      </c>
      <c r="S40" s="73"/>
      <c r="T40" s="55">
        <f t="shared" si="9"/>
        <v>87</v>
      </c>
      <c r="U40" s="82">
        <f t="shared" si="12"/>
        <v>74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11.0</v>
      </c>
      <c r="E41" s="225">
        <v>9.0</v>
      </c>
      <c r="F41" s="225">
        <v>10.0</v>
      </c>
      <c r="G41" s="225">
        <v>10.0</v>
      </c>
      <c r="H41" s="225">
        <v>5.0</v>
      </c>
      <c r="I41" s="53">
        <f t="shared" si="7"/>
        <v>45</v>
      </c>
      <c r="J41" s="70">
        <f t="shared" si="10"/>
        <v>66</v>
      </c>
      <c r="K41" s="225">
        <v>8.0</v>
      </c>
      <c r="L41" s="225">
        <v>4.0</v>
      </c>
      <c r="M41" s="225">
        <v>6.0</v>
      </c>
      <c r="N41" s="225">
        <v>8.0</v>
      </c>
      <c r="O41" s="213">
        <v>4.0</v>
      </c>
      <c r="P41" s="227">
        <v>10.0</v>
      </c>
      <c r="Q41" s="73">
        <f t="shared" si="8"/>
        <v>40</v>
      </c>
      <c r="R41" s="74">
        <f t="shared" si="11"/>
        <v>80</v>
      </c>
      <c r="S41" s="73"/>
      <c r="T41" s="55">
        <f t="shared" si="9"/>
        <v>85</v>
      </c>
      <c r="U41" s="82">
        <f t="shared" si="12"/>
        <v>72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14.0</v>
      </c>
      <c r="E42" s="225">
        <v>13.0</v>
      </c>
      <c r="F42" s="225">
        <v>9.0</v>
      </c>
      <c r="G42" s="225">
        <v>12.0</v>
      </c>
      <c r="H42" s="225">
        <v>7.0</v>
      </c>
      <c r="I42" s="53">
        <f t="shared" si="7"/>
        <v>55</v>
      </c>
      <c r="J42" s="70">
        <f t="shared" si="10"/>
        <v>81</v>
      </c>
      <c r="K42" s="225">
        <v>8.0</v>
      </c>
      <c r="L42" s="225">
        <v>6.0</v>
      </c>
      <c r="M42" s="225">
        <v>6.0</v>
      </c>
      <c r="N42" s="225">
        <v>6.0</v>
      </c>
      <c r="O42" s="213">
        <v>6.0</v>
      </c>
      <c r="P42" s="227">
        <v>14.0</v>
      </c>
      <c r="Q42" s="73">
        <f t="shared" si="8"/>
        <v>46</v>
      </c>
      <c r="R42" s="74">
        <f t="shared" si="11"/>
        <v>92</v>
      </c>
      <c r="S42" s="73"/>
      <c r="T42" s="55">
        <f t="shared" si="9"/>
        <v>101</v>
      </c>
      <c r="U42" s="82">
        <f t="shared" si="12"/>
        <v>86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8.0</v>
      </c>
      <c r="E43" s="225">
        <v>7.0</v>
      </c>
      <c r="F43" s="225">
        <v>6.0</v>
      </c>
      <c r="G43" s="225">
        <v>5.0</v>
      </c>
      <c r="H43" s="225">
        <v>4.0</v>
      </c>
      <c r="I43" s="53">
        <f t="shared" si="7"/>
        <v>30</v>
      </c>
      <c r="J43" s="70">
        <f t="shared" si="10"/>
        <v>44</v>
      </c>
      <c r="K43" s="225">
        <v>4.0</v>
      </c>
      <c r="L43" s="225">
        <v>2.0</v>
      </c>
      <c r="M43" s="225">
        <v>2.0</v>
      </c>
      <c r="N43" s="225">
        <v>4.0</v>
      </c>
      <c r="O43" s="213">
        <v>4.0</v>
      </c>
      <c r="P43" s="227">
        <v>6.0</v>
      </c>
      <c r="Q43" s="73">
        <f t="shared" si="8"/>
        <v>22</v>
      </c>
      <c r="R43" s="74">
        <f t="shared" si="11"/>
        <v>44</v>
      </c>
      <c r="S43" s="73"/>
      <c r="T43" s="55">
        <f t="shared" si="9"/>
        <v>52</v>
      </c>
      <c r="U43" s="82">
        <f t="shared" si="12"/>
        <v>44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11.0</v>
      </c>
      <c r="E44" s="225">
        <v>14.0</v>
      </c>
      <c r="F44" s="225">
        <v>12.0</v>
      </c>
      <c r="G44" s="225">
        <v>13.0</v>
      </c>
      <c r="H44" s="225">
        <v>8.0</v>
      </c>
      <c r="I44" s="53">
        <f t="shared" si="7"/>
        <v>58</v>
      </c>
      <c r="J44" s="70">
        <f t="shared" si="10"/>
        <v>85</v>
      </c>
      <c r="K44" s="225">
        <v>8.0</v>
      </c>
      <c r="L44" s="225">
        <v>6.0</v>
      </c>
      <c r="M44" s="225">
        <v>8.0</v>
      </c>
      <c r="N44" s="225">
        <v>8.0</v>
      </c>
      <c r="O44" s="213">
        <v>6.0</v>
      </c>
      <c r="P44" s="227">
        <v>14.0</v>
      </c>
      <c r="Q44" s="73">
        <f t="shared" si="8"/>
        <v>50</v>
      </c>
      <c r="R44" s="74">
        <f t="shared" si="11"/>
        <v>100</v>
      </c>
      <c r="S44" s="73"/>
      <c r="T44" s="55">
        <f t="shared" si="9"/>
        <v>108</v>
      </c>
      <c r="U44" s="82">
        <f t="shared" si="12"/>
        <v>92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14.0</v>
      </c>
      <c r="E45" s="225">
        <v>15.0</v>
      </c>
      <c r="F45" s="225">
        <v>12.0</v>
      </c>
      <c r="G45" s="225">
        <v>10.0</v>
      </c>
      <c r="H45" s="225">
        <v>6.0</v>
      </c>
      <c r="I45" s="53">
        <f t="shared" si="7"/>
        <v>57</v>
      </c>
      <c r="J45" s="70">
        <f t="shared" si="10"/>
        <v>84</v>
      </c>
      <c r="K45" s="225">
        <v>6.0</v>
      </c>
      <c r="L45" s="225">
        <v>6.0</v>
      </c>
      <c r="M45" s="225">
        <v>8.0</v>
      </c>
      <c r="N45" s="225">
        <v>8.0</v>
      </c>
      <c r="O45" s="213">
        <v>6.0</v>
      </c>
      <c r="P45" s="227">
        <v>14.0</v>
      </c>
      <c r="Q45" s="73">
        <f t="shared" si="8"/>
        <v>48</v>
      </c>
      <c r="R45" s="74">
        <f t="shared" si="11"/>
        <v>96</v>
      </c>
      <c r="S45" s="73"/>
      <c r="T45" s="55">
        <f t="shared" si="9"/>
        <v>105</v>
      </c>
      <c r="U45" s="82">
        <f t="shared" si="12"/>
        <v>89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16.0</v>
      </c>
      <c r="E46" s="225">
        <v>15.0</v>
      </c>
      <c r="F46" s="225">
        <v>14.0</v>
      </c>
      <c r="G46" s="225">
        <v>14.0</v>
      </c>
      <c r="H46" s="225">
        <v>7.0</v>
      </c>
      <c r="I46" s="53">
        <f t="shared" si="7"/>
        <v>66</v>
      </c>
      <c r="J46" s="70">
        <f t="shared" si="10"/>
        <v>97</v>
      </c>
      <c r="K46" s="225">
        <v>8.0</v>
      </c>
      <c r="L46" s="225">
        <v>4.0</v>
      </c>
      <c r="M46" s="225">
        <v>8.0</v>
      </c>
      <c r="N46" s="225">
        <v>6.0</v>
      </c>
      <c r="O46" s="213">
        <v>6.0</v>
      </c>
      <c r="P46" s="227">
        <v>14.0</v>
      </c>
      <c r="Q46" s="73">
        <f t="shared" si="8"/>
        <v>46</v>
      </c>
      <c r="R46" s="74">
        <f t="shared" si="11"/>
        <v>92</v>
      </c>
      <c r="S46" s="73"/>
      <c r="T46" s="55">
        <f t="shared" si="9"/>
        <v>112</v>
      </c>
      <c r="U46" s="82">
        <f t="shared" si="12"/>
        <v>95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13.0</v>
      </c>
      <c r="E47" s="225">
        <v>14.0</v>
      </c>
      <c r="F47" s="225">
        <v>11.0</v>
      </c>
      <c r="G47" s="225">
        <v>11.0</v>
      </c>
      <c r="H47" s="225">
        <v>5.0</v>
      </c>
      <c r="I47" s="53">
        <f t="shared" si="7"/>
        <v>54</v>
      </c>
      <c r="J47" s="70">
        <f t="shared" si="10"/>
        <v>79</v>
      </c>
      <c r="K47" s="225">
        <v>8.0</v>
      </c>
      <c r="L47" s="225">
        <v>2.0</v>
      </c>
      <c r="M47" s="225">
        <v>8.0</v>
      </c>
      <c r="N47" s="225">
        <v>8.0</v>
      </c>
      <c r="O47" s="213">
        <v>6.0</v>
      </c>
      <c r="P47" s="227">
        <v>10.0</v>
      </c>
      <c r="Q47" s="73">
        <f t="shared" si="8"/>
        <v>42</v>
      </c>
      <c r="R47" s="74">
        <f t="shared" si="11"/>
        <v>84</v>
      </c>
      <c r="S47" s="73"/>
      <c r="T47" s="55">
        <f t="shared" si="9"/>
        <v>96</v>
      </c>
      <c r="U47" s="82">
        <f t="shared" si="12"/>
        <v>81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13.0</v>
      </c>
      <c r="E48" s="225">
        <v>14.0</v>
      </c>
      <c r="F48" s="225">
        <v>15.0</v>
      </c>
      <c r="G48" s="225">
        <v>12.0</v>
      </c>
      <c r="H48" s="225">
        <v>7.0</v>
      </c>
      <c r="I48" s="53">
        <f t="shared" si="7"/>
        <v>61</v>
      </c>
      <c r="J48" s="70">
        <f t="shared" si="10"/>
        <v>90</v>
      </c>
      <c r="K48" s="225">
        <v>6.0</v>
      </c>
      <c r="L48" s="225">
        <v>6.0</v>
      </c>
      <c r="M48" s="225">
        <v>8.0</v>
      </c>
      <c r="N48" s="225">
        <v>8.0</v>
      </c>
      <c r="O48" s="213">
        <v>6.0</v>
      </c>
      <c r="P48" s="227">
        <v>14.0</v>
      </c>
      <c r="Q48" s="73">
        <f t="shared" si="8"/>
        <v>48</v>
      </c>
      <c r="R48" s="74">
        <f t="shared" si="11"/>
        <v>96</v>
      </c>
      <c r="S48" s="73"/>
      <c r="T48" s="55">
        <f t="shared" si="9"/>
        <v>109</v>
      </c>
      <c r="U48" s="82">
        <f t="shared" si="12"/>
        <v>92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16.0</v>
      </c>
      <c r="E49" s="225">
        <v>15.0</v>
      </c>
      <c r="F49" s="225">
        <v>15.0</v>
      </c>
      <c r="G49" s="225">
        <v>14.0</v>
      </c>
      <c r="H49" s="225">
        <v>7.0</v>
      </c>
      <c r="I49" s="53">
        <f t="shared" si="7"/>
        <v>67</v>
      </c>
      <c r="J49" s="70">
        <f t="shared" si="10"/>
        <v>99</v>
      </c>
      <c r="K49" s="225">
        <v>8.0</v>
      </c>
      <c r="L49" s="225">
        <v>6.0</v>
      </c>
      <c r="M49" s="225">
        <v>8.0</v>
      </c>
      <c r="N49" s="225">
        <v>8.0</v>
      </c>
      <c r="O49" s="213">
        <v>6.0</v>
      </c>
      <c r="P49" s="227">
        <v>14.0</v>
      </c>
      <c r="Q49" s="73">
        <f t="shared" si="8"/>
        <v>50</v>
      </c>
      <c r="R49" s="74">
        <f t="shared" si="11"/>
        <v>100</v>
      </c>
      <c r="S49" s="73"/>
      <c r="T49" s="55">
        <f t="shared" si="9"/>
        <v>117</v>
      </c>
      <c r="U49" s="82">
        <f t="shared" si="12"/>
        <v>99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16.0</v>
      </c>
      <c r="E50" s="225">
        <v>15.0</v>
      </c>
      <c r="F50" s="225">
        <v>15.0</v>
      </c>
      <c r="G50" s="225">
        <v>14.0</v>
      </c>
      <c r="H50" s="225">
        <v>8.0</v>
      </c>
      <c r="I50" s="53">
        <f t="shared" si="7"/>
        <v>68</v>
      </c>
      <c r="J50" s="70">
        <f t="shared" si="10"/>
        <v>100</v>
      </c>
      <c r="K50" s="225">
        <v>8.0</v>
      </c>
      <c r="L50" s="225">
        <v>6.0</v>
      </c>
      <c r="M50" s="225">
        <v>8.0</v>
      </c>
      <c r="N50" s="225">
        <v>8.0</v>
      </c>
      <c r="O50" s="213">
        <v>6.0</v>
      </c>
      <c r="P50" s="227">
        <v>14.0</v>
      </c>
      <c r="Q50" s="73">
        <f t="shared" si="8"/>
        <v>50</v>
      </c>
      <c r="R50" s="74">
        <f t="shared" si="11"/>
        <v>100</v>
      </c>
      <c r="S50" s="73"/>
      <c r="T50" s="55">
        <f t="shared" si="9"/>
        <v>118</v>
      </c>
      <c r="U50" s="82">
        <f t="shared" si="12"/>
        <v>100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2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16.0</v>
      </c>
      <c r="E55" s="206">
        <v>15.0</v>
      </c>
      <c r="F55" s="206">
        <v>15.0</v>
      </c>
      <c r="G55" s="206">
        <v>14.0</v>
      </c>
      <c r="H55" s="206">
        <v>8.0</v>
      </c>
      <c r="I55" s="53">
        <f t="shared" ref="I55:I73" si="13">SUM(D55:H55)</f>
        <v>68</v>
      </c>
      <c r="J55" s="44"/>
      <c r="K55" s="206">
        <v>6.0</v>
      </c>
      <c r="L55" s="206">
        <v>8.0</v>
      </c>
      <c r="M55" s="206">
        <v>8.0</v>
      </c>
      <c r="N55" s="206">
        <v>8.0</v>
      </c>
      <c r="O55" s="206">
        <v>6.0</v>
      </c>
      <c r="P55" s="206">
        <v>16.0</v>
      </c>
      <c r="Q55" s="53">
        <f t="shared" ref="Q55:Q73" si="14">SUM(K55:P55)</f>
        <v>52</v>
      </c>
      <c r="R55" s="44"/>
      <c r="S55" s="53"/>
      <c r="T55" s="55">
        <f t="shared" ref="T55:T73" si="15">SUM(I55,Q55)</f>
        <v>120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10.0</v>
      </c>
      <c r="E56" s="225">
        <v>11.0</v>
      </c>
      <c r="F56" s="225">
        <v>4.0</v>
      </c>
      <c r="G56" s="226">
        <v>12.0</v>
      </c>
      <c r="H56" s="226">
        <v>4.0</v>
      </c>
      <c r="I56" s="53">
        <f t="shared" si="13"/>
        <v>41</v>
      </c>
      <c r="J56" s="70">
        <f t="shared" ref="J56:J73" si="16">ROUND((I56/I$55)*100,0)</f>
        <v>60</v>
      </c>
      <c r="K56" s="225">
        <v>6.0</v>
      </c>
      <c r="L56" s="225">
        <v>2.0</v>
      </c>
      <c r="M56" s="212">
        <v>6.0</v>
      </c>
      <c r="N56" s="225">
        <v>6.0</v>
      </c>
      <c r="O56" s="213">
        <v>6.0</v>
      </c>
      <c r="P56" s="227">
        <v>6.0</v>
      </c>
      <c r="Q56" s="73">
        <f t="shared" si="14"/>
        <v>32</v>
      </c>
      <c r="R56" s="132">
        <f t="shared" ref="R56:R73" si="17">(Q56/Q$55)*100</f>
        <v>61.53846154</v>
      </c>
      <c r="S56" s="92"/>
      <c r="T56" s="55">
        <f t="shared" si="15"/>
        <v>73</v>
      </c>
      <c r="U56" s="82">
        <f t="shared" ref="U56:U73" si="18">ROUND((T56/T$55)*100,0)</f>
        <v>61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14.0</v>
      </c>
      <c r="E57" s="225">
        <v>12.0</v>
      </c>
      <c r="F57" s="225">
        <v>6.0</v>
      </c>
      <c r="G57" s="225">
        <v>9.0</v>
      </c>
      <c r="H57" s="225">
        <v>6.0</v>
      </c>
      <c r="I57" s="53">
        <f t="shared" si="13"/>
        <v>47</v>
      </c>
      <c r="J57" s="70">
        <f t="shared" si="16"/>
        <v>69</v>
      </c>
      <c r="K57" s="225">
        <v>6.0</v>
      </c>
      <c r="L57" s="225">
        <v>8.0</v>
      </c>
      <c r="M57" s="212">
        <v>6.0</v>
      </c>
      <c r="N57" s="225">
        <v>6.0</v>
      </c>
      <c r="O57" s="213">
        <v>4.0</v>
      </c>
      <c r="P57" s="227">
        <v>16.0</v>
      </c>
      <c r="Q57" s="73">
        <f t="shared" si="14"/>
        <v>46</v>
      </c>
      <c r="R57" s="132">
        <f t="shared" si="17"/>
        <v>88.46153846</v>
      </c>
      <c r="S57" s="92"/>
      <c r="T57" s="55">
        <f t="shared" si="15"/>
        <v>93</v>
      </c>
      <c r="U57" s="82">
        <f t="shared" si="18"/>
        <v>78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15.0</v>
      </c>
      <c r="E58" s="225">
        <v>14.0</v>
      </c>
      <c r="F58" s="225">
        <v>13.0</v>
      </c>
      <c r="G58" s="225">
        <v>13.0</v>
      </c>
      <c r="H58" s="225">
        <v>6.0</v>
      </c>
      <c r="I58" s="53">
        <f t="shared" si="13"/>
        <v>61</v>
      </c>
      <c r="J58" s="70">
        <f t="shared" si="16"/>
        <v>90</v>
      </c>
      <c r="K58" s="225">
        <v>6.0</v>
      </c>
      <c r="L58" s="225">
        <v>8.0</v>
      </c>
      <c r="M58" s="212">
        <v>8.0</v>
      </c>
      <c r="N58" s="225">
        <v>8.0</v>
      </c>
      <c r="O58" s="213">
        <v>6.0</v>
      </c>
      <c r="P58" s="227">
        <v>16.0</v>
      </c>
      <c r="Q58" s="73">
        <f t="shared" si="14"/>
        <v>52</v>
      </c>
      <c r="R58" s="132">
        <f t="shared" si="17"/>
        <v>100</v>
      </c>
      <c r="S58" s="92"/>
      <c r="T58" s="55">
        <f t="shared" si="15"/>
        <v>113</v>
      </c>
      <c r="U58" s="82">
        <f t="shared" si="18"/>
        <v>94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13.0</v>
      </c>
      <c r="E59" s="225">
        <v>13.0</v>
      </c>
      <c r="F59" s="225">
        <v>12.0</v>
      </c>
      <c r="G59" s="225">
        <v>12.0</v>
      </c>
      <c r="H59" s="225">
        <v>6.0</v>
      </c>
      <c r="I59" s="53">
        <f t="shared" si="13"/>
        <v>56</v>
      </c>
      <c r="J59" s="70">
        <f t="shared" si="16"/>
        <v>82</v>
      </c>
      <c r="K59" s="225">
        <v>6.0</v>
      </c>
      <c r="L59" s="225">
        <v>6.0</v>
      </c>
      <c r="M59" s="212">
        <v>6.0</v>
      </c>
      <c r="N59" s="225">
        <v>8.0</v>
      </c>
      <c r="O59" s="213">
        <v>6.0</v>
      </c>
      <c r="P59" s="227">
        <v>16.0</v>
      </c>
      <c r="Q59" s="73">
        <f t="shared" si="14"/>
        <v>48</v>
      </c>
      <c r="R59" s="132">
        <f t="shared" si="17"/>
        <v>92.30769231</v>
      </c>
      <c r="S59" s="92"/>
      <c r="T59" s="55">
        <f t="shared" si="15"/>
        <v>104</v>
      </c>
      <c r="U59" s="82">
        <f t="shared" si="18"/>
        <v>87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11.0</v>
      </c>
      <c r="E60" s="225">
        <v>12.0</v>
      </c>
      <c r="F60" s="225">
        <v>8.0</v>
      </c>
      <c r="G60" s="225">
        <v>11.0</v>
      </c>
      <c r="H60" s="225">
        <v>4.0</v>
      </c>
      <c r="I60" s="53">
        <f t="shared" si="13"/>
        <v>46</v>
      </c>
      <c r="J60" s="70">
        <f t="shared" si="16"/>
        <v>68</v>
      </c>
      <c r="K60" s="225">
        <v>2.0</v>
      </c>
      <c r="L60" s="225">
        <v>6.0</v>
      </c>
      <c r="M60" s="212">
        <v>6.0</v>
      </c>
      <c r="N60" s="225">
        <v>8.0</v>
      </c>
      <c r="O60" s="213">
        <v>4.0</v>
      </c>
      <c r="P60" s="227">
        <v>14.0</v>
      </c>
      <c r="Q60" s="73">
        <f t="shared" si="14"/>
        <v>40</v>
      </c>
      <c r="R60" s="132">
        <f t="shared" si="17"/>
        <v>76.92307692</v>
      </c>
      <c r="S60" s="92"/>
      <c r="T60" s="55">
        <f t="shared" si="15"/>
        <v>86</v>
      </c>
      <c r="U60" s="82">
        <f t="shared" si="18"/>
        <v>72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10.0</v>
      </c>
      <c r="E61" s="225">
        <v>9.0</v>
      </c>
      <c r="F61" s="225">
        <v>10.0</v>
      </c>
      <c r="G61" s="225">
        <v>12.0</v>
      </c>
      <c r="H61" s="225">
        <v>5.0</v>
      </c>
      <c r="I61" s="53">
        <f t="shared" si="13"/>
        <v>46</v>
      </c>
      <c r="J61" s="70">
        <f t="shared" si="16"/>
        <v>68</v>
      </c>
      <c r="K61" s="225">
        <v>6.0</v>
      </c>
      <c r="L61" s="225">
        <v>8.0</v>
      </c>
      <c r="M61" s="212">
        <v>8.0</v>
      </c>
      <c r="N61" s="225">
        <v>8.0</v>
      </c>
      <c r="O61" s="213">
        <v>4.0</v>
      </c>
      <c r="P61" s="227">
        <v>16.0</v>
      </c>
      <c r="Q61" s="73">
        <f t="shared" si="14"/>
        <v>50</v>
      </c>
      <c r="R61" s="132">
        <f t="shared" si="17"/>
        <v>96.15384615</v>
      </c>
      <c r="S61" s="92"/>
      <c r="T61" s="55">
        <f t="shared" si="15"/>
        <v>96</v>
      </c>
      <c r="U61" s="82">
        <f t="shared" si="18"/>
        <v>80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3.0</v>
      </c>
      <c r="E62" s="225">
        <v>7.0</v>
      </c>
      <c r="F62" s="225">
        <v>7.0</v>
      </c>
      <c r="G62" s="225">
        <v>7.0</v>
      </c>
      <c r="H62" s="225">
        <v>4.0</v>
      </c>
      <c r="I62" s="53">
        <f t="shared" si="13"/>
        <v>28</v>
      </c>
      <c r="J62" s="70">
        <f t="shared" si="16"/>
        <v>41</v>
      </c>
      <c r="K62" s="225">
        <v>0.0</v>
      </c>
      <c r="L62" s="225">
        <v>2.0</v>
      </c>
      <c r="M62" s="212">
        <v>4.0</v>
      </c>
      <c r="N62" s="225">
        <v>4.0</v>
      </c>
      <c r="O62" s="213">
        <v>2.0</v>
      </c>
      <c r="P62" s="227">
        <v>4.0</v>
      </c>
      <c r="Q62" s="73">
        <f t="shared" si="14"/>
        <v>16</v>
      </c>
      <c r="R62" s="132">
        <f t="shared" si="17"/>
        <v>30.76923077</v>
      </c>
      <c r="S62" s="92"/>
      <c r="T62" s="55">
        <f t="shared" si="15"/>
        <v>44</v>
      </c>
      <c r="U62" s="82">
        <f t="shared" si="18"/>
        <v>37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13.0</v>
      </c>
      <c r="E63" s="225">
        <v>13.0</v>
      </c>
      <c r="F63" s="225">
        <v>8.0</v>
      </c>
      <c r="G63" s="225">
        <v>12.0</v>
      </c>
      <c r="H63" s="225">
        <v>8.0</v>
      </c>
      <c r="I63" s="53">
        <f t="shared" si="13"/>
        <v>54</v>
      </c>
      <c r="J63" s="70">
        <f t="shared" si="16"/>
        <v>79</v>
      </c>
      <c r="K63" s="225">
        <v>6.0</v>
      </c>
      <c r="L63" s="225">
        <v>4.0</v>
      </c>
      <c r="M63" s="212">
        <v>8.0</v>
      </c>
      <c r="N63" s="225">
        <v>6.0</v>
      </c>
      <c r="O63" s="213">
        <v>4.0</v>
      </c>
      <c r="P63" s="227">
        <v>12.0</v>
      </c>
      <c r="Q63" s="73">
        <f t="shared" si="14"/>
        <v>40</v>
      </c>
      <c r="R63" s="132">
        <f t="shared" si="17"/>
        <v>76.92307692</v>
      </c>
      <c r="S63" s="92"/>
      <c r="T63" s="55">
        <f t="shared" si="15"/>
        <v>94</v>
      </c>
      <c r="U63" s="82">
        <f t="shared" si="18"/>
        <v>78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13.0</v>
      </c>
      <c r="E64" s="225">
        <v>14.0</v>
      </c>
      <c r="F64" s="225">
        <v>4.0</v>
      </c>
      <c r="G64" s="225">
        <v>11.0</v>
      </c>
      <c r="H64" s="225">
        <v>4.0</v>
      </c>
      <c r="I64" s="53">
        <f t="shared" si="13"/>
        <v>46</v>
      </c>
      <c r="J64" s="70">
        <f t="shared" si="16"/>
        <v>68</v>
      </c>
      <c r="K64" s="225">
        <v>6.0</v>
      </c>
      <c r="L64" s="225">
        <v>4.0</v>
      </c>
      <c r="M64" s="212">
        <v>6.0</v>
      </c>
      <c r="N64" s="225">
        <v>6.0</v>
      </c>
      <c r="O64" s="213">
        <v>6.0</v>
      </c>
      <c r="P64" s="227">
        <v>8.0</v>
      </c>
      <c r="Q64" s="73">
        <f t="shared" si="14"/>
        <v>36</v>
      </c>
      <c r="R64" s="132">
        <f t="shared" si="17"/>
        <v>69.23076923</v>
      </c>
      <c r="S64" s="92"/>
      <c r="T64" s="55">
        <f t="shared" si="15"/>
        <v>82</v>
      </c>
      <c r="U64" s="82">
        <f t="shared" si="18"/>
        <v>68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11.0</v>
      </c>
      <c r="E65" s="225">
        <v>8.0</v>
      </c>
      <c r="F65" s="225">
        <v>5.0</v>
      </c>
      <c r="G65" s="225">
        <v>6.0</v>
      </c>
      <c r="H65" s="225">
        <v>4.0</v>
      </c>
      <c r="I65" s="53">
        <f t="shared" si="13"/>
        <v>34</v>
      </c>
      <c r="J65" s="70">
        <f t="shared" si="16"/>
        <v>50</v>
      </c>
      <c r="K65" s="225">
        <v>6.0</v>
      </c>
      <c r="L65" s="225">
        <v>4.0</v>
      </c>
      <c r="M65" s="212">
        <v>4.0</v>
      </c>
      <c r="N65" s="225">
        <v>6.0</v>
      </c>
      <c r="O65" s="213">
        <v>6.0</v>
      </c>
      <c r="P65" s="227">
        <v>4.0</v>
      </c>
      <c r="Q65" s="73">
        <f t="shared" si="14"/>
        <v>30</v>
      </c>
      <c r="R65" s="132">
        <f t="shared" si="17"/>
        <v>57.69230769</v>
      </c>
      <c r="S65" s="92"/>
      <c r="T65" s="55">
        <f t="shared" si="15"/>
        <v>64</v>
      </c>
      <c r="U65" s="82">
        <f t="shared" si="18"/>
        <v>53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7.0</v>
      </c>
      <c r="E66" s="225">
        <v>8.0</v>
      </c>
      <c r="F66" s="225">
        <v>7.0</v>
      </c>
      <c r="G66" s="225">
        <v>5.0</v>
      </c>
      <c r="H66" s="225">
        <v>2.0</v>
      </c>
      <c r="I66" s="53">
        <f t="shared" si="13"/>
        <v>29</v>
      </c>
      <c r="J66" s="70">
        <f t="shared" si="16"/>
        <v>43</v>
      </c>
      <c r="K66" s="225">
        <v>2.0</v>
      </c>
      <c r="L66" s="225">
        <v>2.0</v>
      </c>
      <c r="M66" s="212">
        <v>2.0</v>
      </c>
      <c r="N66" s="225">
        <v>6.0</v>
      </c>
      <c r="O66" s="213">
        <v>4.0</v>
      </c>
      <c r="P66" s="227">
        <v>10.0</v>
      </c>
      <c r="Q66" s="73">
        <f t="shared" si="14"/>
        <v>26</v>
      </c>
      <c r="R66" s="132">
        <f t="shared" si="17"/>
        <v>50</v>
      </c>
      <c r="S66" s="92"/>
      <c r="T66" s="55">
        <f t="shared" si="15"/>
        <v>55</v>
      </c>
      <c r="U66" s="82">
        <f t="shared" si="18"/>
        <v>46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9.0</v>
      </c>
      <c r="E67" s="225">
        <v>11.0</v>
      </c>
      <c r="F67" s="225">
        <v>3.0</v>
      </c>
      <c r="G67" s="225">
        <v>7.0</v>
      </c>
      <c r="H67" s="225">
        <v>5.0</v>
      </c>
      <c r="I67" s="53">
        <f t="shared" si="13"/>
        <v>35</v>
      </c>
      <c r="J67" s="70">
        <f t="shared" si="16"/>
        <v>51</v>
      </c>
      <c r="K67" s="225">
        <v>6.0</v>
      </c>
      <c r="L67" s="225">
        <v>2.0</v>
      </c>
      <c r="M67" s="212">
        <v>0.0</v>
      </c>
      <c r="N67" s="225">
        <v>6.0</v>
      </c>
      <c r="O67" s="213">
        <v>4.0</v>
      </c>
      <c r="P67" s="227">
        <v>2.0</v>
      </c>
      <c r="Q67" s="73">
        <f t="shared" si="14"/>
        <v>20</v>
      </c>
      <c r="R67" s="132">
        <f t="shared" si="17"/>
        <v>38.46153846</v>
      </c>
      <c r="S67" s="92"/>
      <c r="T67" s="55">
        <f t="shared" si="15"/>
        <v>55</v>
      </c>
      <c r="U67" s="82">
        <f t="shared" si="18"/>
        <v>46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6.0</v>
      </c>
      <c r="E68" s="225">
        <v>7.0</v>
      </c>
      <c r="F68" s="225">
        <v>13.0</v>
      </c>
      <c r="G68" s="225">
        <v>7.0</v>
      </c>
      <c r="H68" s="225">
        <v>4.0</v>
      </c>
      <c r="I68" s="53">
        <f t="shared" si="13"/>
        <v>37</v>
      </c>
      <c r="J68" s="70">
        <f t="shared" si="16"/>
        <v>54</v>
      </c>
      <c r="K68" s="225">
        <v>2.0</v>
      </c>
      <c r="L68" s="225">
        <v>2.0</v>
      </c>
      <c r="M68" s="225">
        <v>2.0</v>
      </c>
      <c r="N68" s="225">
        <v>6.0</v>
      </c>
      <c r="O68" s="213">
        <v>4.0</v>
      </c>
      <c r="P68" s="227">
        <v>0.0</v>
      </c>
      <c r="Q68" s="73">
        <f t="shared" si="14"/>
        <v>16</v>
      </c>
      <c r="R68" s="145">
        <f t="shared" si="17"/>
        <v>30.76923077</v>
      </c>
      <c r="S68" s="92"/>
      <c r="T68" s="55">
        <f t="shared" si="15"/>
        <v>53</v>
      </c>
      <c r="U68" s="82">
        <f t="shared" si="18"/>
        <v>44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12.0</v>
      </c>
      <c r="E69" s="225">
        <v>12.0</v>
      </c>
      <c r="F69" s="225">
        <v>8.0</v>
      </c>
      <c r="G69" s="225">
        <v>13.0</v>
      </c>
      <c r="H69" s="225">
        <v>8.0</v>
      </c>
      <c r="I69" s="53">
        <f t="shared" si="13"/>
        <v>53</v>
      </c>
      <c r="J69" s="70">
        <f t="shared" si="16"/>
        <v>78</v>
      </c>
      <c r="K69" s="225">
        <v>6.0</v>
      </c>
      <c r="L69" s="225">
        <v>6.0</v>
      </c>
      <c r="M69" s="225">
        <v>8.0</v>
      </c>
      <c r="N69" s="225">
        <v>6.0</v>
      </c>
      <c r="O69" s="213">
        <v>4.0</v>
      </c>
      <c r="P69" s="227">
        <v>12.0</v>
      </c>
      <c r="Q69" s="73">
        <f t="shared" si="14"/>
        <v>42</v>
      </c>
      <c r="R69" s="132">
        <f t="shared" si="17"/>
        <v>80.76923077</v>
      </c>
      <c r="S69" s="92"/>
      <c r="T69" s="55">
        <f t="shared" si="15"/>
        <v>95</v>
      </c>
      <c r="U69" s="82">
        <f t="shared" si="18"/>
        <v>79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12.0</v>
      </c>
      <c r="E70" s="225">
        <v>13.0</v>
      </c>
      <c r="F70" s="225">
        <v>10.0</v>
      </c>
      <c r="G70" s="225">
        <v>10.0</v>
      </c>
      <c r="H70" s="225">
        <v>6.0</v>
      </c>
      <c r="I70" s="53">
        <f t="shared" si="13"/>
        <v>51</v>
      </c>
      <c r="J70" s="70">
        <f t="shared" si="16"/>
        <v>75</v>
      </c>
      <c r="K70" s="225">
        <v>6.0</v>
      </c>
      <c r="L70" s="225">
        <v>2.0</v>
      </c>
      <c r="M70" s="225">
        <v>8.0</v>
      </c>
      <c r="N70" s="225">
        <v>6.0</v>
      </c>
      <c r="O70" s="213">
        <v>6.0</v>
      </c>
      <c r="P70" s="227">
        <v>8.0</v>
      </c>
      <c r="Q70" s="73">
        <f t="shared" si="14"/>
        <v>36</v>
      </c>
      <c r="R70" s="132">
        <f t="shared" si="17"/>
        <v>69.23076923</v>
      </c>
      <c r="S70" s="92"/>
      <c r="T70" s="55">
        <f t="shared" si="15"/>
        <v>87</v>
      </c>
      <c r="U70" s="82">
        <f t="shared" si="18"/>
        <v>73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11.0</v>
      </c>
      <c r="E71" s="225">
        <v>13.0</v>
      </c>
      <c r="F71" s="225">
        <v>9.0</v>
      </c>
      <c r="G71" s="225">
        <v>12.0</v>
      </c>
      <c r="H71" s="225">
        <v>5.0</v>
      </c>
      <c r="I71" s="53">
        <f t="shared" si="13"/>
        <v>50</v>
      </c>
      <c r="J71" s="70">
        <f t="shared" si="16"/>
        <v>74</v>
      </c>
      <c r="K71" s="225">
        <v>6.0</v>
      </c>
      <c r="L71" s="225">
        <v>2.0</v>
      </c>
      <c r="M71" s="225">
        <v>6.0</v>
      </c>
      <c r="N71" s="225">
        <v>8.0</v>
      </c>
      <c r="O71" s="213">
        <v>4.0</v>
      </c>
      <c r="P71" s="227">
        <v>14.0</v>
      </c>
      <c r="Q71" s="73">
        <f t="shared" si="14"/>
        <v>40</v>
      </c>
      <c r="R71" s="132">
        <f t="shared" si="17"/>
        <v>76.92307692</v>
      </c>
      <c r="S71" s="92"/>
      <c r="T71" s="55">
        <f t="shared" si="15"/>
        <v>90</v>
      </c>
      <c r="U71" s="82">
        <f t="shared" si="18"/>
        <v>75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9.0</v>
      </c>
      <c r="E72" s="225">
        <v>9.0</v>
      </c>
      <c r="F72" s="225">
        <v>7.0</v>
      </c>
      <c r="G72" s="225">
        <v>9.0</v>
      </c>
      <c r="H72" s="225">
        <v>7.0</v>
      </c>
      <c r="I72" s="53">
        <f t="shared" si="13"/>
        <v>41</v>
      </c>
      <c r="J72" s="70">
        <f t="shared" si="16"/>
        <v>60</v>
      </c>
      <c r="K72" s="225">
        <v>6.0</v>
      </c>
      <c r="L72" s="225">
        <v>4.0</v>
      </c>
      <c r="M72" s="225">
        <v>6.0</v>
      </c>
      <c r="N72" s="225">
        <v>4.0</v>
      </c>
      <c r="O72" s="213">
        <v>6.0</v>
      </c>
      <c r="P72" s="227">
        <v>14.0</v>
      </c>
      <c r="Q72" s="73">
        <f t="shared" si="14"/>
        <v>40</v>
      </c>
      <c r="R72" s="132">
        <f t="shared" si="17"/>
        <v>76.92307692</v>
      </c>
      <c r="S72" s="92"/>
      <c r="T72" s="55">
        <f t="shared" si="15"/>
        <v>81</v>
      </c>
      <c r="U72" s="82">
        <f t="shared" si="18"/>
        <v>68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12.0</v>
      </c>
      <c r="E73" s="225">
        <v>12.0</v>
      </c>
      <c r="F73" s="225">
        <v>10.0</v>
      </c>
      <c r="G73" s="225">
        <v>10.0</v>
      </c>
      <c r="H73" s="225">
        <v>4.0</v>
      </c>
      <c r="I73" s="53">
        <f t="shared" si="13"/>
        <v>48</v>
      </c>
      <c r="J73" s="70">
        <f t="shared" si="16"/>
        <v>71</v>
      </c>
      <c r="K73" s="225">
        <v>6.0</v>
      </c>
      <c r="L73" s="225">
        <v>4.0</v>
      </c>
      <c r="M73" s="225">
        <v>8.0</v>
      </c>
      <c r="N73" s="225">
        <v>4.0</v>
      </c>
      <c r="O73" s="213">
        <v>4.0</v>
      </c>
      <c r="P73" s="227">
        <v>14.0</v>
      </c>
      <c r="Q73" s="73">
        <f t="shared" si="14"/>
        <v>40</v>
      </c>
      <c r="R73" s="132">
        <f t="shared" si="17"/>
        <v>76.92307692</v>
      </c>
      <c r="S73" s="92"/>
      <c r="T73" s="55">
        <f t="shared" si="15"/>
        <v>88</v>
      </c>
      <c r="U73" s="82">
        <f t="shared" si="18"/>
        <v>73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16.0</v>
      </c>
      <c r="E78" s="206">
        <v>15.0</v>
      </c>
      <c r="F78" s="206">
        <v>15.0</v>
      </c>
      <c r="G78" s="206">
        <v>14.0</v>
      </c>
      <c r="H78" s="206">
        <v>8.0</v>
      </c>
      <c r="I78" s="53">
        <f t="shared" ref="I78:I97" si="19">SUM(D78:H78)</f>
        <v>68</v>
      </c>
      <c r="J78" s="44"/>
      <c r="K78" s="206">
        <v>8.0</v>
      </c>
      <c r="L78" s="206">
        <v>8.0</v>
      </c>
      <c r="M78" s="206">
        <v>6.0</v>
      </c>
      <c r="N78" s="206">
        <v>8.0</v>
      </c>
      <c r="O78" s="206">
        <v>8.0</v>
      </c>
      <c r="P78" s="206">
        <v>14.0</v>
      </c>
      <c r="Q78" s="53">
        <f t="shared" ref="Q78:Q97" si="20">SUM(K78:P78)</f>
        <v>52</v>
      </c>
      <c r="R78" s="44"/>
      <c r="S78" s="53"/>
      <c r="T78" s="55">
        <f t="shared" ref="T78:T97" si="21">SUM(I78,Q78)</f>
        <v>120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12.0</v>
      </c>
      <c r="E79" s="225">
        <v>14.0</v>
      </c>
      <c r="F79" s="225">
        <v>10.0</v>
      </c>
      <c r="G79" s="226">
        <v>11.0</v>
      </c>
      <c r="H79" s="226">
        <v>6.0</v>
      </c>
      <c r="I79" s="53">
        <f t="shared" si="19"/>
        <v>53</v>
      </c>
      <c r="J79" s="70">
        <f t="shared" ref="J79:J97" si="22">ROUND((I79/I$78)*100,0)</f>
        <v>78</v>
      </c>
      <c r="K79" s="225">
        <v>8.0</v>
      </c>
      <c r="L79" s="225">
        <v>4.0</v>
      </c>
      <c r="M79" s="206">
        <v>6.0</v>
      </c>
      <c r="N79" s="225">
        <v>8.0</v>
      </c>
      <c r="O79" s="213">
        <v>6.0</v>
      </c>
      <c r="P79" s="227">
        <v>12.0</v>
      </c>
      <c r="Q79" s="73">
        <f t="shared" si="20"/>
        <v>44</v>
      </c>
      <c r="R79" s="74">
        <f t="shared" ref="R79:R97" si="23">(Q79/Q$78)*100</f>
        <v>84.61538462</v>
      </c>
      <c r="S79" s="73"/>
      <c r="T79" s="55">
        <f t="shared" si="21"/>
        <v>97</v>
      </c>
      <c r="U79" s="82">
        <f t="shared" ref="U79:U97" si="24">SUM(T79*100/T$78)</f>
        <v>80.83333333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13.0</v>
      </c>
      <c r="E80" s="225">
        <v>12.0</v>
      </c>
      <c r="F80" s="225">
        <v>10.0</v>
      </c>
      <c r="G80" s="225">
        <v>10.0</v>
      </c>
      <c r="H80" s="225">
        <v>6.0</v>
      </c>
      <c r="I80" s="53">
        <f t="shared" si="19"/>
        <v>51</v>
      </c>
      <c r="J80" s="70">
        <f t="shared" si="22"/>
        <v>75</v>
      </c>
      <c r="K80" s="225">
        <v>6.0</v>
      </c>
      <c r="L80" s="225">
        <v>4.0</v>
      </c>
      <c r="M80" s="206">
        <v>4.0</v>
      </c>
      <c r="N80" s="225">
        <v>8.0</v>
      </c>
      <c r="O80" s="213">
        <v>4.0</v>
      </c>
      <c r="P80" s="227">
        <v>12.0</v>
      </c>
      <c r="Q80" s="73">
        <f t="shared" si="20"/>
        <v>38</v>
      </c>
      <c r="R80" s="74">
        <f t="shared" si="23"/>
        <v>73.07692308</v>
      </c>
      <c r="S80" s="73"/>
      <c r="T80" s="55">
        <f t="shared" si="21"/>
        <v>89</v>
      </c>
      <c r="U80" s="82">
        <f t="shared" si="24"/>
        <v>74.16666667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13.0</v>
      </c>
      <c r="E81" s="225">
        <v>9.0</v>
      </c>
      <c r="F81" s="225">
        <v>4.0</v>
      </c>
      <c r="G81" s="225">
        <v>7.0</v>
      </c>
      <c r="H81" s="225">
        <v>4.0</v>
      </c>
      <c r="I81" s="53">
        <f t="shared" si="19"/>
        <v>37</v>
      </c>
      <c r="J81" s="70">
        <f t="shared" si="22"/>
        <v>54</v>
      </c>
      <c r="K81" s="225">
        <v>6.0</v>
      </c>
      <c r="L81" s="225">
        <v>6.0</v>
      </c>
      <c r="M81" s="206">
        <v>6.0</v>
      </c>
      <c r="N81" s="225">
        <v>6.0</v>
      </c>
      <c r="O81" s="213">
        <v>2.0</v>
      </c>
      <c r="P81" s="227">
        <v>6.0</v>
      </c>
      <c r="Q81" s="73">
        <f t="shared" si="20"/>
        <v>32</v>
      </c>
      <c r="R81" s="74">
        <f t="shared" si="23"/>
        <v>61.53846154</v>
      </c>
      <c r="S81" s="73"/>
      <c r="T81" s="55">
        <f t="shared" si="21"/>
        <v>69</v>
      </c>
      <c r="U81" s="82">
        <f t="shared" si="24"/>
        <v>57.5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7.0</v>
      </c>
      <c r="E82" s="225">
        <v>8.0</v>
      </c>
      <c r="F82" s="225">
        <v>7.0</v>
      </c>
      <c r="G82" s="225">
        <v>9.0</v>
      </c>
      <c r="H82" s="225">
        <v>4.0</v>
      </c>
      <c r="I82" s="53">
        <f t="shared" si="19"/>
        <v>35</v>
      </c>
      <c r="J82" s="70">
        <f t="shared" si="22"/>
        <v>51</v>
      </c>
      <c r="K82" s="225">
        <v>4.0</v>
      </c>
      <c r="L82" s="225">
        <v>6.0</v>
      </c>
      <c r="M82" s="206">
        <v>4.0</v>
      </c>
      <c r="N82" s="225">
        <v>4.0</v>
      </c>
      <c r="O82" s="213">
        <v>4.0</v>
      </c>
      <c r="P82" s="227">
        <v>8.0</v>
      </c>
      <c r="Q82" s="73">
        <f t="shared" si="20"/>
        <v>30</v>
      </c>
      <c r="R82" s="74">
        <f t="shared" si="23"/>
        <v>57.69230769</v>
      </c>
      <c r="S82" s="73"/>
      <c r="T82" s="55">
        <f t="shared" si="21"/>
        <v>65</v>
      </c>
      <c r="U82" s="82">
        <f t="shared" si="24"/>
        <v>54.16666667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9.0</v>
      </c>
      <c r="E83" s="225">
        <v>11.0</v>
      </c>
      <c r="F83" s="225">
        <v>3.0</v>
      </c>
      <c r="G83" s="225">
        <v>8.0</v>
      </c>
      <c r="H83" s="225">
        <v>5.0</v>
      </c>
      <c r="I83" s="53">
        <f t="shared" si="19"/>
        <v>36</v>
      </c>
      <c r="J83" s="70">
        <f t="shared" si="22"/>
        <v>53</v>
      </c>
      <c r="K83" s="225">
        <v>6.0</v>
      </c>
      <c r="L83" s="225">
        <v>6.0</v>
      </c>
      <c r="M83" s="206">
        <v>6.0</v>
      </c>
      <c r="N83" s="225">
        <v>6.0</v>
      </c>
      <c r="O83" s="213">
        <v>4.0</v>
      </c>
      <c r="P83" s="227">
        <v>6.0</v>
      </c>
      <c r="Q83" s="73">
        <f t="shared" si="20"/>
        <v>34</v>
      </c>
      <c r="R83" s="74">
        <f t="shared" si="23"/>
        <v>65.38461538</v>
      </c>
      <c r="S83" s="73"/>
      <c r="T83" s="55">
        <f t="shared" si="21"/>
        <v>70</v>
      </c>
      <c r="U83" s="82">
        <f t="shared" si="24"/>
        <v>58.33333333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14.0</v>
      </c>
      <c r="E84" s="225">
        <v>11.0</v>
      </c>
      <c r="F84" s="225">
        <v>11.0</v>
      </c>
      <c r="G84" s="225">
        <v>11.0</v>
      </c>
      <c r="H84" s="225">
        <v>5.0</v>
      </c>
      <c r="I84" s="53">
        <f t="shared" si="19"/>
        <v>52</v>
      </c>
      <c r="J84" s="70">
        <f t="shared" si="22"/>
        <v>76</v>
      </c>
      <c r="K84" s="225">
        <v>8.0</v>
      </c>
      <c r="L84" s="225">
        <v>6.0</v>
      </c>
      <c r="M84" s="206">
        <v>6.0</v>
      </c>
      <c r="N84" s="225">
        <v>8.0</v>
      </c>
      <c r="O84" s="213">
        <v>6.0</v>
      </c>
      <c r="P84" s="227">
        <v>14.0</v>
      </c>
      <c r="Q84" s="73">
        <f t="shared" si="20"/>
        <v>48</v>
      </c>
      <c r="R84" s="74">
        <f t="shared" si="23"/>
        <v>92.30769231</v>
      </c>
      <c r="S84" s="73"/>
      <c r="T84" s="55">
        <f t="shared" si="21"/>
        <v>100</v>
      </c>
      <c r="U84" s="82">
        <f t="shared" si="24"/>
        <v>83.33333333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10.0</v>
      </c>
      <c r="E85" s="225">
        <v>12.0</v>
      </c>
      <c r="F85" s="225">
        <v>10.0</v>
      </c>
      <c r="G85" s="225">
        <v>11.0</v>
      </c>
      <c r="H85" s="225">
        <v>7.0</v>
      </c>
      <c r="I85" s="53">
        <f t="shared" si="19"/>
        <v>50</v>
      </c>
      <c r="J85" s="70">
        <f t="shared" si="22"/>
        <v>74</v>
      </c>
      <c r="K85" s="225">
        <v>8.0</v>
      </c>
      <c r="L85" s="225">
        <v>6.0</v>
      </c>
      <c r="M85" s="206">
        <v>4.0</v>
      </c>
      <c r="N85" s="225">
        <v>6.0</v>
      </c>
      <c r="O85" s="213">
        <v>6.0</v>
      </c>
      <c r="P85" s="227">
        <v>10.0</v>
      </c>
      <c r="Q85" s="73">
        <f t="shared" si="20"/>
        <v>40</v>
      </c>
      <c r="R85" s="74">
        <f t="shared" si="23"/>
        <v>76.92307692</v>
      </c>
      <c r="S85" s="73"/>
      <c r="T85" s="55">
        <f t="shared" si="21"/>
        <v>90</v>
      </c>
      <c r="U85" s="82">
        <f t="shared" si="24"/>
        <v>75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13.0</v>
      </c>
      <c r="E86" s="225">
        <v>14.0</v>
      </c>
      <c r="F86" s="225">
        <v>11.0</v>
      </c>
      <c r="G86" s="225">
        <v>11.0</v>
      </c>
      <c r="H86" s="225">
        <v>5.0</v>
      </c>
      <c r="I86" s="53">
        <f t="shared" si="19"/>
        <v>54</v>
      </c>
      <c r="J86" s="70">
        <f t="shared" si="22"/>
        <v>79</v>
      </c>
      <c r="K86" s="225">
        <v>8.0</v>
      </c>
      <c r="L86" s="225">
        <v>8.0</v>
      </c>
      <c r="M86" s="206">
        <v>6.0</v>
      </c>
      <c r="N86" s="225">
        <v>8.0</v>
      </c>
      <c r="O86" s="213">
        <v>8.0</v>
      </c>
      <c r="P86" s="227">
        <v>14.0</v>
      </c>
      <c r="Q86" s="73">
        <f t="shared" si="20"/>
        <v>52</v>
      </c>
      <c r="R86" s="74">
        <f t="shared" si="23"/>
        <v>100</v>
      </c>
      <c r="S86" s="73"/>
      <c r="T86" s="55">
        <f t="shared" si="21"/>
        <v>106</v>
      </c>
      <c r="U86" s="82">
        <f t="shared" si="24"/>
        <v>88.33333333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10.0</v>
      </c>
      <c r="E87" s="225">
        <v>9.0</v>
      </c>
      <c r="F87" s="225">
        <v>3.0</v>
      </c>
      <c r="G87" s="225">
        <v>8.0</v>
      </c>
      <c r="H87" s="225">
        <v>4.0</v>
      </c>
      <c r="I87" s="53">
        <f t="shared" si="19"/>
        <v>34</v>
      </c>
      <c r="J87" s="70">
        <f t="shared" si="22"/>
        <v>50</v>
      </c>
      <c r="K87" s="225">
        <v>6.0</v>
      </c>
      <c r="L87" s="225">
        <v>6.0</v>
      </c>
      <c r="M87" s="206">
        <v>6.0</v>
      </c>
      <c r="N87" s="225">
        <v>6.0</v>
      </c>
      <c r="O87" s="213">
        <v>4.0</v>
      </c>
      <c r="P87" s="227">
        <v>8.0</v>
      </c>
      <c r="Q87" s="73">
        <f t="shared" si="20"/>
        <v>36</v>
      </c>
      <c r="R87" s="74">
        <f t="shared" si="23"/>
        <v>69.23076923</v>
      </c>
      <c r="S87" s="73"/>
      <c r="T87" s="55">
        <f t="shared" si="21"/>
        <v>70</v>
      </c>
      <c r="U87" s="82">
        <f t="shared" si="24"/>
        <v>58.33333333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11.0</v>
      </c>
      <c r="E88" s="225">
        <v>13.0</v>
      </c>
      <c r="F88" s="225">
        <v>4.0</v>
      </c>
      <c r="G88" s="225">
        <v>9.0</v>
      </c>
      <c r="H88" s="225">
        <v>6.0</v>
      </c>
      <c r="I88" s="53">
        <f t="shared" si="19"/>
        <v>43</v>
      </c>
      <c r="J88" s="70">
        <f t="shared" si="22"/>
        <v>63</v>
      </c>
      <c r="K88" s="225">
        <v>6.0</v>
      </c>
      <c r="L88" s="225">
        <v>6.0</v>
      </c>
      <c r="M88" s="206">
        <v>6.0</v>
      </c>
      <c r="N88" s="225">
        <v>6.0</v>
      </c>
      <c r="O88" s="213">
        <v>6.0</v>
      </c>
      <c r="P88" s="227">
        <v>10.0</v>
      </c>
      <c r="Q88" s="73">
        <f t="shared" si="20"/>
        <v>40</v>
      </c>
      <c r="R88" s="74">
        <f t="shared" si="23"/>
        <v>76.92307692</v>
      </c>
      <c r="S88" s="73"/>
      <c r="T88" s="55">
        <f t="shared" si="21"/>
        <v>83</v>
      </c>
      <c r="U88" s="82">
        <f t="shared" si="24"/>
        <v>69.16666667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12.0</v>
      </c>
      <c r="E89" s="225">
        <v>13.0</v>
      </c>
      <c r="F89" s="225">
        <v>10.0</v>
      </c>
      <c r="G89" s="225">
        <v>11.0</v>
      </c>
      <c r="H89" s="225">
        <v>6.0</v>
      </c>
      <c r="I89" s="53">
        <f t="shared" si="19"/>
        <v>52</v>
      </c>
      <c r="J89" s="70">
        <f t="shared" si="22"/>
        <v>76</v>
      </c>
      <c r="K89" s="225">
        <v>8.0</v>
      </c>
      <c r="L89" s="225">
        <v>8.0</v>
      </c>
      <c r="M89" s="206">
        <v>6.0</v>
      </c>
      <c r="N89" s="225">
        <v>6.0</v>
      </c>
      <c r="O89" s="213">
        <v>6.0</v>
      </c>
      <c r="P89" s="227">
        <v>12.0</v>
      </c>
      <c r="Q89" s="73">
        <f t="shared" si="20"/>
        <v>46</v>
      </c>
      <c r="R89" s="74">
        <f t="shared" si="23"/>
        <v>88.46153846</v>
      </c>
      <c r="S89" s="73"/>
      <c r="T89" s="55">
        <f t="shared" si="21"/>
        <v>98</v>
      </c>
      <c r="U89" s="82">
        <f t="shared" si="24"/>
        <v>81.66666667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14.0</v>
      </c>
      <c r="E90" s="225">
        <v>14.0</v>
      </c>
      <c r="F90" s="225">
        <v>10.0</v>
      </c>
      <c r="G90" s="225">
        <v>11.0</v>
      </c>
      <c r="H90" s="225">
        <v>5.0</v>
      </c>
      <c r="I90" s="53">
        <f t="shared" si="19"/>
        <v>54</v>
      </c>
      <c r="J90" s="70">
        <f t="shared" si="22"/>
        <v>79</v>
      </c>
      <c r="K90" s="225">
        <v>8.0</v>
      </c>
      <c r="L90" s="225">
        <v>8.0</v>
      </c>
      <c r="M90" s="206">
        <v>6.0</v>
      </c>
      <c r="N90" s="225">
        <v>8.0</v>
      </c>
      <c r="O90" s="213">
        <v>8.0</v>
      </c>
      <c r="P90" s="227">
        <v>14.0</v>
      </c>
      <c r="Q90" s="73">
        <f t="shared" si="20"/>
        <v>52</v>
      </c>
      <c r="R90" s="74">
        <f t="shared" si="23"/>
        <v>100</v>
      </c>
      <c r="S90" s="73"/>
      <c r="T90" s="55">
        <f t="shared" si="21"/>
        <v>106</v>
      </c>
      <c r="U90" s="82">
        <f t="shared" si="24"/>
        <v>88.33333333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16.0</v>
      </c>
      <c r="E91" s="225">
        <v>14.0</v>
      </c>
      <c r="F91" s="225">
        <v>14.0</v>
      </c>
      <c r="G91" s="225">
        <v>14.0</v>
      </c>
      <c r="H91" s="225">
        <v>8.0</v>
      </c>
      <c r="I91" s="53">
        <f t="shared" si="19"/>
        <v>66</v>
      </c>
      <c r="J91" s="70">
        <f t="shared" si="22"/>
        <v>97</v>
      </c>
      <c r="K91" s="225">
        <v>8.0</v>
      </c>
      <c r="L91" s="225">
        <v>8.0</v>
      </c>
      <c r="M91" s="206">
        <v>6.0</v>
      </c>
      <c r="N91" s="225">
        <v>6.0</v>
      </c>
      <c r="O91" s="213">
        <v>8.0</v>
      </c>
      <c r="P91" s="227">
        <v>14.0</v>
      </c>
      <c r="Q91" s="73">
        <f t="shared" si="20"/>
        <v>50</v>
      </c>
      <c r="R91" s="74">
        <f t="shared" si="23"/>
        <v>96.15384615</v>
      </c>
      <c r="S91" s="73"/>
      <c r="T91" s="55">
        <f t="shared" si="21"/>
        <v>116</v>
      </c>
      <c r="U91" s="82">
        <f t="shared" si="24"/>
        <v>96.66666667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25">
        <v>11.0</v>
      </c>
      <c r="E92" s="225">
        <v>8.0</v>
      </c>
      <c r="F92" s="225">
        <v>4.0</v>
      </c>
      <c r="G92" s="225">
        <v>8.0</v>
      </c>
      <c r="H92" s="225">
        <v>4.0</v>
      </c>
      <c r="I92" s="53">
        <f t="shared" si="19"/>
        <v>35</v>
      </c>
      <c r="J92" s="70">
        <f t="shared" si="22"/>
        <v>51</v>
      </c>
      <c r="K92" s="225">
        <v>6.0</v>
      </c>
      <c r="L92" s="225">
        <v>2.0</v>
      </c>
      <c r="M92" s="206">
        <v>8.0</v>
      </c>
      <c r="N92" s="225">
        <v>4.0</v>
      </c>
      <c r="O92" s="213">
        <v>6.0</v>
      </c>
      <c r="P92" s="227">
        <v>8.0</v>
      </c>
      <c r="Q92" s="73">
        <f t="shared" si="20"/>
        <v>34</v>
      </c>
      <c r="R92" s="74">
        <f t="shared" si="23"/>
        <v>65.38461538</v>
      </c>
      <c r="S92" s="73"/>
      <c r="T92" s="55">
        <f t="shared" si="21"/>
        <v>69</v>
      </c>
      <c r="U92" s="82">
        <f t="shared" si="24"/>
        <v>57.5</v>
      </c>
      <c r="V92" s="228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14.0</v>
      </c>
      <c r="E93" s="225">
        <v>14.0</v>
      </c>
      <c r="F93" s="225">
        <v>9.0</v>
      </c>
      <c r="G93" s="225">
        <v>9.0</v>
      </c>
      <c r="H93" s="225">
        <v>5.0</v>
      </c>
      <c r="I93" s="53">
        <f t="shared" si="19"/>
        <v>51</v>
      </c>
      <c r="J93" s="70">
        <f t="shared" si="22"/>
        <v>75</v>
      </c>
      <c r="K93" s="225">
        <v>8.0</v>
      </c>
      <c r="L93" s="225">
        <v>8.0</v>
      </c>
      <c r="M93" s="206">
        <v>4.0</v>
      </c>
      <c r="N93" s="225">
        <v>6.0</v>
      </c>
      <c r="O93" s="213">
        <v>4.0</v>
      </c>
      <c r="P93" s="227">
        <v>12.0</v>
      </c>
      <c r="Q93" s="73">
        <f t="shared" si="20"/>
        <v>42</v>
      </c>
      <c r="R93" s="74">
        <f t="shared" si="23"/>
        <v>80.76923077</v>
      </c>
      <c r="S93" s="73"/>
      <c r="T93" s="55">
        <f t="shared" si="21"/>
        <v>93</v>
      </c>
      <c r="U93" s="82">
        <f t="shared" si="24"/>
        <v>77.5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25">
        <v>5.0</v>
      </c>
      <c r="E94" s="225">
        <v>13.0</v>
      </c>
      <c r="F94" s="225">
        <v>7.0</v>
      </c>
      <c r="G94" s="225">
        <v>6.0</v>
      </c>
      <c r="H94" s="225">
        <v>4.0</v>
      </c>
      <c r="I94" s="53">
        <f t="shared" si="19"/>
        <v>35</v>
      </c>
      <c r="J94" s="70">
        <f t="shared" si="22"/>
        <v>51</v>
      </c>
      <c r="K94" s="225">
        <v>4.0</v>
      </c>
      <c r="L94" s="225">
        <v>4.0</v>
      </c>
      <c r="M94" s="206">
        <v>0.0</v>
      </c>
      <c r="N94" s="225">
        <v>6.0</v>
      </c>
      <c r="O94" s="213">
        <v>4.0</v>
      </c>
      <c r="P94" s="227">
        <v>4.0</v>
      </c>
      <c r="Q94" s="73">
        <f t="shared" si="20"/>
        <v>22</v>
      </c>
      <c r="R94" s="74">
        <f t="shared" si="23"/>
        <v>42.30769231</v>
      </c>
      <c r="S94" s="73"/>
      <c r="T94" s="55">
        <f t="shared" si="21"/>
        <v>57</v>
      </c>
      <c r="U94" s="82">
        <f t="shared" si="24"/>
        <v>47.5</v>
      </c>
      <c r="V94" s="228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25">
        <v>6.0</v>
      </c>
      <c r="E95" s="225">
        <v>10.0</v>
      </c>
      <c r="F95" s="225">
        <v>10.0</v>
      </c>
      <c r="G95" s="225">
        <v>8.0</v>
      </c>
      <c r="H95" s="225">
        <v>4.0</v>
      </c>
      <c r="I95" s="53">
        <f t="shared" si="19"/>
        <v>38</v>
      </c>
      <c r="J95" s="70">
        <f t="shared" si="22"/>
        <v>56</v>
      </c>
      <c r="K95" s="225">
        <v>4.0</v>
      </c>
      <c r="L95" s="225">
        <v>8.0</v>
      </c>
      <c r="M95" s="248">
        <v>6.0</v>
      </c>
      <c r="N95" s="225">
        <v>4.0</v>
      </c>
      <c r="O95" s="213">
        <v>8.0</v>
      </c>
      <c r="P95" s="227">
        <v>10.0</v>
      </c>
      <c r="Q95" s="73">
        <f t="shared" si="20"/>
        <v>40</v>
      </c>
      <c r="R95" s="74">
        <f t="shared" si="23"/>
        <v>76.92307692</v>
      </c>
      <c r="S95" s="73"/>
      <c r="T95" s="55">
        <f t="shared" si="21"/>
        <v>78</v>
      </c>
      <c r="U95" s="82">
        <f t="shared" si="24"/>
        <v>65</v>
      </c>
      <c r="V95" s="228"/>
      <c r="W95" s="4"/>
      <c r="X95" s="4"/>
      <c r="Y95" s="4"/>
      <c r="Z95" s="4"/>
    </row>
    <row r="96" ht="18.0" customHeight="1">
      <c r="A96" s="4"/>
      <c r="B96" s="245" t="s">
        <v>306</v>
      </c>
      <c r="C96" s="246" t="s">
        <v>307</v>
      </c>
      <c r="D96" s="225">
        <v>1.0</v>
      </c>
      <c r="E96" s="225">
        <v>1.0</v>
      </c>
      <c r="F96" s="70"/>
      <c r="G96" s="225">
        <v>1.0</v>
      </c>
      <c r="H96" s="225">
        <v>1.0</v>
      </c>
      <c r="I96" s="53">
        <f t="shared" si="19"/>
        <v>4</v>
      </c>
      <c r="J96" s="70">
        <f t="shared" si="22"/>
        <v>6</v>
      </c>
      <c r="K96" s="225">
        <v>0.0</v>
      </c>
      <c r="L96" s="225">
        <v>0.0</v>
      </c>
      <c r="M96" s="248">
        <v>0.0</v>
      </c>
      <c r="N96" s="225">
        <v>0.0</v>
      </c>
      <c r="O96" s="213">
        <v>0.0</v>
      </c>
      <c r="P96" s="227">
        <v>4.0</v>
      </c>
      <c r="Q96" s="73">
        <f t="shared" si="20"/>
        <v>4</v>
      </c>
      <c r="R96" s="74">
        <f t="shared" si="23"/>
        <v>7.692307692</v>
      </c>
      <c r="S96" s="73"/>
      <c r="T96" s="55">
        <f t="shared" si="21"/>
        <v>8</v>
      </c>
      <c r="U96" s="82">
        <f t="shared" si="24"/>
        <v>6.666666667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25">
        <v>1.0</v>
      </c>
      <c r="E97" s="225">
        <v>1.0</v>
      </c>
      <c r="F97" s="70"/>
      <c r="G97" s="225">
        <v>1.0</v>
      </c>
      <c r="H97" s="225">
        <v>1.0</v>
      </c>
      <c r="I97" s="53">
        <f t="shared" si="19"/>
        <v>4</v>
      </c>
      <c r="J97" s="70">
        <f t="shared" si="22"/>
        <v>6</v>
      </c>
      <c r="K97" s="225">
        <v>0.0</v>
      </c>
      <c r="L97" s="225">
        <v>0.0</v>
      </c>
      <c r="M97" s="225">
        <v>0.0</v>
      </c>
      <c r="N97" s="225">
        <v>2.0</v>
      </c>
      <c r="O97" s="213">
        <v>0.0</v>
      </c>
      <c r="P97" s="227">
        <v>0.0</v>
      </c>
      <c r="Q97" s="73">
        <f t="shared" si="20"/>
        <v>2</v>
      </c>
      <c r="R97" s="74">
        <f t="shared" si="23"/>
        <v>3.846153846</v>
      </c>
      <c r="S97" s="73"/>
      <c r="T97" s="55">
        <f t="shared" si="21"/>
        <v>6</v>
      </c>
      <c r="U97" s="82">
        <f t="shared" si="24"/>
        <v>5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7" t="s">
        <v>1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30" t="s">
        <v>15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24.0</v>
      </c>
      <c r="E9" s="206">
        <v>23.0</v>
      </c>
      <c r="F9" s="206">
        <v>23.0</v>
      </c>
      <c r="G9" s="206">
        <v>22.0</v>
      </c>
      <c r="H9" s="206">
        <v>12.0</v>
      </c>
      <c r="I9" s="53">
        <f t="shared" ref="I9:I27" si="1">SUM(D9:H9)</f>
        <v>104</v>
      </c>
      <c r="J9" s="44"/>
      <c r="K9" s="206">
        <v>12.0</v>
      </c>
      <c r="L9" s="206">
        <v>8.0</v>
      </c>
      <c r="M9" s="206">
        <v>12.0</v>
      </c>
      <c r="N9" s="206">
        <v>12.0</v>
      </c>
      <c r="O9" s="206">
        <v>12.0</v>
      </c>
      <c r="P9" s="206">
        <v>22.0</v>
      </c>
      <c r="Q9" s="53">
        <f t="shared" ref="Q9:Q27" si="2">SUM(K9:P9)</f>
        <v>78</v>
      </c>
      <c r="R9" s="44"/>
      <c r="S9" s="53"/>
      <c r="T9" s="55">
        <f t="shared" ref="T9:T27" si="3">SUM(I9,Q9)</f>
        <v>182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19.0</v>
      </c>
      <c r="E10" s="210">
        <v>19.0</v>
      </c>
      <c r="F10" s="210">
        <v>13.0</v>
      </c>
      <c r="G10" s="211">
        <v>16.0</v>
      </c>
      <c r="H10" s="211">
        <v>7.0</v>
      </c>
      <c r="I10" s="76">
        <f t="shared" si="1"/>
        <v>74</v>
      </c>
      <c r="J10" s="73">
        <f t="shared" ref="J10:J27" si="4">ROUND((I10/I$9)*100,0)</f>
        <v>71</v>
      </c>
      <c r="K10" s="210">
        <v>10.0</v>
      </c>
      <c r="L10" s="210">
        <v>8.0</v>
      </c>
      <c r="M10" s="212">
        <v>6.0</v>
      </c>
      <c r="N10" s="210">
        <v>10.0</v>
      </c>
      <c r="O10" s="213">
        <v>12.0</v>
      </c>
      <c r="P10" s="214">
        <v>18.0</v>
      </c>
      <c r="Q10" s="73">
        <f t="shared" si="2"/>
        <v>64</v>
      </c>
      <c r="R10" s="74">
        <f t="shared" ref="R10:R27" si="5">ROUND((Q10/Q$9)*100,0)</f>
        <v>82</v>
      </c>
      <c r="S10" s="73"/>
      <c r="T10" s="55">
        <f t="shared" si="3"/>
        <v>138</v>
      </c>
      <c r="U10" s="82">
        <f t="shared" ref="U10:U27" si="6">ROUND((T10/T$9)*100,0)</f>
        <v>76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24.0</v>
      </c>
      <c r="E11" s="210">
        <v>23.0</v>
      </c>
      <c r="F11" s="210">
        <v>22.0</v>
      </c>
      <c r="G11" s="210">
        <v>21.0</v>
      </c>
      <c r="H11" s="210">
        <v>12.0</v>
      </c>
      <c r="I11" s="76">
        <f t="shared" si="1"/>
        <v>102</v>
      </c>
      <c r="J11" s="73">
        <f t="shared" si="4"/>
        <v>98</v>
      </c>
      <c r="K11" s="210">
        <v>12.0</v>
      </c>
      <c r="L11" s="210">
        <v>8.0</v>
      </c>
      <c r="M11" s="212">
        <v>10.0</v>
      </c>
      <c r="N11" s="210">
        <v>12.0</v>
      </c>
      <c r="O11" s="213">
        <v>12.0</v>
      </c>
      <c r="P11" s="214">
        <v>22.0</v>
      </c>
      <c r="Q11" s="73">
        <f t="shared" si="2"/>
        <v>76</v>
      </c>
      <c r="R11" s="74">
        <f t="shared" si="5"/>
        <v>97</v>
      </c>
      <c r="S11" s="73"/>
      <c r="T11" s="55">
        <f t="shared" si="3"/>
        <v>178</v>
      </c>
      <c r="U11" s="82">
        <f t="shared" si="6"/>
        <v>98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19.0</v>
      </c>
      <c r="E12" s="210">
        <v>11.0</v>
      </c>
      <c r="F12" s="210">
        <v>12.0</v>
      </c>
      <c r="G12" s="210">
        <v>12.0</v>
      </c>
      <c r="H12" s="210">
        <v>8.0</v>
      </c>
      <c r="I12" s="76">
        <f t="shared" si="1"/>
        <v>62</v>
      </c>
      <c r="J12" s="73">
        <f t="shared" si="4"/>
        <v>60</v>
      </c>
      <c r="K12" s="210">
        <v>8.0</v>
      </c>
      <c r="L12" s="243">
        <v>2.0</v>
      </c>
      <c r="M12" s="212">
        <v>6.0</v>
      </c>
      <c r="N12" s="210">
        <v>8.0</v>
      </c>
      <c r="O12" s="213">
        <v>10.0</v>
      </c>
      <c r="P12" s="214">
        <v>14.0</v>
      </c>
      <c r="Q12" s="73">
        <f t="shared" si="2"/>
        <v>48</v>
      </c>
      <c r="R12" s="74">
        <f t="shared" si="5"/>
        <v>62</v>
      </c>
      <c r="S12" s="73"/>
      <c r="T12" s="55">
        <f t="shared" si="3"/>
        <v>110</v>
      </c>
      <c r="U12" s="82">
        <f t="shared" si="6"/>
        <v>60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19.0</v>
      </c>
      <c r="E13" s="210">
        <v>20.0</v>
      </c>
      <c r="F13" s="210">
        <v>14.0</v>
      </c>
      <c r="G13" s="210">
        <v>18.0</v>
      </c>
      <c r="H13" s="210">
        <v>7.0</v>
      </c>
      <c r="I13" s="76">
        <f t="shared" si="1"/>
        <v>78</v>
      </c>
      <c r="J13" s="73">
        <f t="shared" si="4"/>
        <v>75</v>
      </c>
      <c r="K13" s="210">
        <v>8.0</v>
      </c>
      <c r="L13" s="243">
        <v>8.0</v>
      </c>
      <c r="M13" s="212">
        <v>8.0</v>
      </c>
      <c r="N13" s="210">
        <v>12.0</v>
      </c>
      <c r="O13" s="213">
        <v>12.0</v>
      </c>
      <c r="P13" s="214">
        <v>18.0</v>
      </c>
      <c r="Q13" s="73">
        <f t="shared" si="2"/>
        <v>66</v>
      </c>
      <c r="R13" s="74">
        <f t="shared" si="5"/>
        <v>85</v>
      </c>
      <c r="S13" s="73"/>
      <c r="T13" s="55">
        <f t="shared" si="3"/>
        <v>144</v>
      </c>
      <c r="U13" s="82">
        <f t="shared" si="6"/>
        <v>79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24.0</v>
      </c>
      <c r="E14" s="210">
        <v>23.0</v>
      </c>
      <c r="F14" s="210">
        <v>22.0</v>
      </c>
      <c r="G14" s="210">
        <v>22.0</v>
      </c>
      <c r="H14" s="210">
        <v>11.0</v>
      </c>
      <c r="I14" s="76">
        <f t="shared" si="1"/>
        <v>102</v>
      </c>
      <c r="J14" s="73">
        <f t="shared" si="4"/>
        <v>98</v>
      </c>
      <c r="K14" s="210">
        <v>12.0</v>
      </c>
      <c r="L14" s="210">
        <v>8.0</v>
      </c>
      <c r="M14" s="212">
        <v>12.0</v>
      </c>
      <c r="N14" s="210">
        <v>12.0</v>
      </c>
      <c r="O14" s="213">
        <v>12.0</v>
      </c>
      <c r="P14" s="214">
        <v>22.0</v>
      </c>
      <c r="Q14" s="73">
        <f t="shared" si="2"/>
        <v>78</v>
      </c>
      <c r="R14" s="74">
        <f t="shared" si="5"/>
        <v>100</v>
      </c>
      <c r="S14" s="73"/>
      <c r="T14" s="55">
        <f t="shared" si="3"/>
        <v>180</v>
      </c>
      <c r="U14" s="82">
        <f t="shared" si="6"/>
        <v>99</v>
      </c>
      <c r="V14" s="215"/>
      <c r="W14" s="4"/>
      <c r="X14" s="4"/>
      <c r="Y14" s="4"/>
      <c r="Z14" s="4"/>
    </row>
    <row r="15" ht="18.0" customHeight="1">
      <c r="A15" s="4"/>
      <c r="B15" s="208">
        <v>6.0</v>
      </c>
      <c r="C15" s="216" t="s">
        <v>286</v>
      </c>
      <c r="D15" s="210">
        <v>21.0</v>
      </c>
      <c r="E15" s="210">
        <v>21.0</v>
      </c>
      <c r="F15" s="210">
        <v>19.0</v>
      </c>
      <c r="G15" s="210">
        <v>20.0</v>
      </c>
      <c r="H15" s="210">
        <v>12.0</v>
      </c>
      <c r="I15" s="76">
        <f t="shared" si="1"/>
        <v>93</v>
      </c>
      <c r="J15" s="73">
        <f t="shared" si="4"/>
        <v>89</v>
      </c>
      <c r="K15" s="210">
        <v>10.0</v>
      </c>
      <c r="L15" s="210">
        <v>6.0</v>
      </c>
      <c r="M15" s="212">
        <v>6.0</v>
      </c>
      <c r="N15" s="210">
        <v>10.0</v>
      </c>
      <c r="O15" s="213">
        <v>10.0</v>
      </c>
      <c r="P15" s="214">
        <v>22.0</v>
      </c>
      <c r="Q15" s="73">
        <f t="shared" si="2"/>
        <v>64</v>
      </c>
      <c r="R15" s="74">
        <f t="shared" si="5"/>
        <v>82</v>
      </c>
      <c r="S15" s="73"/>
      <c r="T15" s="55">
        <f t="shared" si="3"/>
        <v>157</v>
      </c>
      <c r="U15" s="82">
        <f t="shared" si="6"/>
        <v>86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16.0</v>
      </c>
      <c r="E16" s="210">
        <v>20.0</v>
      </c>
      <c r="F16" s="210">
        <v>15.0</v>
      </c>
      <c r="G16" s="210">
        <v>15.0</v>
      </c>
      <c r="H16" s="210">
        <v>6.0</v>
      </c>
      <c r="I16" s="76">
        <f t="shared" si="1"/>
        <v>72</v>
      </c>
      <c r="J16" s="73">
        <f t="shared" si="4"/>
        <v>69</v>
      </c>
      <c r="K16" s="210">
        <v>10.0</v>
      </c>
      <c r="L16" s="210">
        <v>8.0</v>
      </c>
      <c r="M16" s="212">
        <v>10.0</v>
      </c>
      <c r="N16" s="210">
        <v>12.0</v>
      </c>
      <c r="O16" s="213">
        <v>12.0</v>
      </c>
      <c r="P16" s="214">
        <v>20.0</v>
      </c>
      <c r="Q16" s="73">
        <f t="shared" si="2"/>
        <v>72</v>
      </c>
      <c r="R16" s="74">
        <f t="shared" si="5"/>
        <v>92</v>
      </c>
      <c r="S16" s="73"/>
      <c r="T16" s="55">
        <f t="shared" si="3"/>
        <v>144</v>
      </c>
      <c r="U16" s="82">
        <f t="shared" si="6"/>
        <v>79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17.0</v>
      </c>
      <c r="E17" s="210">
        <v>20.0</v>
      </c>
      <c r="F17" s="210">
        <v>18.0</v>
      </c>
      <c r="G17" s="210">
        <v>18.0</v>
      </c>
      <c r="H17" s="210">
        <v>8.0</v>
      </c>
      <c r="I17" s="76">
        <f t="shared" si="1"/>
        <v>81</v>
      </c>
      <c r="J17" s="73">
        <f t="shared" si="4"/>
        <v>78</v>
      </c>
      <c r="K17" s="210">
        <v>12.0</v>
      </c>
      <c r="L17" s="210">
        <v>6.0</v>
      </c>
      <c r="M17" s="212">
        <v>8.0</v>
      </c>
      <c r="N17" s="210">
        <v>10.0</v>
      </c>
      <c r="O17" s="213">
        <v>12.0</v>
      </c>
      <c r="P17" s="214">
        <v>18.0</v>
      </c>
      <c r="Q17" s="73">
        <f t="shared" si="2"/>
        <v>66</v>
      </c>
      <c r="R17" s="74">
        <f t="shared" si="5"/>
        <v>85</v>
      </c>
      <c r="S17" s="73"/>
      <c r="T17" s="55">
        <f t="shared" si="3"/>
        <v>147</v>
      </c>
      <c r="U17" s="82">
        <f t="shared" si="6"/>
        <v>81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23.0</v>
      </c>
      <c r="E18" s="210">
        <v>21.0</v>
      </c>
      <c r="F18" s="210">
        <v>10.0</v>
      </c>
      <c r="G18" s="210">
        <v>20.0</v>
      </c>
      <c r="H18" s="210">
        <v>11.0</v>
      </c>
      <c r="I18" s="76">
        <f t="shared" si="1"/>
        <v>85</v>
      </c>
      <c r="J18" s="73">
        <f t="shared" si="4"/>
        <v>82</v>
      </c>
      <c r="K18" s="210">
        <v>12.0</v>
      </c>
      <c r="L18" s="210">
        <v>8.0</v>
      </c>
      <c r="M18" s="212">
        <v>12.0</v>
      </c>
      <c r="N18" s="210">
        <v>12.0</v>
      </c>
      <c r="O18" s="213">
        <v>12.0</v>
      </c>
      <c r="P18" s="214">
        <v>20.0</v>
      </c>
      <c r="Q18" s="73">
        <f t="shared" si="2"/>
        <v>76</v>
      </c>
      <c r="R18" s="74">
        <f t="shared" si="5"/>
        <v>97</v>
      </c>
      <c r="S18" s="73"/>
      <c r="T18" s="55">
        <f t="shared" si="3"/>
        <v>161</v>
      </c>
      <c r="U18" s="82">
        <f t="shared" si="6"/>
        <v>88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0.0</v>
      </c>
      <c r="E19" s="210">
        <v>0.0</v>
      </c>
      <c r="F19" s="210">
        <v>1.0</v>
      </c>
      <c r="G19" s="210">
        <v>1.0</v>
      </c>
      <c r="H19" s="210">
        <v>0.0</v>
      </c>
      <c r="I19" s="76">
        <f t="shared" si="1"/>
        <v>2</v>
      </c>
      <c r="J19" s="73">
        <f t="shared" si="4"/>
        <v>2</v>
      </c>
      <c r="K19" s="210">
        <v>0.0</v>
      </c>
      <c r="L19" s="210">
        <v>0.0</v>
      </c>
      <c r="M19" s="212">
        <v>0.0</v>
      </c>
      <c r="N19" s="210">
        <v>0.0</v>
      </c>
      <c r="O19" s="213">
        <v>0.0</v>
      </c>
      <c r="P19" s="214">
        <v>2.0</v>
      </c>
      <c r="Q19" s="73">
        <f t="shared" si="2"/>
        <v>2</v>
      </c>
      <c r="R19" s="74">
        <f t="shared" si="5"/>
        <v>3</v>
      </c>
      <c r="S19" s="73"/>
      <c r="T19" s="55">
        <f t="shared" si="3"/>
        <v>4</v>
      </c>
      <c r="U19" s="82">
        <f t="shared" si="6"/>
        <v>2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21.0</v>
      </c>
      <c r="E20" s="210">
        <v>19.0</v>
      </c>
      <c r="F20" s="210">
        <v>17.0</v>
      </c>
      <c r="G20" s="210">
        <v>20.0</v>
      </c>
      <c r="H20" s="210">
        <v>10.0</v>
      </c>
      <c r="I20" s="76">
        <f t="shared" si="1"/>
        <v>87</v>
      </c>
      <c r="J20" s="73">
        <f t="shared" si="4"/>
        <v>84</v>
      </c>
      <c r="K20" s="210">
        <v>10.0</v>
      </c>
      <c r="L20" s="210">
        <v>4.0</v>
      </c>
      <c r="M20" s="212">
        <v>10.0</v>
      </c>
      <c r="N20" s="210">
        <v>12.0</v>
      </c>
      <c r="O20" s="213">
        <v>10.0</v>
      </c>
      <c r="P20" s="214">
        <v>16.0</v>
      </c>
      <c r="Q20" s="73">
        <f t="shared" si="2"/>
        <v>62</v>
      </c>
      <c r="R20" s="74">
        <f t="shared" si="5"/>
        <v>79</v>
      </c>
      <c r="S20" s="73"/>
      <c r="T20" s="55">
        <f t="shared" si="3"/>
        <v>149</v>
      </c>
      <c r="U20" s="82">
        <f t="shared" si="6"/>
        <v>82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12.0</v>
      </c>
      <c r="E21" s="210">
        <v>13.0</v>
      </c>
      <c r="F21" s="210">
        <v>10.0</v>
      </c>
      <c r="G21" s="210">
        <v>12.0</v>
      </c>
      <c r="H21" s="210">
        <v>6.0</v>
      </c>
      <c r="I21" s="76">
        <f t="shared" si="1"/>
        <v>53</v>
      </c>
      <c r="J21" s="73">
        <f t="shared" si="4"/>
        <v>51</v>
      </c>
      <c r="K21" s="210">
        <v>6.0</v>
      </c>
      <c r="L21" s="210">
        <v>4.0</v>
      </c>
      <c r="M21" s="212">
        <v>8.0</v>
      </c>
      <c r="N21" s="210">
        <v>8.0</v>
      </c>
      <c r="O21" s="213">
        <v>4.0</v>
      </c>
      <c r="P21" s="214">
        <v>18.0</v>
      </c>
      <c r="Q21" s="73">
        <f t="shared" si="2"/>
        <v>48</v>
      </c>
      <c r="R21" s="74">
        <f t="shared" si="5"/>
        <v>62</v>
      </c>
      <c r="S21" s="73"/>
      <c r="T21" s="55">
        <f t="shared" si="3"/>
        <v>101</v>
      </c>
      <c r="U21" s="82">
        <f t="shared" si="6"/>
        <v>55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11.0</v>
      </c>
      <c r="E22" s="210">
        <v>18.0</v>
      </c>
      <c r="F22" s="210">
        <v>13.0</v>
      </c>
      <c r="G22" s="210">
        <v>16.0</v>
      </c>
      <c r="H22" s="210">
        <v>6.0</v>
      </c>
      <c r="I22" s="76">
        <f t="shared" si="1"/>
        <v>64</v>
      </c>
      <c r="J22" s="73">
        <f t="shared" si="4"/>
        <v>62</v>
      </c>
      <c r="K22" s="210">
        <v>10.0</v>
      </c>
      <c r="L22" s="210">
        <v>6.0</v>
      </c>
      <c r="M22" s="212">
        <v>8.0</v>
      </c>
      <c r="N22" s="210">
        <v>6.0</v>
      </c>
      <c r="O22" s="213">
        <v>10.0</v>
      </c>
      <c r="P22" s="214">
        <v>14.0</v>
      </c>
      <c r="Q22" s="73">
        <f t="shared" si="2"/>
        <v>54</v>
      </c>
      <c r="R22" s="74">
        <f t="shared" si="5"/>
        <v>69</v>
      </c>
      <c r="S22" s="73"/>
      <c r="T22" s="55">
        <f t="shared" si="3"/>
        <v>118</v>
      </c>
      <c r="U22" s="82">
        <f t="shared" si="6"/>
        <v>65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18.0</v>
      </c>
      <c r="E23" s="210">
        <v>16.0</v>
      </c>
      <c r="F23" s="210">
        <v>10.0</v>
      </c>
      <c r="G23" s="210">
        <v>12.0</v>
      </c>
      <c r="H23" s="210">
        <v>8.0</v>
      </c>
      <c r="I23" s="76">
        <f t="shared" si="1"/>
        <v>64</v>
      </c>
      <c r="J23" s="73">
        <f t="shared" si="4"/>
        <v>62</v>
      </c>
      <c r="K23" s="210">
        <v>10.0</v>
      </c>
      <c r="L23" s="210">
        <v>8.0</v>
      </c>
      <c r="M23" s="212">
        <v>8.0</v>
      </c>
      <c r="N23" s="210">
        <v>6.0</v>
      </c>
      <c r="O23" s="213">
        <v>8.0</v>
      </c>
      <c r="P23" s="214">
        <v>16.0</v>
      </c>
      <c r="Q23" s="73">
        <f t="shared" si="2"/>
        <v>56</v>
      </c>
      <c r="R23" s="74">
        <f t="shared" si="5"/>
        <v>72</v>
      </c>
      <c r="S23" s="73"/>
      <c r="T23" s="55">
        <f t="shared" si="3"/>
        <v>120</v>
      </c>
      <c r="U23" s="82">
        <f t="shared" si="6"/>
        <v>66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14.0</v>
      </c>
      <c r="E24" s="210">
        <v>13.0</v>
      </c>
      <c r="F24" s="210">
        <v>6.0</v>
      </c>
      <c r="G24" s="210">
        <v>10.0</v>
      </c>
      <c r="H24" s="210">
        <v>7.0</v>
      </c>
      <c r="I24" s="76">
        <f t="shared" si="1"/>
        <v>50</v>
      </c>
      <c r="J24" s="73">
        <f t="shared" si="4"/>
        <v>48</v>
      </c>
      <c r="K24" s="210">
        <v>8.0</v>
      </c>
      <c r="L24" s="210">
        <v>8.0</v>
      </c>
      <c r="M24" s="212">
        <v>6.0</v>
      </c>
      <c r="N24" s="210">
        <v>6.0</v>
      </c>
      <c r="O24" s="213">
        <v>8.0</v>
      </c>
      <c r="P24" s="214">
        <v>20.0</v>
      </c>
      <c r="Q24" s="73">
        <f t="shared" si="2"/>
        <v>56</v>
      </c>
      <c r="R24" s="74">
        <f t="shared" si="5"/>
        <v>72</v>
      </c>
      <c r="S24" s="73"/>
      <c r="T24" s="55">
        <f t="shared" si="3"/>
        <v>106</v>
      </c>
      <c r="U24" s="82">
        <f t="shared" si="6"/>
        <v>58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17.0</v>
      </c>
      <c r="E25" s="210">
        <v>19.0</v>
      </c>
      <c r="F25" s="210">
        <v>16.0</v>
      </c>
      <c r="G25" s="210">
        <v>18.0</v>
      </c>
      <c r="H25" s="210">
        <v>8.0</v>
      </c>
      <c r="I25" s="76">
        <f t="shared" si="1"/>
        <v>78</v>
      </c>
      <c r="J25" s="73">
        <f t="shared" si="4"/>
        <v>75</v>
      </c>
      <c r="K25" s="210">
        <v>10.0</v>
      </c>
      <c r="L25" s="210">
        <v>6.0</v>
      </c>
      <c r="M25" s="212">
        <v>8.0</v>
      </c>
      <c r="N25" s="210">
        <v>12.0</v>
      </c>
      <c r="O25" s="213">
        <v>12.0</v>
      </c>
      <c r="P25" s="214">
        <v>16.0</v>
      </c>
      <c r="Q25" s="73">
        <f t="shared" si="2"/>
        <v>64</v>
      </c>
      <c r="R25" s="74">
        <f t="shared" si="5"/>
        <v>82</v>
      </c>
      <c r="S25" s="73"/>
      <c r="T25" s="55">
        <f t="shared" si="3"/>
        <v>142</v>
      </c>
      <c r="U25" s="82">
        <f t="shared" si="6"/>
        <v>78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20.0</v>
      </c>
      <c r="E26" s="210">
        <v>17.0</v>
      </c>
      <c r="F26" s="210">
        <v>17.0</v>
      </c>
      <c r="G26" s="210">
        <v>13.0</v>
      </c>
      <c r="H26" s="210">
        <v>8.0</v>
      </c>
      <c r="I26" s="76">
        <f t="shared" si="1"/>
        <v>75</v>
      </c>
      <c r="J26" s="73">
        <f t="shared" si="4"/>
        <v>72</v>
      </c>
      <c r="K26" s="210">
        <v>10.0</v>
      </c>
      <c r="L26" s="210">
        <v>8.0</v>
      </c>
      <c r="M26" s="212">
        <v>10.0</v>
      </c>
      <c r="N26" s="210">
        <v>10.0</v>
      </c>
      <c r="O26" s="213">
        <v>8.0</v>
      </c>
      <c r="P26" s="214">
        <v>20.0</v>
      </c>
      <c r="Q26" s="73">
        <f t="shared" si="2"/>
        <v>66</v>
      </c>
      <c r="R26" s="74">
        <f t="shared" si="5"/>
        <v>85</v>
      </c>
      <c r="S26" s="73"/>
      <c r="T26" s="55">
        <f t="shared" si="3"/>
        <v>141</v>
      </c>
      <c r="U26" s="82">
        <f t="shared" si="6"/>
        <v>77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15.0</v>
      </c>
      <c r="E27" s="210">
        <v>14.0</v>
      </c>
      <c r="F27" s="210">
        <v>9.0</v>
      </c>
      <c r="G27" s="210">
        <v>19.0</v>
      </c>
      <c r="H27" s="210">
        <v>7.0</v>
      </c>
      <c r="I27" s="76">
        <f t="shared" si="1"/>
        <v>64</v>
      </c>
      <c r="J27" s="73">
        <f t="shared" si="4"/>
        <v>62</v>
      </c>
      <c r="K27" s="210">
        <v>10.0</v>
      </c>
      <c r="L27" s="210">
        <v>6.0</v>
      </c>
      <c r="M27" s="212">
        <v>8.0</v>
      </c>
      <c r="N27" s="210">
        <v>8.0</v>
      </c>
      <c r="O27" s="213">
        <v>8.0</v>
      </c>
      <c r="P27" s="214">
        <v>10.0</v>
      </c>
      <c r="Q27" s="73">
        <f t="shared" si="2"/>
        <v>50</v>
      </c>
      <c r="R27" s="74">
        <f t="shared" si="5"/>
        <v>64</v>
      </c>
      <c r="S27" s="73"/>
      <c r="T27" s="55">
        <f t="shared" si="3"/>
        <v>114</v>
      </c>
      <c r="U27" s="82">
        <f t="shared" si="6"/>
        <v>63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19"/>
      <c r="F28" s="221"/>
      <c r="G28" s="219"/>
      <c r="H28" s="219"/>
      <c r="I28" s="219"/>
      <c r="J28" s="220"/>
      <c r="K28" s="219"/>
      <c r="L28" s="219"/>
      <c r="M28" s="219"/>
      <c r="N28" s="219"/>
      <c r="O28" s="219"/>
      <c r="P28" s="219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24.0</v>
      </c>
      <c r="E32" s="206">
        <v>23.0</v>
      </c>
      <c r="F32" s="206">
        <v>23.0</v>
      </c>
      <c r="G32" s="206">
        <v>22.0</v>
      </c>
      <c r="H32" s="206">
        <v>12.0</v>
      </c>
      <c r="I32" s="53">
        <f t="shared" ref="I32:I50" si="7">SUM(D32:H32)</f>
        <v>104</v>
      </c>
      <c r="J32" s="44"/>
      <c r="K32" s="206">
        <v>12.0</v>
      </c>
      <c r="L32" s="206">
        <v>10.0</v>
      </c>
      <c r="M32" s="206">
        <v>10.0</v>
      </c>
      <c r="N32" s="206">
        <v>12.0</v>
      </c>
      <c r="O32" s="206">
        <v>10.0</v>
      </c>
      <c r="P32" s="206">
        <v>22.0</v>
      </c>
      <c r="Q32" s="53">
        <f t="shared" ref="Q32:Q50" si="8">SUM(K32:P32)</f>
        <v>76</v>
      </c>
      <c r="R32" s="44"/>
      <c r="S32" s="53"/>
      <c r="T32" s="55">
        <f t="shared" ref="T32:T50" si="9">SUM(I32,Q32)</f>
        <v>180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20.0</v>
      </c>
      <c r="E33" s="225">
        <v>23.0</v>
      </c>
      <c r="F33" s="225">
        <v>20.0</v>
      </c>
      <c r="G33" s="226">
        <v>19.0</v>
      </c>
      <c r="H33" s="226">
        <v>10.0</v>
      </c>
      <c r="I33" s="53">
        <f t="shared" si="7"/>
        <v>92</v>
      </c>
      <c r="J33" s="70">
        <f t="shared" ref="J33:J50" si="10">ROUND((I33/I$32)*100,0)</f>
        <v>88</v>
      </c>
      <c r="K33" s="225">
        <v>10.0</v>
      </c>
      <c r="L33" s="225">
        <v>8.0</v>
      </c>
      <c r="M33" s="225">
        <v>8.0</v>
      </c>
      <c r="N33" s="225">
        <v>12.0</v>
      </c>
      <c r="O33" s="213">
        <v>10.0</v>
      </c>
      <c r="P33" s="227">
        <v>22.0</v>
      </c>
      <c r="Q33" s="73">
        <f t="shared" si="8"/>
        <v>70</v>
      </c>
      <c r="R33" s="74">
        <f t="shared" ref="R33:R50" si="11">(Q33/Q$32)*100</f>
        <v>92.10526316</v>
      </c>
      <c r="S33" s="73"/>
      <c r="T33" s="55">
        <f t="shared" si="9"/>
        <v>162</v>
      </c>
      <c r="U33" s="82">
        <f t="shared" ref="U33:U50" si="12">ROUND((T33/T$32)*100,0)</f>
        <v>90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16.0</v>
      </c>
      <c r="E34" s="225">
        <v>19.0</v>
      </c>
      <c r="F34" s="225">
        <v>22.0</v>
      </c>
      <c r="G34" s="225">
        <v>16.0</v>
      </c>
      <c r="H34" s="225">
        <v>8.0</v>
      </c>
      <c r="I34" s="53">
        <f t="shared" si="7"/>
        <v>81</v>
      </c>
      <c r="J34" s="70">
        <f t="shared" si="10"/>
        <v>78</v>
      </c>
      <c r="K34" s="225">
        <v>8.0</v>
      </c>
      <c r="L34" s="225">
        <v>10.0</v>
      </c>
      <c r="M34" s="225">
        <v>8.0</v>
      </c>
      <c r="N34" s="225">
        <v>8.0</v>
      </c>
      <c r="O34" s="213">
        <v>8.0</v>
      </c>
      <c r="P34" s="227">
        <v>16.0</v>
      </c>
      <c r="Q34" s="73">
        <f t="shared" si="8"/>
        <v>58</v>
      </c>
      <c r="R34" s="74">
        <f t="shared" si="11"/>
        <v>76.31578947</v>
      </c>
      <c r="S34" s="73"/>
      <c r="T34" s="55">
        <f t="shared" si="9"/>
        <v>139</v>
      </c>
      <c r="U34" s="82">
        <f t="shared" si="12"/>
        <v>77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16.0</v>
      </c>
      <c r="E35" s="225">
        <v>15.0</v>
      </c>
      <c r="F35" s="225">
        <v>11.0</v>
      </c>
      <c r="G35" s="225">
        <v>13.0</v>
      </c>
      <c r="H35" s="225">
        <v>8.0</v>
      </c>
      <c r="I35" s="53">
        <f t="shared" si="7"/>
        <v>63</v>
      </c>
      <c r="J35" s="70">
        <f t="shared" si="10"/>
        <v>61</v>
      </c>
      <c r="K35" s="225">
        <v>8.0</v>
      </c>
      <c r="L35" s="225">
        <v>8.0</v>
      </c>
      <c r="M35" s="229">
        <v>6.0</v>
      </c>
      <c r="N35" s="229">
        <v>6.0</v>
      </c>
      <c r="O35" s="212">
        <v>10.0</v>
      </c>
      <c r="P35" s="227">
        <v>22.0</v>
      </c>
      <c r="Q35" s="73">
        <f t="shared" si="8"/>
        <v>60</v>
      </c>
      <c r="R35" s="74">
        <f t="shared" si="11"/>
        <v>78.94736842</v>
      </c>
      <c r="S35" s="73"/>
      <c r="T35" s="55">
        <f t="shared" si="9"/>
        <v>123</v>
      </c>
      <c r="U35" s="82">
        <f t="shared" si="12"/>
        <v>68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21.0</v>
      </c>
      <c r="E36" s="225">
        <v>18.0</v>
      </c>
      <c r="F36" s="225">
        <v>11.0</v>
      </c>
      <c r="G36" s="225">
        <v>14.0</v>
      </c>
      <c r="H36" s="225">
        <v>9.0</v>
      </c>
      <c r="I36" s="53">
        <f t="shared" si="7"/>
        <v>73</v>
      </c>
      <c r="J36" s="70">
        <f t="shared" si="10"/>
        <v>70</v>
      </c>
      <c r="K36" s="225">
        <v>10.0</v>
      </c>
      <c r="L36" s="230">
        <v>6.0</v>
      </c>
      <c r="M36" s="212">
        <v>8.0</v>
      </c>
      <c r="N36" s="212">
        <v>12.0</v>
      </c>
      <c r="O36" s="231">
        <v>8.0</v>
      </c>
      <c r="P36" s="227">
        <v>16.0</v>
      </c>
      <c r="Q36" s="73">
        <f t="shared" si="8"/>
        <v>60</v>
      </c>
      <c r="R36" s="74">
        <f t="shared" si="11"/>
        <v>78.94736842</v>
      </c>
      <c r="S36" s="73"/>
      <c r="T36" s="55">
        <f t="shared" si="9"/>
        <v>133</v>
      </c>
      <c r="U36" s="82">
        <f t="shared" si="12"/>
        <v>74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24.0</v>
      </c>
      <c r="E37" s="225">
        <v>23.0</v>
      </c>
      <c r="F37" s="225">
        <v>22.0</v>
      </c>
      <c r="G37" s="225">
        <v>21.0</v>
      </c>
      <c r="H37" s="225">
        <v>11.0</v>
      </c>
      <c r="I37" s="53">
        <f t="shared" si="7"/>
        <v>101</v>
      </c>
      <c r="J37" s="70">
        <f t="shared" si="10"/>
        <v>97</v>
      </c>
      <c r="K37" s="225">
        <v>12.0</v>
      </c>
      <c r="L37" s="230">
        <v>8.0</v>
      </c>
      <c r="M37" s="212">
        <v>10.0</v>
      </c>
      <c r="N37" s="212">
        <v>12.0</v>
      </c>
      <c r="O37" s="231">
        <v>10.0</v>
      </c>
      <c r="P37" s="227">
        <v>20.0</v>
      </c>
      <c r="Q37" s="73">
        <f t="shared" si="8"/>
        <v>72</v>
      </c>
      <c r="R37" s="74">
        <f t="shared" si="11"/>
        <v>94.73684211</v>
      </c>
      <c r="S37" s="73"/>
      <c r="T37" s="55">
        <f t="shared" si="9"/>
        <v>173</v>
      </c>
      <c r="U37" s="82">
        <f t="shared" si="12"/>
        <v>96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21.0</v>
      </c>
      <c r="E38" s="225">
        <v>19.0</v>
      </c>
      <c r="F38" s="225">
        <v>16.0</v>
      </c>
      <c r="G38" s="225">
        <v>19.0</v>
      </c>
      <c r="H38" s="225">
        <v>7.0</v>
      </c>
      <c r="I38" s="53">
        <f t="shared" si="7"/>
        <v>82</v>
      </c>
      <c r="J38" s="70">
        <f t="shared" si="10"/>
        <v>79</v>
      </c>
      <c r="K38" s="225">
        <v>6.0</v>
      </c>
      <c r="L38" s="225">
        <v>8.0</v>
      </c>
      <c r="M38" s="225">
        <v>8.0</v>
      </c>
      <c r="N38" s="225">
        <v>10.0</v>
      </c>
      <c r="O38" s="213">
        <v>8.0</v>
      </c>
      <c r="P38" s="227">
        <v>22.0</v>
      </c>
      <c r="Q38" s="73">
        <f t="shared" si="8"/>
        <v>62</v>
      </c>
      <c r="R38" s="74">
        <f t="shared" si="11"/>
        <v>81.57894737</v>
      </c>
      <c r="S38" s="73"/>
      <c r="T38" s="55">
        <f t="shared" si="9"/>
        <v>144</v>
      </c>
      <c r="U38" s="82">
        <f t="shared" si="12"/>
        <v>80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19.0</v>
      </c>
      <c r="E39" s="225">
        <v>16.0</v>
      </c>
      <c r="F39" s="225">
        <v>14.0</v>
      </c>
      <c r="G39" s="225">
        <v>16.0</v>
      </c>
      <c r="H39" s="225">
        <v>7.0</v>
      </c>
      <c r="I39" s="53">
        <f t="shared" si="7"/>
        <v>72</v>
      </c>
      <c r="J39" s="70">
        <f t="shared" si="10"/>
        <v>69</v>
      </c>
      <c r="K39" s="225">
        <v>10.0</v>
      </c>
      <c r="L39" s="225">
        <v>8.0</v>
      </c>
      <c r="M39" s="225">
        <v>6.0</v>
      </c>
      <c r="N39" s="225">
        <v>10.0</v>
      </c>
      <c r="O39" s="213">
        <v>6.0</v>
      </c>
      <c r="P39" s="227">
        <v>18.0</v>
      </c>
      <c r="Q39" s="73">
        <f t="shared" si="8"/>
        <v>58</v>
      </c>
      <c r="R39" s="74">
        <f t="shared" si="11"/>
        <v>76.31578947</v>
      </c>
      <c r="S39" s="73"/>
      <c r="T39" s="55">
        <f t="shared" si="9"/>
        <v>130</v>
      </c>
      <c r="U39" s="82">
        <f t="shared" si="12"/>
        <v>72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18.0</v>
      </c>
      <c r="E40" s="225">
        <v>19.0</v>
      </c>
      <c r="F40" s="225">
        <v>12.0</v>
      </c>
      <c r="G40" s="225">
        <v>16.0</v>
      </c>
      <c r="H40" s="225">
        <v>10.0</v>
      </c>
      <c r="I40" s="53">
        <f t="shared" si="7"/>
        <v>75</v>
      </c>
      <c r="J40" s="70">
        <f t="shared" si="10"/>
        <v>72</v>
      </c>
      <c r="K40" s="225">
        <v>12.0</v>
      </c>
      <c r="L40" s="225">
        <v>8.0</v>
      </c>
      <c r="M40" s="225">
        <v>8.0</v>
      </c>
      <c r="N40" s="225">
        <v>12.0</v>
      </c>
      <c r="O40" s="213">
        <v>6.0</v>
      </c>
      <c r="P40" s="227">
        <v>14.0</v>
      </c>
      <c r="Q40" s="73">
        <f t="shared" si="8"/>
        <v>60</v>
      </c>
      <c r="R40" s="74">
        <f t="shared" si="11"/>
        <v>78.94736842</v>
      </c>
      <c r="S40" s="73"/>
      <c r="T40" s="55">
        <f t="shared" si="9"/>
        <v>135</v>
      </c>
      <c r="U40" s="82">
        <f t="shared" si="12"/>
        <v>75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21.0</v>
      </c>
      <c r="E41" s="225">
        <v>17.0</v>
      </c>
      <c r="F41" s="225">
        <v>17.0</v>
      </c>
      <c r="G41" s="225">
        <v>17.0</v>
      </c>
      <c r="H41" s="225">
        <v>8.0</v>
      </c>
      <c r="I41" s="53">
        <f t="shared" si="7"/>
        <v>80</v>
      </c>
      <c r="J41" s="70">
        <f t="shared" si="10"/>
        <v>77</v>
      </c>
      <c r="K41" s="225">
        <v>10.0</v>
      </c>
      <c r="L41" s="225">
        <v>6.0</v>
      </c>
      <c r="M41" s="225">
        <v>8.0</v>
      </c>
      <c r="N41" s="225">
        <v>12.0</v>
      </c>
      <c r="O41" s="213">
        <v>8.0</v>
      </c>
      <c r="P41" s="227">
        <v>18.0</v>
      </c>
      <c r="Q41" s="73">
        <f t="shared" si="8"/>
        <v>62</v>
      </c>
      <c r="R41" s="74">
        <f t="shared" si="11"/>
        <v>81.57894737</v>
      </c>
      <c r="S41" s="73"/>
      <c r="T41" s="55">
        <f t="shared" si="9"/>
        <v>142</v>
      </c>
      <c r="U41" s="82">
        <f t="shared" si="12"/>
        <v>79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16.0</v>
      </c>
      <c r="E42" s="225">
        <v>20.0</v>
      </c>
      <c r="F42" s="225">
        <v>13.0</v>
      </c>
      <c r="G42" s="225">
        <v>19.0</v>
      </c>
      <c r="H42" s="225">
        <v>10.0</v>
      </c>
      <c r="I42" s="53">
        <f t="shared" si="7"/>
        <v>78</v>
      </c>
      <c r="J42" s="70">
        <f t="shared" si="10"/>
        <v>75</v>
      </c>
      <c r="K42" s="225">
        <v>10.0</v>
      </c>
      <c r="L42" s="225">
        <v>10.0</v>
      </c>
      <c r="M42" s="225">
        <v>8.0</v>
      </c>
      <c r="N42" s="225">
        <v>10.0</v>
      </c>
      <c r="O42" s="213">
        <v>10.0</v>
      </c>
      <c r="P42" s="227">
        <v>22.0</v>
      </c>
      <c r="Q42" s="73">
        <f t="shared" si="8"/>
        <v>70</v>
      </c>
      <c r="R42" s="74">
        <f t="shared" si="11"/>
        <v>92.10526316</v>
      </c>
      <c r="S42" s="73"/>
      <c r="T42" s="55">
        <f t="shared" si="9"/>
        <v>148</v>
      </c>
      <c r="U42" s="82">
        <f t="shared" si="12"/>
        <v>82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18.0</v>
      </c>
      <c r="E43" s="225">
        <v>13.0</v>
      </c>
      <c r="F43" s="225">
        <v>12.0</v>
      </c>
      <c r="G43" s="225">
        <v>12.0</v>
      </c>
      <c r="H43" s="225">
        <v>7.0</v>
      </c>
      <c r="I43" s="53">
        <f t="shared" si="7"/>
        <v>62</v>
      </c>
      <c r="J43" s="70">
        <f t="shared" si="10"/>
        <v>60</v>
      </c>
      <c r="K43" s="225">
        <v>8.0</v>
      </c>
      <c r="L43" s="225">
        <v>6.0</v>
      </c>
      <c r="M43" s="225">
        <v>4.0</v>
      </c>
      <c r="N43" s="225">
        <v>6.0</v>
      </c>
      <c r="O43" s="213">
        <v>8.0</v>
      </c>
      <c r="P43" s="227">
        <v>12.0</v>
      </c>
      <c r="Q43" s="73">
        <f t="shared" si="8"/>
        <v>44</v>
      </c>
      <c r="R43" s="74">
        <f t="shared" si="11"/>
        <v>57.89473684</v>
      </c>
      <c r="S43" s="73"/>
      <c r="T43" s="55">
        <f t="shared" si="9"/>
        <v>106</v>
      </c>
      <c r="U43" s="82">
        <f t="shared" si="12"/>
        <v>59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21.0</v>
      </c>
      <c r="E44" s="225">
        <v>20.0</v>
      </c>
      <c r="F44" s="225">
        <v>16.0</v>
      </c>
      <c r="G44" s="225">
        <v>19.0</v>
      </c>
      <c r="H44" s="225">
        <v>11.0</v>
      </c>
      <c r="I44" s="53">
        <f t="shared" si="7"/>
        <v>87</v>
      </c>
      <c r="J44" s="70">
        <f t="shared" si="10"/>
        <v>84</v>
      </c>
      <c r="K44" s="225">
        <v>10.0</v>
      </c>
      <c r="L44" s="225">
        <v>10.0</v>
      </c>
      <c r="M44" s="225">
        <v>10.0</v>
      </c>
      <c r="N44" s="225">
        <v>12.0</v>
      </c>
      <c r="O44" s="213">
        <v>10.0</v>
      </c>
      <c r="P44" s="227">
        <v>20.0</v>
      </c>
      <c r="Q44" s="73">
        <f t="shared" si="8"/>
        <v>72</v>
      </c>
      <c r="R44" s="74">
        <f t="shared" si="11"/>
        <v>94.73684211</v>
      </c>
      <c r="S44" s="73"/>
      <c r="T44" s="55">
        <f t="shared" si="9"/>
        <v>159</v>
      </c>
      <c r="U44" s="82">
        <f t="shared" si="12"/>
        <v>88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21.0</v>
      </c>
      <c r="E45" s="225">
        <v>23.0</v>
      </c>
      <c r="F45" s="225">
        <v>19.0</v>
      </c>
      <c r="G45" s="225">
        <v>18.0</v>
      </c>
      <c r="H45" s="225">
        <v>9.0</v>
      </c>
      <c r="I45" s="53">
        <f t="shared" si="7"/>
        <v>90</v>
      </c>
      <c r="J45" s="70">
        <f t="shared" si="10"/>
        <v>87</v>
      </c>
      <c r="K45" s="225">
        <v>8.0</v>
      </c>
      <c r="L45" s="225">
        <v>10.0</v>
      </c>
      <c r="M45" s="225">
        <v>10.0</v>
      </c>
      <c r="N45" s="225">
        <v>12.0</v>
      </c>
      <c r="O45" s="213">
        <v>10.0</v>
      </c>
      <c r="P45" s="227">
        <v>22.0</v>
      </c>
      <c r="Q45" s="73">
        <f t="shared" si="8"/>
        <v>72</v>
      </c>
      <c r="R45" s="74">
        <f t="shared" si="11"/>
        <v>94.73684211</v>
      </c>
      <c r="S45" s="73"/>
      <c r="T45" s="55">
        <f t="shared" si="9"/>
        <v>162</v>
      </c>
      <c r="U45" s="82">
        <f t="shared" si="12"/>
        <v>90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23.0</v>
      </c>
      <c r="E46" s="225">
        <v>22.0</v>
      </c>
      <c r="F46" s="225">
        <v>22.0</v>
      </c>
      <c r="G46" s="225">
        <v>23.0</v>
      </c>
      <c r="H46" s="225">
        <v>11.0</v>
      </c>
      <c r="I46" s="53">
        <f t="shared" si="7"/>
        <v>101</v>
      </c>
      <c r="J46" s="70">
        <f t="shared" si="10"/>
        <v>97</v>
      </c>
      <c r="K46" s="225">
        <v>12.0</v>
      </c>
      <c r="L46" s="225">
        <v>8.0</v>
      </c>
      <c r="M46" s="225">
        <v>10.0</v>
      </c>
      <c r="N46" s="225">
        <v>10.0</v>
      </c>
      <c r="O46" s="213">
        <v>10.0</v>
      </c>
      <c r="P46" s="227">
        <v>22.0</v>
      </c>
      <c r="Q46" s="73">
        <f t="shared" si="8"/>
        <v>72</v>
      </c>
      <c r="R46" s="74">
        <f t="shared" si="11"/>
        <v>94.73684211</v>
      </c>
      <c r="S46" s="73"/>
      <c r="T46" s="55">
        <f t="shared" si="9"/>
        <v>173</v>
      </c>
      <c r="U46" s="82">
        <f t="shared" si="12"/>
        <v>96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21.0</v>
      </c>
      <c r="E47" s="225">
        <v>22.0</v>
      </c>
      <c r="F47" s="225">
        <v>19.0</v>
      </c>
      <c r="G47" s="225">
        <v>19.0</v>
      </c>
      <c r="H47" s="225">
        <v>8.0</v>
      </c>
      <c r="I47" s="53">
        <f t="shared" si="7"/>
        <v>89</v>
      </c>
      <c r="J47" s="70">
        <f t="shared" si="10"/>
        <v>86</v>
      </c>
      <c r="K47" s="225">
        <v>12.0</v>
      </c>
      <c r="L47" s="225">
        <v>6.0</v>
      </c>
      <c r="M47" s="225">
        <v>10.0</v>
      </c>
      <c r="N47" s="225">
        <v>12.0</v>
      </c>
      <c r="O47" s="213">
        <v>10.0</v>
      </c>
      <c r="P47" s="227">
        <v>18.0</v>
      </c>
      <c r="Q47" s="73">
        <f t="shared" si="8"/>
        <v>68</v>
      </c>
      <c r="R47" s="74">
        <f t="shared" si="11"/>
        <v>89.47368421</v>
      </c>
      <c r="S47" s="73"/>
      <c r="T47" s="55">
        <f t="shared" si="9"/>
        <v>157</v>
      </c>
      <c r="U47" s="82">
        <f t="shared" si="12"/>
        <v>87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20.0</v>
      </c>
      <c r="E48" s="225">
        <v>19.0</v>
      </c>
      <c r="F48" s="225">
        <v>19.0</v>
      </c>
      <c r="G48" s="225">
        <v>17.0</v>
      </c>
      <c r="H48" s="225">
        <v>11.0</v>
      </c>
      <c r="I48" s="53">
        <f t="shared" si="7"/>
        <v>86</v>
      </c>
      <c r="J48" s="70">
        <f t="shared" si="10"/>
        <v>83</v>
      </c>
      <c r="K48" s="225">
        <v>10.0</v>
      </c>
      <c r="L48" s="225">
        <v>10.0</v>
      </c>
      <c r="M48" s="225">
        <v>10.0</v>
      </c>
      <c r="N48" s="225">
        <v>12.0</v>
      </c>
      <c r="O48" s="213">
        <v>8.0</v>
      </c>
      <c r="P48" s="227">
        <v>22.0</v>
      </c>
      <c r="Q48" s="73">
        <f t="shared" si="8"/>
        <v>72</v>
      </c>
      <c r="R48" s="74">
        <f t="shared" si="11"/>
        <v>94.73684211</v>
      </c>
      <c r="S48" s="73"/>
      <c r="T48" s="55">
        <f t="shared" si="9"/>
        <v>158</v>
      </c>
      <c r="U48" s="82">
        <f t="shared" si="12"/>
        <v>88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24.0</v>
      </c>
      <c r="E49" s="225">
        <v>23.0</v>
      </c>
      <c r="F49" s="225">
        <v>23.0</v>
      </c>
      <c r="G49" s="225">
        <v>22.0</v>
      </c>
      <c r="H49" s="225">
        <v>11.0</v>
      </c>
      <c r="I49" s="53">
        <f t="shared" si="7"/>
        <v>103</v>
      </c>
      <c r="J49" s="70">
        <f t="shared" si="10"/>
        <v>99</v>
      </c>
      <c r="K49" s="225">
        <v>12.0</v>
      </c>
      <c r="L49" s="225">
        <v>10.0</v>
      </c>
      <c r="M49" s="225">
        <v>10.0</v>
      </c>
      <c r="N49" s="225">
        <v>12.0</v>
      </c>
      <c r="O49" s="213">
        <v>10.0</v>
      </c>
      <c r="P49" s="227">
        <v>22.0</v>
      </c>
      <c r="Q49" s="73">
        <f t="shared" si="8"/>
        <v>76</v>
      </c>
      <c r="R49" s="74">
        <f t="shared" si="11"/>
        <v>100</v>
      </c>
      <c r="S49" s="73"/>
      <c r="T49" s="55">
        <f t="shared" si="9"/>
        <v>179</v>
      </c>
      <c r="U49" s="82">
        <f t="shared" si="12"/>
        <v>99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24.0</v>
      </c>
      <c r="E50" s="225">
        <v>22.0</v>
      </c>
      <c r="F50" s="225">
        <v>23.0</v>
      </c>
      <c r="G50" s="225">
        <v>22.0</v>
      </c>
      <c r="H50" s="225">
        <v>12.0</v>
      </c>
      <c r="I50" s="53">
        <f t="shared" si="7"/>
        <v>103</v>
      </c>
      <c r="J50" s="70">
        <f t="shared" si="10"/>
        <v>99</v>
      </c>
      <c r="K50" s="225">
        <v>12.0</v>
      </c>
      <c r="L50" s="225">
        <v>10.0</v>
      </c>
      <c r="M50" s="225">
        <v>10.0</v>
      </c>
      <c r="N50" s="225">
        <v>12.0</v>
      </c>
      <c r="O50" s="213">
        <v>10.0</v>
      </c>
      <c r="P50" s="227">
        <v>22.0</v>
      </c>
      <c r="Q50" s="73">
        <f t="shared" si="8"/>
        <v>76</v>
      </c>
      <c r="R50" s="74">
        <f t="shared" si="11"/>
        <v>100</v>
      </c>
      <c r="S50" s="73"/>
      <c r="T50" s="55">
        <f t="shared" si="9"/>
        <v>179</v>
      </c>
      <c r="U50" s="82">
        <f t="shared" si="12"/>
        <v>99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24.0</v>
      </c>
      <c r="E55" s="206">
        <v>23.0</v>
      </c>
      <c r="F55" s="206">
        <v>23.0</v>
      </c>
      <c r="G55" s="206">
        <v>22.0</v>
      </c>
      <c r="H55" s="206">
        <v>12.0</v>
      </c>
      <c r="I55" s="53">
        <f t="shared" ref="I55:I73" si="13">SUM(D55:H55)</f>
        <v>104</v>
      </c>
      <c r="J55" s="44"/>
      <c r="K55" s="206">
        <v>10.0</v>
      </c>
      <c r="L55" s="206">
        <v>10.0</v>
      </c>
      <c r="M55" s="206">
        <v>14.0</v>
      </c>
      <c r="N55" s="206">
        <v>12.0</v>
      </c>
      <c r="O55" s="206">
        <v>10.0</v>
      </c>
      <c r="P55" s="206">
        <v>24.0</v>
      </c>
      <c r="Q55" s="53">
        <f t="shared" ref="Q55:Q73" si="14">SUM(K55:P55)</f>
        <v>80</v>
      </c>
      <c r="R55" s="44"/>
      <c r="S55" s="53"/>
      <c r="T55" s="55">
        <f t="shared" ref="T55:T73" si="15">SUM(I55,Q55)</f>
        <v>184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17.0</v>
      </c>
      <c r="E56" s="225">
        <v>18.0</v>
      </c>
      <c r="F56" s="225">
        <v>9.0</v>
      </c>
      <c r="G56" s="226">
        <v>17.0</v>
      </c>
      <c r="H56" s="226">
        <v>8.0</v>
      </c>
      <c r="I56" s="53">
        <f t="shared" si="13"/>
        <v>69</v>
      </c>
      <c r="J56" s="70">
        <f t="shared" ref="J56:J73" si="16">ROUND((I56/I$55)*100,0)</f>
        <v>66</v>
      </c>
      <c r="K56" s="225">
        <v>10.0</v>
      </c>
      <c r="L56" s="225">
        <v>4.0</v>
      </c>
      <c r="M56" s="212">
        <v>12.0</v>
      </c>
      <c r="N56" s="225">
        <v>10.0</v>
      </c>
      <c r="O56" s="213">
        <v>10.0</v>
      </c>
      <c r="P56" s="227">
        <v>14.0</v>
      </c>
      <c r="Q56" s="73">
        <f t="shared" si="14"/>
        <v>60</v>
      </c>
      <c r="R56" s="132">
        <f t="shared" ref="R56:R73" si="17">(Q56/Q$55)*100</f>
        <v>75</v>
      </c>
      <c r="S56" s="92"/>
      <c r="T56" s="55">
        <f t="shared" si="15"/>
        <v>129</v>
      </c>
      <c r="U56" s="82">
        <f t="shared" ref="U56:U73" si="18">ROUND((T56/T$55)*100,0)</f>
        <v>70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21.0</v>
      </c>
      <c r="E57" s="225">
        <v>18.0</v>
      </c>
      <c r="F57" s="225">
        <v>11.0</v>
      </c>
      <c r="G57" s="225">
        <v>13.0</v>
      </c>
      <c r="H57" s="225">
        <v>10.0</v>
      </c>
      <c r="I57" s="53">
        <f t="shared" si="13"/>
        <v>73</v>
      </c>
      <c r="J57" s="70">
        <f t="shared" si="16"/>
        <v>70</v>
      </c>
      <c r="K57" s="225">
        <v>10.0</v>
      </c>
      <c r="L57" s="225">
        <v>8.0</v>
      </c>
      <c r="M57" s="212">
        <v>12.0</v>
      </c>
      <c r="N57" s="225">
        <v>10.0</v>
      </c>
      <c r="O57" s="213">
        <v>8.0</v>
      </c>
      <c r="P57" s="227">
        <v>22.0</v>
      </c>
      <c r="Q57" s="73">
        <f t="shared" si="14"/>
        <v>70</v>
      </c>
      <c r="R57" s="132">
        <f t="shared" si="17"/>
        <v>87.5</v>
      </c>
      <c r="S57" s="92"/>
      <c r="T57" s="55">
        <f t="shared" si="15"/>
        <v>143</v>
      </c>
      <c r="U57" s="82">
        <f t="shared" si="18"/>
        <v>78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23.0</v>
      </c>
      <c r="E58" s="225">
        <v>21.0</v>
      </c>
      <c r="F58" s="225">
        <v>20.0</v>
      </c>
      <c r="G58" s="225">
        <v>21.0</v>
      </c>
      <c r="H58" s="225">
        <v>10.0</v>
      </c>
      <c r="I58" s="53">
        <f t="shared" si="13"/>
        <v>95</v>
      </c>
      <c r="J58" s="70">
        <f t="shared" si="16"/>
        <v>91</v>
      </c>
      <c r="K58" s="225">
        <v>10.0</v>
      </c>
      <c r="L58" s="225">
        <v>10.0</v>
      </c>
      <c r="M58" s="212">
        <v>14.0</v>
      </c>
      <c r="N58" s="225">
        <v>12.0</v>
      </c>
      <c r="O58" s="213">
        <v>10.0</v>
      </c>
      <c r="P58" s="227">
        <v>22.0</v>
      </c>
      <c r="Q58" s="73">
        <f t="shared" si="14"/>
        <v>78</v>
      </c>
      <c r="R58" s="132">
        <f t="shared" si="17"/>
        <v>97.5</v>
      </c>
      <c r="S58" s="92"/>
      <c r="T58" s="55">
        <f t="shared" si="15"/>
        <v>173</v>
      </c>
      <c r="U58" s="82">
        <f t="shared" si="18"/>
        <v>94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21.0</v>
      </c>
      <c r="E59" s="225">
        <v>19.0</v>
      </c>
      <c r="F59" s="225">
        <v>19.0</v>
      </c>
      <c r="G59" s="225">
        <v>20.0</v>
      </c>
      <c r="H59" s="225">
        <v>9.0</v>
      </c>
      <c r="I59" s="53">
        <f t="shared" si="13"/>
        <v>88</v>
      </c>
      <c r="J59" s="70">
        <f t="shared" si="16"/>
        <v>85</v>
      </c>
      <c r="K59" s="225">
        <v>10.0</v>
      </c>
      <c r="L59" s="225">
        <v>8.0</v>
      </c>
      <c r="M59" s="212">
        <v>12.0</v>
      </c>
      <c r="N59" s="225">
        <v>12.0</v>
      </c>
      <c r="O59" s="213">
        <v>10.0</v>
      </c>
      <c r="P59" s="227">
        <v>22.0</v>
      </c>
      <c r="Q59" s="73">
        <f t="shared" si="14"/>
        <v>74</v>
      </c>
      <c r="R59" s="132">
        <f t="shared" si="17"/>
        <v>92.5</v>
      </c>
      <c r="S59" s="92"/>
      <c r="T59" s="55">
        <f t="shared" si="15"/>
        <v>162</v>
      </c>
      <c r="U59" s="82">
        <f t="shared" si="18"/>
        <v>88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18.0</v>
      </c>
      <c r="E60" s="225">
        <v>18.0</v>
      </c>
      <c r="F60" s="225">
        <v>11.0</v>
      </c>
      <c r="G60" s="225">
        <v>20.0</v>
      </c>
      <c r="H60" s="225">
        <v>8.0</v>
      </c>
      <c r="I60" s="53">
        <f t="shared" si="13"/>
        <v>75</v>
      </c>
      <c r="J60" s="70">
        <f t="shared" si="16"/>
        <v>72</v>
      </c>
      <c r="K60" s="225">
        <v>6.0</v>
      </c>
      <c r="L60" s="225">
        <v>8.0</v>
      </c>
      <c r="M60" s="212">
        <v>12.0</v>
      </c>
      <c r="N60" s="225">
        <v>12.0</v>
      </c>
      <c r="O60" s="213">
        <v>8.0</v>
      </c>
      <c r="P60" s="227">
        <v>20.0</v>
      </c>
      <c r="Q60" s="73">
        <f t="shared" si="14"/>
        <v>66</v>
      </c>
      <c r="R60" s="132">
        <f t="shared" si="17"/>
        <v>82.5</v>
      </c>
      <c r="S60" s="92"/>
      <c r="T60" s="55">
        <f t="shared" si="15"/>
        <v>141</v>
      </c>
      <c r="U60" s="82">
        <f t="shared" si="18"/>
        <v>77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10.0</v>
      </c>
      <c r="E61" s="225">
        <v>15.0</v>
      </c>
      <c r="F61" s="225">
        <v>12.0</v>
      </c>
      <c r="G61" s="225">
        <v>15.0</v>
      </c>
      <c r="H61" s="225">
        <v>5.0</v>
      </c>
      <c r="I61" s="53">
        <f t="shared" si="13"/>
        <v>57</v>
      </c>
      <c r="J61" s="70">
        <f t="shared" si="16"/>
        <v>55</v>
      </c>
      <c r="K61" s="225">
        <v>6.0</v>
      </c>
      <c r="L61" s="225">
        <v>8.0</v>
      </c>
      <c r="M61" s="212">
        <v>12.0</v>
      </c>
      <c r="N61" s="225">
        <v>12.0</v>
      </c>
      <c r="O61" s="213">
        <v>4.0</v>
      </c>
      <c r="P61" s="227">
        <v>18.0</v>
      </c>
      <c r="Q61" s="73">
        <f t="shared" si="14"/>
        <v>60</v>
      </c>
      <c r="R61" s="132">
        <f t="shared" si="17"/>
        <v>75</v>
      </c>
      <c r="S61" s="92"/>
      <c r="T61" s="55">
        <f t="shared" si="15"/>
        <v>117</v>
      </c>
      <c r="U61" s="82">
        <f t="shared" si="18"/>
        <v>64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3.0</v>
      </c>
      <c r="E62" s="225">
        <v>13.0</v>
      </c>
      <c r="F62" s="225">
        <v>4.0</v>
      </c>
      <c r="G62" s="225">
        <v>10.0</v>
      </c>
      <c r="H62" s="225">
        <v>5.0</v>
      </c>
      <c r="I62" s="53">
        <f t="shared" si="13"/>
        <v>35</v>
      </c>
      <c r="J62" s="70">
        <f t="shared" si="16"/>
        <v>34</v>
      </c>
      <c r="K62" s="225">
        <v>0.0</v>
      </c>
      <c r="L62" s="225">
        <v>2.0</v>
      </c>
      <c r="M62" s="212">
        <v>8.0</v>
      </c>
      <c r="N62" s="225">
        <v>8.0</v>
      </c>
      <c r="O62" s="213">
        <v>2.0</v>
      </c>
      <c r="P62" s="227">
        <v>6.0</v>
      </c>
      <c r="Q62" s="73">
        <f t="shared" si="14"/>
        <v>26</v>
      </c>
      <c r="R62" s="132">
        <f t="shared" si="17"/>
        <v>32.5</v>
      </c>
      <c r="S62" s="92"/>
      <c r="T62" s="55">
        <f t="shared" si="15"/>
        <v>61</v>
      </c>
      <c r="U62" s="82">
        <f t="shared" si="18"/>
        <v>33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20.0</v>
      </c>
      <c r="E63" s="225">
        <v>20.0</v>
      </c>
      <c r="F63" s="225">
        <v>12.0</v>
      </c>
      <c r="G63" s="225">
        <v>17.0</v>
      </c>
      <c r="H63" s="225">
        <v>11.0</v>
      </c>
      <c r="I63" s="53">
        <f t="shared" si="13"/>
        <v>80</v>
      </c>
      <c r="J63" s="70">
        <f t="shared" si="16"/>
        <v>77</v>
      </c>
      <c r="K63" s="225">
        <v>10.0</v>
      </c>
      <c r="L63" s="225">
        <v>6.0</v>
      </c>
      <c r="M63" s="212">
        <v>10.0</v>
      </c>
      <c r="N63" s="225">
        <v>10.0</v>
      </c>
      <c r="O63" s="213">
        <v>8.0</v>
      </c>
      <c r="P63" s="227">
        <v>18.0</v>
      </c>
      <c r="Q63" s="73">
        <f t="shared" si="14"/>
        <v>62</v>
      </c>
      <c r="R63" s="132">
        <f t="shared" si="17"/>
        <v>77.5</v>
      </c>
      <c r="S63" s="92"/>
      <c r="T63" s="55">
        <f t="shared" si="15"/>
        <v>142</v>
      </c>
      <c r="U63" s="82">
        <f t="shared" si="18"/>
        <v>77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18.0</v>
      </c>
      <c r="E64" s="225">
        <v>19.0</v>
      </c>
      <c r="F64" s="225">
        <v>14.0</v>
      </c>
      <c r="G64" s="225">
        <v>13.0</v>
      </c>
      <c r="H64" s="225">
        <v>5.0</v>
      </c>
      <c r="I64" s="53">
        <f t="shared" si="13"/>
        <v>69</v>
      </c>
      <c r="J64" s="70">
        <f t="shared" si="16"/>
        <v>66</v>
      </c>
      <c r="K64" s="225">
        <v>10.0</v>
      </c>
      <c r="L64" s="225">
        <v>6.0</v>
      </c>
      <c r="M64" s="212">
        <v>12.0</v>
      </c>
      <c r="N64" s="225">
        <v>10.0</v>
      </c>
      <c r="O64" s="213">
        <v>10.0</v>
      </c>
      <c r="P64" s="227">
        <v>10.0</v>
      </c>
      <c r="Q64" s="73">
        <f t="shared" si="14"/>
        <v>58</v>
      </c>
      <c r="R64" s="132">
        <f t="shared" si="17"/>
        <v>72.5</v>
      </c>
      <c r="S64" s="92"/>
      <c r="T64" s="55">
        <f t="shared" si="15"/>
        <v>127</v>
      </c>
      <c r="U64" s="82">
        <f t="shared" si="18"/>
        <v>69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18.0</v>
      </c>
      <c r="E65" s="225">
        <v>13.0</v>
      </c>
      <c r="F65" s="225">
        <v>10.0</v>
      </c>
      <c r="G65" s="225">
        <v>11.0</v>
      </c>
      <c r="H65" s="225">
        <v>7.0</v>
      </c>
      <c r="I65" s="53">
        <f t="shared" si="13"/>
        <v>59</v>
      </c>
      <c r="J65" s="70">
        <f t="shared" si="16"/>
        <v>57</v>
      </c>
      <c r="K65" s="225">
        <v>10.0</v>
      </c>
      <c r="L65" s="225">
        <v>4.0</v>
      </c>
      <c r="M65" s="212">
        <v>10.0</v>
      </c>
      <c r="N65" s="225">
        <v>10.0</v>
      </c>
      <c r="O65" s="213">
        <v>8.0</v>
      </c>
      <c r="P65" s="227">
        <v>12.0</v>
      </c>
      <c r="Q65" s="73">
        <f t="shared" si="14"/>
        <v>54</v>
      </c>
      <c r="R65" s="132">
        <f t="shared" si="17"/>
        <v>67.5</v>
      </c>
      <c r="S65" s="92"/>
      <c r="T65" s="55">
        <f t="shared" si="15"/>
        <v>113</v>
      </c>
      <c r="U65" s="82">
        <f t="shared" si="18"/>
        <v>61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9.0</v>
      </c>
      <c r="E66" s="225">
        <v>12.0</v>
      </c>
      <c r="F66" s="225">
        <v>7.0</v>
      </c>
      <c r="G66" s="225">
        <v>10.0</v>
      </c>
      <c r="H66" s="225">
        <v>5.0</v>
      </c>
      <c r="I66" s="53">
        <f t="shared" si="13"/>
        <v>43</v>
      </c>
      <c r="J66" s="70">
        <f t="shared" si="16"/>
        <v>41</v>
      </c>
      <c r="K66" s="225">
        <v>4.0</v>
      </c>
      <c r="L66" s="225">
        <v>2.0</v>
      </c>
      <c r="M66" s="212">
        <v>6.0</v>
      </c>
      <c r="N66" s="225">
        <v>8.0</v>
      </c>
      <c r="O66" s="213">
        <v>8.0</v>
      </c>
      <c r="P66" s="227">
        <v>14.0</v>
      </c>
      <c r="Q66" s="73">
        <f t="shared" si="14"/>
        <v>42</v>
      </c>
      <c r="R66" s="132">
        <f t="shared" si="17"/>
        <v>52.5</v>
      </c>
      <c r="S66" s="92"/>
      <c r="T66" s="55">
        <f t="shared" si="15"/>
        <v>85</v>
      </c>
      <c r="U66" s="82">
        <f t="shared" si="18"/>
        <v>46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16.0</v>
      </c>
      <c r="E67" s="225">
        <v>16.0</v>
      </c>
      <c r="F67" s="225">
        <v>12.0</v>
      </c>
      <c r="G67" s="225">
        <v>12.0</v>
      </c>
      <c r="H67" s="225">
        <v>6.0</v>
      </c>
      <c r="I67" s="53">
        <f t="shared" si="13"/>
        <v>62</v>
      </c>
      <c r="J67" s="70">
        <f t="shared" si="16"/>
        <v>60</v>
      </c>
      <c r="K67" s="225">
        <v>8.0</v>
      </c>
      <c r="L67" s="225">
        <v>4.0</v>
      </c>
      <c r="M67" s="212">
        <v>4.0</v>
      </c>
      <c r="N67" s="225">
        <v>10.0</v>
      </c>
      <c r="O67" s="213">
        <v>6.0</v>
      </c>
      <c r="P67" s="227">
        <v>8.0</v>
      </c>
      <c r="Q67" s="73">
        <f t="shared" si="14"/>
        <v>40</v>
      </c>
      <c r="R67" s="132">
        <f t="shared" si="17"/>
        <v>50</v>
      </c>
      <c r="S67" s="92"/>
      <c r="T67" s="55">
        <f t="shared" si="15"/>
        <v>102</v>
      </c>
      <c r="U67" s="82">
        <f t="shared" si="18"/>
        <v>55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11.0</v>
      </c>
      <c r="E68" s="225">
        <v>13.0</v>
      </c>
      <c r="F68" s="225">
        <v>11.0</v>
      </c>
      <c r="G68" s="225">
        <v>13.0</v>
      </c>
      <c r="H68" s="225">
        <v>7.0</v>
      </c>
      <c r="I68" s="53">
        <f t="shared" si="13"/>
        <v>55</v>
      </c>
      <c r="J68" s="70">
        <f t="shared" si="16"/>
        <v>53</v>
      </c>
      <c r="K68" s="225">
        <v>8.0</v>
      </c>
      <c r="L68" s="225">
        <v>4.0</v>
      </c>
      <c r="M68" s="225">
        <v>8.0</v>
      </c>
      <c r="N68" s="225">
        <v>10.0</v>
      </c>
      <c r="O68" s="213">
        <v>8.0</v>
      </c>
      <c r="P68" s="227">
        <v>4.0</v>
      </c>
      <c r="Q68" s="73">
        <f t="shared" si="14"/>
        <v>42</v>
      </c>
      <c r="R68" s="145">
        <f t="shared" si="17"/>
        <v>52.5</v>
      </c>
      <c r="S68" s="92"/>
      <c r="T68" s="55">
        <f t="shared" si="15"/>
        <v>97</v>
      </c>
      <c r="U68" s="82">
        <f t="shared" si="18"/>
        <v>53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20.0</v>
      </c>
      <c r="E69" s="225">
        <v>21.0</v>
      </c>
      <c r="F69" s="225">
        <v>19.0</v>
      </c>
      <c r="G69" s="225">
        <v>19.0</v>
      </c>
      <c r="H69" s="225">
        <v>12.0</v>
      </c>
      <c r="I69" s="53">
        <f t="shared" si="13"/>
        <v>91</v>
      </c>
      <c r="J69" s="70">
        <f t="shared" si="16"/>
        <v>88</v>
      </c>
      <c r="K69" s="225">
        <v>10.0</v>
      </c>
      <c r="L69" s="225">
        <v>8.0</v>
      </c>
      <c r="M69" s="225">
        <v>14.0</v>
      </c>
      <c r="N69" s="225">
        <v>10.0</v>
      </c>
      <c r="O69" s="213">
        <v>8.0</v>
      </c>
      <c r="P69" s="227">
        <v>18.0</v>
      </c>
      <c r="Q69" s="73">
        <f t="shared" si="14"/>
        <v>68</v>
      </c>
      <c r="R69" s="132">
        <f t="shared" si="17"/>
        <v>85</v>
      </c>
      <c r="S69" s="92"/>
      <c r="T69" s="55">
        <f t="shared" si="15"/>
        <v>159</v>
      </c>
      <c r="U69" s="82">
        <f t="shared" si="18"/>
        <v>86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19.0</v>
      </c>
      <c r="E70" s="225">
        <v>18.0</v>
      </c>
      <c r="F70" s="225">
        <v>11.0</v>
      </c>
      <c r="G70" s="225">
        <v>15.0</v>
      </c>
      <c r="H70" s="225">
        <v>9.0</v>
      </c>
      <c r="I70" s="53">
        <f t="shared" si="13"/>
        <v>72</v>
      </c>
      <c r="J70" s="70">
        <f t="shared" si="16"/>
        <v>69</v>
      </c>
      <c r="K70" s="225">
        <v>10.0</v>
      </c>
      <c r="L70" s="225">
        <v>6.0</v>
      </c>
      <c r="M70" s="225">
        <v>14.0</v>
      </c>
      <c r="N70" s="225">
        <v>8.0</v>
      </c>
      <c r="O70" s="213">
        <v>10.0</v>
      </c>
      <c r="P70" s="227">
        <v>14.0</v>
      </c>
      <c r="Q70" s="73">
        <f t="shared" si="14"/>
        <v>62</v>
      </c>
      <c r="R70" s="132">
        <f t="shared" si="17"/>
        <v>77.5</v>
      </c>
      <c r="S70" s="92"/>
      <c r="T70" s="55">
        <f t="shared" si="15"/>
        <v>134</v>
      </c>
      <c r="U70" s="82">
        <f t="shared" si="18"/>
        <v>73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17.0</v>
      </c>
      <c r="E71" s="225">
        <v>18.0</v>
      </c>
      <c r="F71" s="225">
        <v>15.0</v>
      </c>
      <c r="G71" s="225">
        <v>17.0</v>
      </c>
      <c r="H71" s="225">
        <v>7.0</v>
      </c>
      <c r="I71" s="53">
        <f t="shared" si="13"/>
        <v>74</v>
      </c>
      <c r="J71" s="70">
        <f t="shared" si="16"/>
        <v>71</v>
      </c>
      <c r="K71" s="225">
        <v>10.0</v>
      </c>
      <c r="L71" s="225">
        <v>4.0</v>
      </c>
      <c r="M71" s="225">
        <v>10.0</v>
      </c>
      <c r="N71" s="225">
        <v>12.0</v>
      </c>
      <c r="O71" s="213">
        <v>8.0</v>
      </c>
      <c r="P71" s="227">
        <v>18.0</v>
      </c>
      <c r="Q71" s="73">
        <f t="shared" si="14"/>
        <v>62</v>
      </c>
      <c r="R71" s="132">
        <f t="shared" si="17"/>
        <v>77.5</v>
      </c>
      <c r="S71" s="92"/>
      <c r="T71" s="55">
        <f t="shared" si="15"/>
        <v>136</v>
      </c>
      <c r="U71" s="82">
        <f t="shared" si="18"/>
        <v>74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17.0</v>
      </c>
      <c r="E72" s="225">
        <v>15.0</v>
      </c>
      <c r="F72" s="225">
        <v>14.0</v>
      </c>
      <c r="G72" s="225">
        <v>14.0</v>
      </c>
      <c r="H72" s="225">
        <v>11.0</v>
      </c>
      <c r="I72" s="53">
        <f t="shared" si="13"/>
        <v>71</v>
      </c>
      <c r="J72" s="70">
        <f t="shared" si="16"/>
        <v>68</v>
      </c>
      <c r="K72" s="225">
        <v>8.0</v>
      </c>
      <c r="L72" s="225">
        <v>6.0</v>
      </c>
      <c r="M72" s="225">
        <v>12.0</v>
      </c>
      <c r="N72" s="225">
        <v>8.0</v>
      </c>
      <c r="O72" s="213">
        <v>10.0</v>
      </c>
      <c r="P72" s="227">
        <v>18.0</v>
      </c>
      <c r="Q72" s="73">
        <f t="shared" si="14"/>
        <v>62</v>
      </c>
      <c r="R72" s="132">
        <f t="shared" si="17"/>
        <v>77.5</v>
      </c>
      <c r="S72" s="92"/>
      <c r="T72" s="55">
        <f t="shared" si="15"/>
        <v>133</v>
      </c>
      <c r="U72" s="82">
        <f t="shared" si="18"/>
        <v>72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18.0</v>
      </c>
      <c r="E73" s="225">
        <v>19.0</v>
      </c>
      <c r="F73" s="225">
        <v>11.0</v>
      </c>
      <c r="G73" s="225">
        <v>15.0</v>
      </c>
      <c r="H73" s="225">
        <v>8.0</v>
      </c>
      <c r="I73" s="53">
        <f t="shared" si="13"/>
        <v>71</v>
      </c>
      <c r="J73" s="70">
        <f t="shared" si="16"/>
        <v>68</v>
      </c>
      <c r="K73" s="225">
        <v>8.0</v>
      </c>
      <c r="L73" s="225">
        <v>6.0</v>
      </c>
      <c r="M73" s="225">
        <v>12.0</v>
      </c>
      <c r="N73" s="225">
        <v>6.0</v>
      </c>
      <c r="O73" s="213">
        <v>8.0</v>
      </c>
      <c r="P73" s="227">
        <v>18.0</v>
      </c>
      <c r="Q73" s="73">
        <f t="shared" si="14"/>
        <v>58</v>
      </c>
      <c r="R73" s="132">
        <f t="shared" si="17"/>
        <v>72.5</v>
      </c>
      <c r="S73" s="92"/>
      <c r="T73" s="55">
        <f t="shared" si="15"/>
        <v>129</v>
      </c>
      <c r="U73" s="82">
        <f t="shared" si="18"/>
        <v>70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24.0</v>
      </c>
      <c r="E78" s="206">
        <v>23.0</v>
      </c>
      <c r="F78" s="206">
        <v>23.0</v>
      </c>
      <c r="G78" s="206">
        <v>22.0</v>
      </c>
      <c r="H78" s="206">
        <v>12.0</v>
      </c>
      <c r="I78" s="53">
        <f t="shared" ref="I78:I97" si="19">SUM(D78:H78)</f>
        <v>104</v>
      </c>
      <c r="J78" s="44"/>
      <c r="K78" s="206">
        <v>10.0</v>
      </c>
      <c r="L78" s="206">
        <v>12.0</v>
      </c>
      <c r="M78" s="206">
        <v>8.0</v>
      </c>
      <c r="N78" s="206">
        <v>12.0</v>
      </c>
      <c r="O78" s="206">
        <v>12.0</v>
      </c>
      <c r="P78" s="206">
        <v>22.0</v>
      </c>
      <c r="Q78" s="53">
        <f t="shared" ref="Q78:Q97" si="20">SUM(K78:P78)</f>
        <v>76</v>
      </c>
      <c r="R78" s="44"/>
      <c r="S78" s="53"/>
      <c r="T78" s="55">
        <f t="shared" ref="T78:T97" si="21">SUM(I78,Q78)</f>
        <v>180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18.0</v>
      </c>
      <c r="E79" s="225">
        <v>21.0</v>
      </c>
      <c r="F79" s="225">
        <v>17.0</v>
      </c>
      <c r="G79" s="226">
        <v>17.0</v>
      </c>
      <c r="H79" s="226">
        <v>10.0</v>
      </c>
      <c r="I79" s="53">
        <f t="shared" si="19"/>
        <v>83</v>
      </c>
      <c r="J79" s="70">
        <f t="shared" ref="J79:J97" si="22">ROUND((I79/I$78)*100,0)</f>
        <v>80</v>
      </c>
      <c r="K79" s="225">
        <v>10.0</v>
      </c>
      <c r="L79" s="225">
        <v>10.0</v>
      </c>
      <c r="M79" s="206">
        <v>8.0</v>
      </c>
      <c r="N79" s="225">
        <v>12.0</v>
      </c>
      <c r="O79" s="213">
        <v>10.0</v>
      </c>
      <c r="P79" s="227">
        <v>20.0</v>
      </c>
      <c r="Q79" s="73">
        <f t="shared" si="20"/>
        <v>70</v>
      </c>
      <c r="R79" s="74">
        <f t="shared" ref="R79:R97" si="23">(Q79/Q$32)*100</f>
        <v>92.10526316</v>
      </c>
      <c r="S79" s="73"/>
      <c r="T79" s="55">
        <f t="shared" si="21"/>
        <v>153</v>
      </c>
      <c r="U79" s="82">
        <f>SUM(T79*100/T$9)</f>
        <v>84.06593407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21.0</v>
      </c>
      <c r="E80" s="225">
        <v>18.0</v>
      </c>
      <c r="F80" s="225">
        <v>17.0</v>
      </c>
      <c r="G80" s="225">
        <v>15.0</v>
      </c>
      <c r="H80" s="225">
        <v>10.0</v>
      </c>
      <c r="I80" s="53">
        <f t="shared" si="19"/>
        <v>81</v>
      </c>
      <c r="J80" s="70">
        <f t="shared" si="22"/>
        <v>78</v>
      </c>
      <c r="K80" s="225">
        <v>8.0</v>
      </c>
      <c r="L80" s="225">
        <v>8.0</v>
      </c>
      <c r="M80" s="206">
        <v>4.0</v>
      </c>
      <c r="N80" s="225">
        <v>10.0</v>
      </c>
      <c r="O80" s="213">
        <v>8.0</v>
      </c>
      <c r="P80" s="227">
        <v>20.0</v>
      </c>
      <c r="Q80" s="73">
        <f t="shared" si="20"/>
        <v>58</v>
      </c>
      <c r="R80" s="74">
        <f t="shared" si="23"/>
        <v>76.31578947</v>
      </c>
      <c r="S80" s="73"/>
      <c r="T80" s="55">
        <f t="shared" si="21"/>
        <v>139</v>
      </c>
      <c r="U80" s="82">
        <f t="shared" ref="U80:U93" si="24">SUM(T80*100/T$32)</f>
        <v>77.22222222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19.0</v>
      </c>
      <c r="E81" s="225">
        <v>15.0</v>
      </c>
      <c r="F81" s="225">
        <v>10.0</v>
      </c>
      <c r="G81" s="225">
        <v>14.0</v>
      </c>
      <c r="H81" s="225">
        <v>7.0</v>
      </c>
      <c r="I81" s="53">
        <f t="shared" si="19"/>
        <v>65</v>
      </c>
      <c r="J81" s="70">
        <f t="shared" si="22"/>
        <v>63</v>
      </c>
      <c r="K81" s="225">
        <v>8.0</v>
      </c>
      <c r="L81" s="225">
        <v>8.0</v>
      </c>
      <c r="M81" s="206">
        <v>8.0</v>
      </c>
      <c r="N81" s="225">
        <v>8.0</v>
      </c>
      <c r="O81" s="213">
        <v>6.0</v>
      </c>
      <c r="P81" s="227">
        <v>14.0</v>
      </c>
      <c r="Q81" s="73">
        <f t="shared" si="20"/>
        <v>52</v>
      </c>
      <c r="R81" s="74">
        <f t="shared" si="23"/>
        <v>68.42105263</v>
      </c>
      <c r="S81" s="73"/>
      <c r="T81" s="55">
        <f t="shared" si="21"/>
        <v>117</v>
      </c>
      <c r="U81" s="82">
        <f t="shared" si="24"/>
        <v>65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10.0</v>
      </c>
      <c r="E82" s="225">
        <v>14.0</v>
      </c>
      <c r="F82" s="225">
        <v>13.0</v>
      </c>
      <c r="G82" s="225">
        <v>15.0</v>
      </c>
      <c r="H82" s="225">
        <v>7.0</v>
      </c>
      <c r="I82" s="53">
        <f t="shared" si="19"/>
        <v>59</v>
      </c>
      <c r="J82" s="70">
        <f t="shared" si="22"/>
        <v>57</v>
      </c>
      <c r="K82" s="225">
        <v>6.0</v>
      </c>
      <c r="L82" s="225">
        <v>8.0</v>
      </c>
      <c r="M82" s="206">
        <v>4.0</v>
      </c>
      <c r="N82" s="225">
        <v>6.0</v>
      </c>
      <c r="O82" s="213">
        <v>6.0</v>
      </c>
      <c r="P82" s="227">
        <v>14.0</v>
      </c>
      <c r="Q82" s="73">
        <f t="shared" si="20"/>
        <v>44</v>
      </c>
      <c r="R82" s="74">
        <f t="shared" si="23"/>
        <v>57.89473684</v>
      </c>
      <c r="S82" s="73"/>
      <c r="T82" s="55">
        <f t="shared" si="21"/>
        <v>103</v>
      </c>
      <c r="U82" s="82">
        <f t="shared" si="24"/>
        <v>57.22222222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17.0</v>
      </c>
      <c r="E83" s="225">
        <v>17.0</v>
      </c>
      <c r="F83" s="225">
        <v>12.0</v>
      </c>
      <c r="G83" s="225">
        <v>13.0</v>
      </c>
      <c r="H83" s="225">
        <v>9.0</v>
      </c>
      <c r="I83" s="53">
        <f t="shared" si="19"/>
        <v>68</v>
      </c>
      <c r="J83" s="70">
        <f t="shared" si="22"/>
        <v>65</v>
      </c>
      <c r="K83" s="225">
        <v>8.0</v>
      </c>
      <c r="L83" s="225">
        <v>8.0</v>
      </c>
      <c r="M83" s="206">
        <v>8.0</v>
      </c>
      <c r="N83" s="225">
        <v>10.0</v>
      </c>
      <c r="O83" s="213">
        <v>8.0</v>
      </c>
      <c r="P83" s="227">
        <v>14.0</v>
      </c>
      <c r="Q83" s="73">
        <f t="shared" si="20"/>
        <v>56</v>
      </c>
      <c r="R83" s="74">
        <f t="shared" si="23"/>
        <v>73.68421053</v>
      </c>
      <c r="S83" s="73"/>
      <c r="T83" s="55">
        <f t="shared" si="21"/>
        <v>124</v>
      </c>
      <c r="U83" s="82">
        <f t="shared" si="24"/>
        <v>68.88888889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22.0</v>
      </c>
      <c r="E84" s="225">
        <v>18.0</v>
      </c>
      <c r="F84" s="225">
        <v>18.0</v>
      </c>
      <c r="G84" s="225">
        <v>18.0</v>
      </c>
      <c r="H84" s="225">
        <v>8.0</v>
      </c>
      <c r="I84" s="53">
        <f t="shared" si="19"/>
        <v>84</v>
      </c>
      <c r="J84" s="70">
        <f t="shared" si="22"/>
        <v>81</v>
      </c>
      <c r="K84" s="225">
        <v>10.0</v>
      </c>
      <c r="L84" s="225">
        <v>10.0</v>
      </c>
      <c r="M84" s="206">
        <v>8.0</v>
      </c>
      <c r="N84" s="225">
        <v>12.0</v>
      </c>
      <c r="O84" s="213">
        <v>10.0</v>
      </c>
      <c r="P84" s="227">
        <v>22.0</v>
      </c>
      <c r="Q84" s="73">
        <f t="shared" si="20"/>
        <v>72</v>
      </c>
      <c r="R84" s="74">
        <f t="shared" si="23"/>
        <v>94.73684211</v>
      </c>
      <c r="S84" s="73"/>
      <c r="T84" s="55">
        <f t="shared" si="21"/>
        <v>156</v>
      </c>
      <c r="U84" s="82">
        <f t="shared" si="24"/>
        <v>86.66666667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16.0</v>
      </c>
      <c r="E85" s="225">
        <v>18.0</v>
      </c>
      <c r="F85" s="225">
        <v>15.0</v>
      </c>
      <c r="G85" s="225">
        <v>18.0</v>
      </c>
      <c r="H85" s="225">
        <v>10.0</v>
      </c>
      <c r="I85" s="53">
        <f t="shared" si="19"/>
        <v>77</v>
      </c>
      <c r="J85" s="70">
        <f t="shared" si="22"/>
        <v>74</v>
      </c>
      <c r="K85" s="225">
        <v>10.0</v>
      </c>
      <c r="L85" s="225">
        <v>10.0</v>
      </c>
      <c r="M85" s="206">
        <v>6.0</v>
      </c>
      <c r="N85" s="225">
        <v>10.0</v>
      </c>
      <c r="O85" s="213">
        <v>10.0</v>
      </c>
      <c r="P85" s="227">
        <v>18.0</v>
      </c>
      <c r="Q85" s="73">
        <f t="shared" si="20"/>
        <v>64</v>
      </c>
      <c r="R85" s="74">
        <f t="shared" si="23"/>
        <v>84.21052632</v>
      </c>
      <c r="S85" s="73"/>
      <c r="T85" s="55">
        <f t="shared" si="21"/>
        <v>141</v>
      </c>
      <c r="U85" s="82">
        <f t="shared" si="24"/>
        <v>78.33333333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20.0</v>
      </c>
      <c r="E86" s="225">
        <v>21.0</v>
      </c>
      <c r="F86" s="225">
        <v>18.0</v>
      </c>
      <c r="G86" s="225">
        <v>17.0</v>
      </c>
      <c r="H86" s="225">
        <v>8.0</v>
      </c>
      <c r="I86" s="53">
        <f t="shared" si="19"/>
        <v>84</v>
      </c>
      <c r="J86" s="70">
        <f t="shared" si="22"/>
        <v>81</v>
      </c>
      <c r="K86" s="225">
        <v>10.0</v>
      </c>
      <c r="L86" s="225">
        <v>12.0</v>
      </c>
      <c r="M86" s="206">
        <v>8.0</v>
      </c>
      <c r="N86" s="225">
        <v>10.0</v>
      </c>
      <c r="O86" s="213">
        <v>12.0</v>
      </c>
      <c r="P86" s="227">
        <v>22.0</v>
      </c>
      <c r="Q86" s="73">
        <f t="shared" si="20"/>
        <v>74</v>
      </c>
      <c r="R86" s="74">
        <f t="shared" si="23"/>
        <v>97.36842105</v>
      </c>
      <c r="S86" s="73"/>
      <c r="T86" s="55">
        <f t="shared" si="21"/>
        <v>158</v>
      </c>
      <c r="U86" s="82">
        <f t="shared" si="24"/>
        <v>87.77777778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17.0</v>
      </c>
      <c r="E87" s="225">
        <v>15.0</v>
      </c>
      <c r="F87" s="225">
        <v>9.0</v>
      </c>
      <c r="G87" s="225">
        <v>13.0</v>
      </c>
      <c r="H87" s="225">
        <v>8.0</v>
      </c>
      <c r="I87" s="53">
        <f t="shared" si="19"/>
        <v>62</v>
      </c>
      <c r="J87" s="70">
        <f t="shared" si="22"/>
        <v>60</v>
      </c>
      <c r="K87" s="225">
        <v>8.0</v>
      </c>
      <c r="L87" s="225">
        <v>10.0</v>
      </c>
      <c r="M87" s="206">
        <v>8.0</v>
      </c>
      <c r="N87" s="225">
        <v>10.0</v>
      </c>
      <c r="O87" s="213">
        <v>8.0</v>
      </c>
      <c r="P87" s="227">
        <v>16.0</v>
      </c>
      <c r="Q87" s="73">
        <f t="shared" si="20"/>
        <v>60</v>
      </c>
      <c r="R87" s="74">
        <f t="shared" si="23"/>
        <v>78.94736842</v>
      </c>
      <c r="S87" s="73"/>
      <c r="T87" s="55">
        <f t="shared" si="21"/>
        <v>122</v>
      </c>
      <c r="U87" s="82">
        <f t="shared" si="24"/>
        <v>67.77777778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18.0</v>
      </c>
      <c r="E88" s="225">
        <v>19.0</v>
      </c>
      <c r="F88" s="225">
        <v>9.0</v>
      </c>
      <c r="G88" s="225">
        <v>14.0</v>
      </c>
      <c r="H88" s="225">
        <v>10.0</v>
      </c>
      <c r="I88" s="53">
        <f t="shared" si="19"/>
        <v>70</v>
      </c>
      <c r="J88" s="70">
        <f t="shared" si="22"/>
        <v>67</v>
      </c>
      <c r="K88" s="225">
        <v>8.0</v>
      </c>
      <c r="L88" s="225">
        <v>8.0</v>
      </c>
      <c r="M88" s="206">
        <v>8.0</v>
      </c>
      <c r="N88" s="225">
        <v>10.0</v>
      </c>
      <c r="O88" s="213">
        <v>10.0</v>
      </c>
      <c r="P88" s="227">
        <v>18.0</v>
      </c>
      <c r="Q88" s="73">
        <f t="shared" si="20"/>
        <v>62</v>
      </c>
      <c r="R88" s="74">
        <f t="shared" si="23"/>
        <v>81.57894737</v>
      </c>
      <c r="S88" s="73"/>
      <c r="T88" s="55">
        <f t="shared" si="21"/>
        <v>132</v>
      </c>
      <c r="U88" s="169">
        <f t="shared" si="24"/>
        <v>73.33333333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17.0</v>
      </c>
      <c r="E89" s="225">
        <v>20.0</v>
      </c>
      <c r="F89" s="225">
        <v>15.0</v>
      </c>
      <c r="G89" s="225">
        <v>16.0</v>
      </c>
      <c r="H89" s="225">
        <v>9.0</v>
      </c>
      <c r="I89" s="53">
        <f t="shared" si="19"/>
        <v>77</v>
      </c>
      <c r="J89" s="70">
        <f t="shared" si="22"/>
        <v>74</v>
      </c>
      <c r="K89" s="225">
        <v>10.0</v>
      </c>
      <c r="L89" s="225">
        <v>10.0</v>
      </c>
      <c r="M89" s="206">
        <v>8.0</v>
      </c>
      <c r="N89" s="225">
        <v>10.0</v>
      </c>
      <c r="O89" s="213">
        <v>10.0</v>
      </c>
      <c r="P89" s="227">
        <v>18.0</v>
      </c>
      <c r="Q89" s="73">
        <f t="shared" si="20"/>
        <v>66</v>
      </c>
      <c r="R89" s="74">
        <f t="shared" si="23"/>
        <v>86.84210526</v>
      </c>
      <c r="S89" s="73"/>
      <c r="T89" s="55">
        <f t="shared" si="21"/>
        <v>143</v>
      </c>
      <c r="U89" s="169">
        <f t="shared" si="24"/>
        <v>79.44444444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22.0</v>
      </c>
      <c r="E90" s="225">
        <v>21.0</v>
      </c>
      <c r="F90" s="225">
        <v>15.0</v>
      </c>
      <c r="G90" s="225">
        <v>17.0</v>
      </c>
      <c r="H90" s="225">
        <v>9.0</v>
      </c>
      <c r="I90" s="53">
        <f t="shared" si="19"/>
        <v>84</v>
      </c>
      <c r="J90" s="70">
        <f t="shared" si="22"/>
        <v>81</v>
      </c>
      <c r="K90" s="225">
        <v>10.0</v>
      </c>
      <c r="L90" s="225">
        <v>12.0</v>
      </c>
      <c r="M90" s="206">
        <v>8.0</v>
      </c>
      <c r="N90" s="225">
        <v>10.0</v>
      </c>
      <c r="O90" s="213">
        <v>12.0</v>
      </c>
      <c r="P90" s="227">
        <v>20.0</v>
      </c>
      <c r="Q90" s="73">
        <f t="shared" si="20"/>
        <v>72</v>
      </c>
      <c r="R90" s="74">
        <f t="shared" si="23"/>
        <v>94.73684211</v>
      </c>
      <c r="S90" s="73"/>
      <c r="T90" s="55">
        <f t="shared" si="21"/>
        <v>156</v>
      </c>
      <c r="U90" s="169">
        <f t="shared" si="24"/>
        <v>86.66666667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24.0</v>
      </c>
      <c r="E91" s="225">
        <v>21.0</v>
      </c>
      <c r="F91" s="225">
        <v>20.0</v>
      </c>
      <c r="G91" s="225">
        <v>22.0</v>
      </c>
      <c r="H91" s="225">
        <v>12.0</v>
      </c>
      <c r="I91" s="53">
        <f t="shared" si="19"/>
        <v>99</v>
      </c>
      <c r="J91" s="70">
        <f t="shared" si="22"/>
        <v>95</v>
      </c>
      <c r="K91" s="225">
        <v>10.0</v>
      </c>
      <c r="L91" s="225">
        <v>12.0</v>
      </c>
      <c r="M91" s="206">
        <v>8.0</v>
      </c>
      <c r="N91" s="225">
        <v>10.0</v>
      </c>
      <c r="O91" s="213">
        <v>12.0</v>
      </c>
      <c r="P91" s="227">
        <v>22.0</v>
      </c>
      <c r="Q91" s="73">
        <f t="shared" si="20"/>
        <v>74</v>
      </c>
      <c r="R91" s="74">
        <f t="shared" si="23"/>
        <v>97.36842105</v>
      </c>
      <c r="S91" s="73"/>
      <c r="T91" s="55">
        <f t="shared" si="21"/>
        <v>173</v>
      </c>
      <c r="U91" s="169">
        <f t="shared" si="24"/>
        <v>96.11111111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25">
        <v>5.0</v>
      </c>
      <c r="E92" s="225">
        <v>14.0</v>
      </c>
      <c r="F92" s="225">
        <v>4.0</v>
      </c>
      <c r="G92" s="225">
        <v>13.0</v>
      </c>
      <c r="H92" s="225">
        <v>8.0</v>
      </c>
      <c r="I92" s="53">
        <f t="shared" si="19"/>
        <v>44</v>
      </c>
      <c r="J92" s="70">
        <f t="shared" si="22"/>
        <v>42</v>
      </c>
      <c r="K92" s="225">
        <v>8.0</v>
      </c>
      <c r="L92" s="225">
        <v>6.0</v>
      </c>
      <c r="M92" s="206">
        <v>6.0</v>
      </c>
      <c r="N92" s="225">
        <v>8.0</v>
      </c>
      <c r="O92" s="213">
        <v>10.0</v>
      </c>
      <c r="P92" s="227">
        <v>16.0</v>
      </c>
      <c r="Q92" s="73">
        <f t="shared" si="20"/>
        <v>54</v>
      </c>
      <c r="R92" s="74">
        <f t="shared" si="23"/>
        <v>71.05263158</v>
      </c>
      <c r="S92" s="73"/>
      <c r="T92" s="55">
        <f t="shared" si="21"/>
        <v>98</v>
      </c>
      <c r="U92" s="82">
        <f t="shared" si="24"/>
        <v>54.44444444</v>
      </c>
      <c r="V92" s="228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21.0</v>
      </c>
      <c r="E93" s="225">
        <v>19.0</v>
      </c>
      <c r="F93" s="225">
        <v>13.0</v>
      </c>
      <c r="G93" s="225">
        <v>14.0</v>
      </c>
      <c r="H93" s="225">
        <v>8.0</v>
      </c>
      <c r="I93" s="53">
        <f t="shared" si="19"/>
        <v>75</v>
      </c>
      <c r="J93" s="70">
        <f t="shared" si="22"/>
        <v>72</v>
      </c>
      <c r="K93" s="225">
        <v>10.0</v>
      </c>
      <c r="L93" s="225">
        <v>12.0</v>
      </c>
      <c r="M93" s="206">
        <v>6.0</v>
      </c>
      <c r="N93" s="225">
        <v>8.0</v>
      </c>
      <c r="O93" s="213">
        <v>8.0</v>
      </c>
      <c r="P93" s="227">
        <v>20.0</v>
      </c>
      <c r="Q93" s="73">
        <f t="shared" si="20"/>
        <v>64</v>
      </c>
      <c r="R93" s="74">
        <f t="shared" si="23"/>
        <v>84.21052632</v>
      </c>
      <c r="S93" s="73"/>
      <c r="T93" s="55">
        <f t="shared" si="21"/>
        <v>139</v>
      </c>
      <c r="U93" s="82">
        <f t="shared" si="24"/>
        <v>77.22222222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25">
        <v>9.0</v>
      </c>
      <c r="E94" s="225">
        <v>19.0</v>
      </c>
      <c r="F94" s="225">
        <v>11.0</v>
      </c>
      <c r="G94" s="225">
        <v>10.0</v>
      </c>
      <c r="H94" s="225">
        <v>6.0</v>
      </c>
      <c r="I94" s="53">
        <f t="shared" si="19"/>
        <v>55</v>
      </c>
      <c r="J94" s="70">
        <f t="shared" si="22"/>
        <v>53</v>
      </c>
      <c r="K94" s="225">
        <v>6.0</v>
      </c>
      <c r="L94" s="225">
        <v>6.0</v>
      </c>
      <c r="M94" s="206">
        <v>4.0</v>
      </c>
      <c r="N94" s="225">
        <v>8.0</v>
      </c>
      <c r="O94" s="213">
        <v>6.0</v>
      </c>
      <c r="P94" s="227">
        <v>10.0</v>
      </c>
      <c r="Q94" s="73">
        <f t="shared" si="20"/>
        <v>40</v>
      </c>
      <c r="R94" s="74">
        <f t="shared" si="23"/>
        <v>52.63157895</v>
      </c>
      <c r="S94" s="73"/>
      <c r="T94" s="55">
        <f t="shared" si="21"/>
        <v>95</v>
      </c>
      <c r="U94" s="82">
        <f t="shared" ref="U94:U96" si="25">SUM(T93*100/T$32)</f>
        <v>77.22222222</v>
      </c>
      <c r="V94" s="228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25">
        <v>10.0</v>
      </c>
      <c r="E95" s="225">
        <v>14.0</v>
      </c>
      <c r="F95" s="225">
        <v>15.0</v>
      </c>
      <c r="G95" s="225">
        <v>16.0</v>
      </c>
      <c r="H95" s="225">
        <v>7.0</v>
      </c>
      <c r="I95" s="53">
        <f t="shared" si="19"/>
        <v>62</v>
      </c>
      <c r="J95" s="70">
        <f t="shared" si="22"/>
        <v>60</v>
      </c>
      <c r="K95" s="225">
        <v>6.0</v>
      </c>
      <c r="L95" s="225">
        <v>8.0</v>
      </c>
      <c r="M95" s="248">
        <v>0.0</v>
      </c>
      <c r="N95" s="225">
        <v>8.0</v>
      </c>
      <c r="O95" s="213">
        <v>12.0</v>
      </c>
      <c r="P95" s="227">
        <v>16.0</v>
      </c>
      <c r="Q95" s="73">
        <f t="shared" si="20"/>
        <v>50</v>
      </c>
      <c r="R95" s="74">
        <f t="shared" si="23"/>
        <v>65.78947368</v>
      </c>
      <c r="S95" s="73"/>
      <c r="T95" s="55">
        <f t="shared" si="21"/>
        <v>112</v>
      </c>
      <c r="U95" s="82">
        <f t="shared" si="25"/>
        <v>52.77777778</v>
      </c>
      <c r="V95" s="228"/>
      <c r="W95" s="4"/>
      <c r="X95" s="4"/>
      <c r="Y95" s="4"/>
      <c r="Z95" s="4"/>
    </row>
    <row r="96" ht="18.0" customHeight="1">
      <c r="A96" s="4"/>
      <c r="B96" s="245" t="s">
        <v>306</v>
      </c>
      <c r="C96" s="246" t="s">
        <v>307</v>
      </c>
      <c r="D96" s="225">
        <v>3.0</v>
      </c>
      <c r="E96" s="225">
        <v>5.0</v>
      </c>
      <c r="F96" s="225">
        <v>0.0</v>
      </c>
      <c r="G96" s="225">
        <v>1.0</v>
      </c>
      <c r="H96" s="225">
        <v>2.0</v>
      </c>
      <c r="I96" s="53">
        <f t="shared" si="19"/>
        <v>11</v>
      </c>
      <c r="J96" s="70">
        <f t="shared" si="22"/>
        <v>11</v>
      </c>
      <c r="K96" s="225">
        <v>0.0</v>
      </c>
      <c r="L96" s="225">
        <v>2.0</v>
      </c>
      <c r="M96" s="248">
        <v>0.0</v>
      </c>
      <c r="N96" s="225">
        <v>2.0</v>
      </c>
      <c r="O96" s="213">
        <v>0.0</v>
      </c>
      <c r="P96" s="227">
        <v>8.0</v>
      </c>
      <c r="Q96" s="73">
        <f t="shared" si="20"/>
        <v>12</v>
      </c>
      <c r="R96" s="74">
        <f t="shared" si="23"/>
        <v>15.78947368</v>
      </c>
      <c r="S96" s="73"/>
      <c r="T96" s="55">
        <f t="shared" si="21"/>
        <v>23</v>
      </c>
      <c r="U96" s="82">
        <f t="shared" si="25"/>
        <v>62.22222222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25">
        <v>8.0</v>
      </c>
      <c r="E97" s="225">
        <v>8.0</v>
      </c>
      <c r="F97" s="225">
        <v>6.0</v>
      </c>
      <c r="G97" s="225">
        <v>9.0</v>
      </c>
      <c r="H97" s="225">
        <v>4.0</v>
      </c>
      <c r="I97" s="53">
        <f t="shared" si="19"/>
        <v>35</v>
      </c>
      <c r="J97" s="70">
        <f t="shared" si="22"/>
        <v>34</v>
      </c>
      <c r="K97" s="225">
        <v>0.0</v>
      </c>
      <c r="L97" s="225">
        <v>4.0</v>
      </c>
      <c r="M97" s="225">
        <v>2.0</v>
      </c>
      <c r="N97" s="225">
        <v>4.0</v>
      </c>
      <c r="O97" s="213">
        <v>4.0</v>
      </c>
      <c r="P97" s="227">
        <v>12.0</v>
      </c>
      <c r="Q97" s="73">
        <f t="shared" si="20"/>
        <v>26</v>
      </c>
      <c r="R97" s="74">
        <f t="shared" si="23"/>
        <v>34.21052632</v>
      </c>
      <c r="S97" s="73"/>
      <c r="T97" s="55">
        <f t="shared" si="21"/>
        <v>61</v>
      </c>
      <c r="U97" s="169">
        <f>SUM(T97*100/T$32)</f>
        <v>33.88888889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50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7" t="s">
        <v>1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249" t="s">
        <v>310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28.0</v>
      </c>
      <c r="E9" s="206">
        <v>26.0</v>
      </c>
      <c r="F9" s="206">
        <v>27.0</v>
      </c>
      <c r="G9" s="206">
        <v>25.0</v>
      </c>
      <c r="H9" s="206">
        <v>13.0</v>
      </c>
      <c r="I9" s="53">
        <f t="shared" ref="I9:I27" si="1">SUM(D9:H9)</f>
        <v>119</v>
      </c>
      <c r="J9" s="44"/>
      <c r="K9" s="206">
        <v>12.0</v>
      </c>
      <c r="L9" s="206">
        <v>12.0</v>
      </c>
      <c r="M9" s="206">
        <v>12.0</v>
      </c>
      <c r="N9" s="206">
        <v>14.0</v>
      </c>
      <c r="O9" s="206">
        <v>12.0</v>
      </c>
      <c r="P9" s="206">
        <v>24.0</v>
      </c>
      <c r="Q9" s="53">
        <f t="shared" ref="Q9:Q27" si="2">SUM(K9:P9)</f>
        <v>86</v>
      </c>
      <c r="R9" s="44"/>
      <c r="S9" s="53"/>
      <c r="T9" s="55">
        <f t="shared" ref="T9:T27" si="3">SUM(I9,Q9)</f>
        <v>205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22.0</v>
      </c>
      <c r="E10" s="210">
        <v>22.0</v>
      </c>
      <c r="F10" s="210">
        <v>15.0</v>
      </c>
      <c r="G10" s="211">
        <v>17.0</v>
      </c>
      <c r="H10" s="211">
        <v>7.0</v>
      </c>
      <c r="I10" s="76">
        <f t="shared" si="1"/>
        <v>83</v>
      </c>
      <c r="J10" s="73">
        <f t="shared" ref="J10:J27" si="4">ROUND((I10/I$9)*100,0)</f>
        <v>70</v>
      </c>
      <c r="K10" s="210">
        <v>10.0</v>
      </c>
      <c r="L10" s="210">
        <v>12.0</v>
      </c>
      <c r="M10" s="212">
        <v>6.0</v>
      </c>
      <c r="N10" s="210">
        <v>12.0</v>
      </c>
      <c r="O10" s="213">
        <v>12.0</v>
      </c>
      <c r="P10" s="214">
        <v>20.0</v>
      </c>
      <c r="Q10" s="73">
        <f t="shared" si="2"/>
        <v>72</v>
      </c>
      <c r="R10" s="74">
        <f t="shared" ref="R10:R27" si="5">ROUND((Q10/Q$9)*100,0)</f>
        <v>84</v>
      </c>
      <c r="S10" s="73"/>
      <c r="T10" s="55">
        <f t="shared" si="3"/>
        <v>155</v>
      </c>
      <c r="U10" s="82">
        <f t="shared" ref="U10:U27" si="6">ROUND((T10/T$9)*100,0)</f>
        <v>76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27.0</v>
      </c>
      <c r="E11" s="210">
        <v>26.0</v>
      </c>
      <c r="F11" s="210">
        <v>26.0</v>
      </c>
      <c r="G11" s="210">
        <v>24.0</v>
      </c>
      <c r="H11" s="210">
        <v>12.0</v>
      </c>
      <c r="I11" s="76">
        <f t="shared" si="1"/>
        <v>115</v>
      </c>
      <c r="J11" s="73">
        <f t="shared" si="4"/>
        <v>97</v>
      </c>
      <c r="K11" s="210">
        <v>12.0</v>
      </c>
      <c r="L11" s="210">
        <v>12.0</v>
      </c>
      <c r="M11" s="212">
        <v>10.0</v>
      </c>
      <c r="N11" s="210">
        <v>14.0</v>
      </c>
      <c r="O11" s="213">
        <v>12.0</v>
      </c>
      <c r="P11" s="214">
        <v>24.0</v>
      </c>
      <c r="Q11" s="73">
        <f t="shared" si="2"/>
        <v>84</v>
      </c>
      <c r="R11" s="74">
        <f t="shared" si="5"/>
        <v>98</v>
      </c>
      <c r="S11" s="73"/>
      <c r="T11" s="55">
        <f t="shared" si="3"/>
        <v>199</v>
      </c>
      <c r="U11" s="82">
        <f t="shared" si="6"/>
        <v>97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22.0</v>
      </c>
      <c r="E12" s="210">
        <v>14.0</v>
      </c>
      <c r="F12" s="210">
        <v>16.0</v>
      </c>
      <c r="G12" s="210">
        <v>15.0</v>
      </c>
      <c r="H12" s="210">
        <v>8.0</v>
      </c>
      <c r="I12" s="76">
        <f t="shared" si="1"/>
        <v>75</v>
      </c>
      <c r="J12" s="73">
        <f t="shared" si="4"/>
        <v>63</v>
      </c>
      <c r="K12" s="210">
        <v>8.0</v>
      </c>
      <c r="L12" s="243">
        <v>6.0</v>
      </c>
      <c r="M12" s="212">
        <v>6.0</v>
      </c>
      <c r="N12" s="210">
        <v>10.0</v>
      </c>
      <c r="O12" s="213">
        <v>10.0</v>
      </c>
      <c r="P12" s="214">
        <v>16.0</v>
      </c>
      <c r="Q12" s="73">
        <f t="shared" si="2"/>
        <v>56</v>
      </c>
      <c r="R12" s="74">
        <f t="shared" si="5"/>
        <v>65</v>
      </c>
      <c r="S12" s="73"/>
      <c r="T12" s="55">
        <f t="shared" si="3"/>
        <v>131</v>
      </c>
      <c r="U12" s="82">
        <f t="shared" si="6"/>
        <v>64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21.0</v>
      </c>
      <c r="E13" s="210">
        <v>22.0</v>
      </c>
      <c r="F13" s="210">
        <v>18.0</v>
      </c>
      <c r="G13" s="210">
        <v>20.0</v>
      </c>
      <c r="H13" s="210">
        <v>7.0</v>
      </c>
      <c r="I13" s="76">
        <f t="shared" si="1"/>
        <v>88</v>
      </c>
      <c r="J13" s="73">
        <f t="shared" si="4"/>
        <v>74</v>
      </c>
      <c r="K13" s="210">
        <v>8.0</v>
      </c>
      <c r="L13" s="243">
        <v>12.0</v>
      </c>
      <c r="M13" s="212">
        <v>8.0</v>
      </c>
      <c r="N13" s="210">
        <v>14.0</v>
      </c>
      <c r="O13" s="213">
        <v>12.0</v>
      </c>
      <c r="P13" s="214">
        <v>20.0</v>
      </c>
      <c r="Q13" s="73">
        <f t="shared" si="2"/>
        <v>74</v>
      </c>
      <c r="R13" s="74">
        <f t="shared" si="5"/>
        <v>86</v>
      </c>
      <c r="S13" s="73"/>
      <c r="T13" s="55">
        <f t="shared" si="3"/>
        <v>162</v>
      </c>
      <c r="U13" s="82">
        <f t="shared" si="6"/>
        <v>79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28.0</v>
      </c>
      <c r="E14" s="210">
        <v>26.0</v>
      </c>
      <c r="F14" s="210">
        <v>26.0</v>
      </c>
      <c r="G14" s="210">
        <v>25.0</v>
      </c>
      <c r="H14" s="210">
        <v>11.0</v>
      </c>
      <c r="I14" s="76">
        <f t="shared" si="1"/>
        <v>116</v>
      </c>
      <c r="J14" s="73">
        <f t="shared" si="4"/>
        <v>97</v>
      </c>
      <c r="K14" s="210">
        <v>12.0</v>
      </c>
      <c r="L14" s="210">
        <v>12.0</v>
      </c>
      <c r="M14" s="212">
        <v>12.0</v>
      </c>
      <c r="N14" s="210">
        <v>14.0</v>
      </c>
      <c r="O14" s="213">
        <v>12.0</v>
      </c>
      <c r="P14" s="214">
        <v>24.0</v>
      </c>
      <c r="Q14" s="73">
        <f t="shared" si="2"/>
        <v>86</v>
      </c>
      <c r="R14" s="74">
        <f t="shared" si="5"/>
        <v>100</v>
      </c>
      <c r="S14" s="73"/>
      <c r="T14" s="55">
        <f t="shared" si="3"/>
        <v>202</v>
      </c>
      <c r="U14" s="82">
        <f t="shared" si="6"/>
        <v>99</v>
      </c>
      <c r="V14" s="215"/>
      <c r="W14" s="4"/>
      <c r="X14" s="4"/>
      <c r="Y14" s="4"/>
      <c r="Z14" s="4"/>
    </row>
    <row r="15" ht="18.0" customHeight="1">
      <c r="A15" s="4"/>
      <c r="B15" s="208">
        <v>6.0</v>
      </c>
      <c r="C15" s="216" t="s">
        <v>286</v>
      </c>
      <c r="D15" s="210">
        <v>25.0</v>
      </c>
      <c r="E15" s="210">
        <v>23.0</v>
      </c>
      <c r="F15" s="210">
        <v>22.0</v>
      </c>
      <c r="G15" s="210">
        <v>22.0</v>
      </c>
      <c r="H15" s="210">
        <v>12.0</v>
      </c>
      <c r="I15" s="76">
        <f t="shared" si="1"/>
        <v>104</v>
      </c>
      <c r="J15" s="73">
        <f t="shared" si="4"/>
        <v>87</v>
      </c>
      <c r="K15" s="210">
        <v>10.0</v>
      </c>
      <c r="L15" s="210">
        <v>10.0</v>
      </c>
      <c r="M15" s="212">
        <v>6.0</v>
      </c>
      <c r="N15" s="210">
        <v>12.0</v>
      </c>
      <c r="O15" s="213">
        <v>10.0</v>
      </c>
      <c r="P15" s="214">
        <v>24.0</v>
      </c>
      <c r="Q15" s="73">
        <f t="shared" si="2"/>
        <v>72</v>
      </c>
      <c r="R15" s="74">
        <f t="shared" si="5"/>
        <v>84</v>
      </c>
      <c r="S15" s="73"/>
      <c r="T15" s="55">
        <f t="shared" si="3"/>
        <v>176</v>
      </c>
      <c r="U15" s="82">
        <f t="shared" si="6"/>
        <v>86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17.0</v>
      </c>
      <c r="E16" s="210">
        <v>22.0</v>
      </c>
      <c r="F16" s="210">
        <v>18.0</v>
      </c>
      <c r="G16" s="210">
        <v>17.0</v>
      </c>
      <c r="H16" s="210">
        <v>6.0</v>
      </c>
      <c r="I16" s="76">
        <f t="shared" si="1"/>
        <v>80</v>
      </c>
      <c r="J16" s="73">
        <f t="shared" si="4"/>
        <v>67</v>
      </c>
      <c r="K16" s="210">
        <v>10.0</v>
      </c>
      <c r="L16" s="210">
        <v>10.0</v>
      </c>
      <c r="M16" s="212">
        <v>10.0</v>
      </c>
      <c r="N16" s="210">
        <v>14.0</v>
      </c>
      <c r="O16" s="213">
        <v>12.0</v>
      </c>
      <c r="P16" s="214">
        <v>18.0</v>
      </c>
      <c r="Q16" s="73">
        <f t="shared" si="2"/>
        <v>74</v>
      </c>
      <c r="R16" s="74">
        <f t="shared" si="5"/>
        <v>86</v>
      </c>
      <c r="S16" s="73"/>
      <c r="T16" s="55">
        <f t="shared" si="3"/>
        <v>154</v>
      </c>
      <c r="U16" s="82">
        <f t="shared" si="6"/>
        <v>75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20.0</v>
      </c>
      <c r="E17" s="210">
        <v>22.0</v>
      </c>
      <c r="F17" s="210">
        <v>22.0</v>
      </c>
      <c r="G17" s="210">
        <v>21.0</v>
      </c>
      <c r="H17" s="210">
        <v>8.0</v>
      </c>
      <c r="I17" s="76">
        <f t="shared" si="1"/>
        <v>93</v>
      </c>
      <c r="J17" s="73">
        <f t="shared" si="4"/>
        <v>78</v>
      </c>
      <c r="K17" s="210">
        <v>12.0</v>
      </c>
      <c r="L17" s="210">
        <v>8.0</v>
      </c>
      <c r="M17" s="212">
        <v>8.0</v>
      </c>
      <c r="N17" s="210">
        <v>12.0</v>
      </c>
      <c r="O17" s="213">
        <v>12.0</v>
      </c>
      <c r="P17" s="214">
        <v>18.0</v>
      </c>
      <c r="Q17" s="73">
        <f t="shared" si="2"/>
        <v>70</v>
      </c>
      <c r="R17" s="74">
        <f t="shared" si="5"/>
        <v>81</v>
      </c>
      <c r="S17" s="73"/>
      <c r="T17" s="55">
        <f t="shared" si="3"/>
        <v>163</v>
      </c>
      <c r="U17" s="82">
        <f t="shared" si="6"/>
        <v>80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26.0</v>
      </c>
      <c r="E18" s="210">
        <v>24.0</v>
      </c>
      <c r="F18" s="210">
        <v>14.0</v>
      </c>
      <c r="G18" s="210">
        <v>23.0</v>
      </c>
      <c r="H18" s="210">
        <v>11.0</v>
      </c>
      <c r="I18" s="76">
        <f t="shared" si="1"/>
        <v>98</v>
      </c>
      <c r="J18" s="73">
        <f t="shared" si="4"/>
        <v>82</v>
      </c>
      <c r="K18" s="210">
        <v>12.0</v>
      </c>
      <c r="L18" s="210">
        <v>12.0</v>
      </c>
      <c r="M18" s="212">
        <v>12.0</v>
      </c>
      <c r="N18" s="210">
        <v>12.0</v>
      </c>
      <c r="O18" s="213">
        <v>12.0</v>
      </c>
      <c r="P18" s="214">
        <v>22.0</v>
      </c>
      <c r="Q18" s="73">
        <f t="shared" si="2"/>
        <v>82</v>
      </c>
      <c r="R18" s="74">
        <f t="shared" si="5"/>
        <v>95</v>
      </c>
      <c r="S18" s="73"/>
      <c r="T18" s="55">
        <f t="shared" si="3"/>
        <v>180</v>
      </c>
      <c r="U18" s="82">
        <f t="shared" si="6"/>
        <v>88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4.0</v>
      </c>
      <c r="E19" s="210">
        <v>4.0</v>
      </c>
      <c r="F19" s="210">
        <v>4.0</v>
      </c>
      <c r="G19" s="210">
        <v>4.0</v>
      </c>
      <c r="H19" s="210">
        <v>0.0</v>
      </c>
      <c r="I19" s="76">
        <f t="shared" si="1"/>
        <v>16</v>
      </c>
      <c r="J19" s="73">
        <f t="shared" si="4"/>
        <v>13</v>
      </c>
      <c r="K19" s="210">
        <v>0.0</v>
      </c>
      <c r="L19" s="210">
        <v>2.0</v>
      </c>
      <c r="M19" s="99"/>
      <c r="N19" s="210">
        <v>4.0</v>
      </c>
      <c r="O19" s="213">
        <v>0.0</v>
      </c>
      <c r="P19" s="214">
        <v>8.0</v>
      </c>
      <c r="Q19" s="73">
        <f t="shared" si="2"/>
        <v>14</v>
      </c>
      <c r="R19" s="74">
        <f t="shared" si="5"/>
        <v>16</v>
      </c>
      <c r="S19" s="73"/>
      <c r="T19" s="55">
        <f t="shared" si="3"/>
        <v>30</v>
      </c>
      <c r="U19" s="82">
        <f t="shared" si="6"/>
        <v>15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23.0</v>
      </c>
      <c r="E20" s="210">
        <v>22.0</v>
      </c>
      <c r="F20" s="210">
        <v>19.0</v>
      </c>
      <c r="G20" s="210">
        <v>22.0</v>
      </c>
      <c r="H20" s="210">
        <v>10.0</v>
      </c>
      <c r="I20" s="76">
        <f t="shared" si="1"/>
        <v>96</v>
      </c>
      <c r="J20" s="73">
        <f t="shared" si="4"/>
        <v>81</v>
      </c>
      <c r="K20" s="210">
        <v>10.0</v>
      </c>
      <c r="L20" s="210">
        <v>8.0</v>
      </c>
      <c r="M20" s="212">
        <v>10.0</v>
      </c>
      <c r="N20" s="210">
        <v>14.0</v>
      </c>
      <c r="O20" s="213">
        <v>10.0</v>
      </c>
      <c r="P20" s="214">
        <v>16.0</v>
      </c>
      <c r="Q20" s="73">
        <f t="shared" si="2"/>
        <v>68</v>
      </c>
      <c r="R20" s="74">
        <f t="shared" si="5"/>
        <v>79</v>
      </c>
      <c r="S20" s="73"/>
      <c r="T20" s="55">
        <f t="shared" si="3"/>
        <v>164</v>
      </c>
      <c r="U20" s="82">
        <f t="shared" si="6"/>
        <v>80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14.0</v>
      </c>
      <c r="E21" s="210">
        <v>15.0</v>
      </c>
      <c r="F21" s="210">
        <v>12.0</v>
      </c>
      <c r="G21" s="210">
        <v>14.0</v>
      </c>
      <c r="H21" s="210">
        <v>6.0</v>
      </c>
      <c r="I21" s="76">
        <f t="shared" si="1"/>
        <v>61</v>
      </c>
      <c r="J21" s="73">
        <f t="shared" si="4"/>
        <v>51</v>
      </c>
      <c r="K21" s="210">
        <v>6.0</v>
      </c>
      <c r="L21" s="210">
        <v>6.0</v>
      </c>
      <c r="M21" s="212">
        <v>8.0</v>
      </c>
      <c r="N21" s="210">
        <v>10.0</v>
      </c>
      <c r="O21" s="213">
        <v>4.0</v>
      </c>
      <c r="P21" s="214">
        <v>20.0</v>
      </c>
      <c r="Q21" s="73">
        <f t="shared" si="2"/>
        <v>54</v>
      </c>
      <c r="R21" s="74">
        <f t="shared" si="5"/>
        <v>63</v>
      </c>
      <c r="S21" s="73"/>
      <c r="T21" s="55">
        <f t="shared" si="3"/>
        <v>115</v>
      </c>
      <c r="U21" s="82">
        <f t="shared" si="6"/>
        <v>56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13.0</v>
      </c>
      <c r="E22" s="210">
        <v>20.0</v>
      </c>
      <c r="F22" s="210">
        <v>16.0</v>
      </c>
      <c r="G22" s="210">
        <v>19.0</v>
      </c>
      <c r="H22" s="210">
        <v>6.0</v>
      </c>
      <c r="I22" s="76">
        <f t="shared" si="1"/>
        <v>74</v>
      </c>
      <c r="J22" s="73">
        <f t="shared" si="4"/>
        <v>62</v>
      </c>
      <c r="K22" s="210">
        <v>10.0</v>
      </c>
      <c r="L22" s="210">
        <v>8.0</v>
      </c>
      <c r="M22" s="212">
        <v>8.0</v>
      </c>
      <c r="N22" s="210">
        <v>8.0</v>
      </c>
      <c r="O22" s="213">
        <v>10.0</v>
      </c>
      <c r="P22" s="214">
        <v>14.0</v>
      </c>
      <c r="Q22" s="73">
        <f t="shared" si="2"/>
        <v>58</v>
      </c>
      <c r="R22" s="74">
        <f t="shared" si="5"/>
        <v>67</v>
      </c>
      <c r="S22" s="73"/>
      <c r="T22" s="55">
        <f t="shared" si="3"/>
        <v>132</v>
      </c>
      <c r="U22" s="82">
        <f t="shared" si="6"/>
        <v>64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22.0</v>
      </c>
      <c r="E23" s="210">
        <v>19.0</v>
      </c>
      <c r="F23" s="210">
        <v>13.0</v>
      </c>
      <c r="G23" s="210">
        <v>13.0</v>
      </c>
      <c r="H23" s="210">
        <v>8.0</v>
      </c>
      <c r="I23" s="76">
        <f t="shared" si="1"/>
        <v>75</v>
      </c>
      <c r="J23" s="73">
        <f t="shared" si="4"/>
        <v>63</v>
      </c>
      <c r="K23" s="210">
        <v>10.0</v>
      </c>
      <c r="L23" s="210">
        <v>12.0</v>
      </c>
      <c r="M23" s="212">
        <v>8.0</v>
      </c>
      <c r="N23" s="210">
        <v>8.0</v>
      </c>
      <c r="O23" s="213">
        <v>8.0</v>
      </c>
      <c r="P23" s="214">
        <v>18.0</v>
      </c>
      <c r="Q23" s="73">
        <f t="shared" si="2"/>
        <v>64</v>
      </c>
      <c r="R23" s="74">
        <f t="shared" si="5"/>
        <v>74</v>
      </c>
      <c r="S23" s="73"/>
      <c r="T23" s="55">
        <f t="shared" si="3"/>
        <v>139</v>
      </c>
      <c r="U23" s="82">
        <f t="shared" si="6"/>
        <v>68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18.0</v>
      </c>
      <c r="E24" s="210">
        <v>16.0</v>
      </c>
      <c r="F24" s="210">
        <v>9.0</v>
      </c>
      <c r="G24" s="210">
        <v>12.0</v>
      </c>
      <c r="H24" s="210">
        <v>7.0</v>
      </c>
      <c r="I24" s="76">
        <f t="shared" si="1"/>
        <v>62</v>
      </c>
      <c r="J24" s="73">
        <f t="shared" si="4"/>
        <v>52</v>
      </c>
      <c r="K24" s="210">
        <v>8.0</v>
      </c>
      <c r="L24" s="210">
        <v>12.0</v>
      </c>
      <c r="M24" s="212">
        <v>6.0</v>
      </c>
      <c r="N24" s="210">
        <v>8.0</v>
      </c>
      <c r="O24" s="213">
        <v>8.0</v>
      </c>
      <c r="P24" s="214">
        <v>22.0</v>
      </c>
      <c r="Q24" s="73">
        <f t="shared" si="2"/>
        <v>64</v>
      </c>
      <c r="R24" s="74">
        <f t="shared" si="5"/>
        <v>74</v>
      </c>
      <c r="S24" s="73"/>
      <c r="T24" s="55">
        <f t="shared" si="3"/>
        <v>126</v>
      </c>
      <c r="U24" s="82">
        <f t="shared" si="6"/>
        <v>61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20.0</v>
      </c>
      <c r="E25" s="210">
        <v>22.0</v>
      </c>
      <c r="F25" s="210">
        <v>19.0</v>
      </c>
      <c r="G25" s="210">
        <v>21.0</v>
      </c>
      <c r="H25" s="210">
        <v>8.0</v>
      </c>
      <c r="I25" s="76">
        <f t="shared" si="1"/>
        <v>90</v>
      </c>
      <c r="J25" s="73">
        <f t="shared" si="4"/>
        <v>76</v>
      </c>
      <c r="K25" s="210">
        <v>10.0</v>
      </c>
      <c r="L25" s="210">
        <v>10.0</v>
      </c>
      <c r="M25" s="212">
        <v>8.0</v>
      </c>
      <c r="N25" s="210">
        <v>14.0</v>
      </c>
      <c r="O25" s="213">
        <v>12.0</v>
      </c>
      <c r="P25" s="214">
        <v>18.0</v>
      </c>
      <c r="Q25" s="73">
        <f t="shared" si="2"/>
        <v>72</v>
      </c>
      <c r="R25" s="74">
        <f t="shared" si="5"/>
        <v>84</v>
      </c>
      <c r="S25" s="73"/>
      <c r="T25" s="55">
        <f t="shared" si="3"/>
        <v>162</v>
      </c>
      <c r="U25" s="82">
        <f t="shared" si="6"/>
        <v>79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23.0</v>
      </c>
      <c r="E26" s="210">
        <v>20.0</v>
      </c>
      <c r="F26" s="210">
        <v>19.0</v>
      </c>
      <c r="G26" s="210">
        <v>22.0</v>
      </c>
      <c r="H26" s="210">
        <v>8.0</v>
      </c>
      <c r="I26" s="76">
        <f t="shared" si="1"/>
        <v>92</v>
      </c>
      <c r="J26" s="73">
        <f t="shared" si="4"/>
        <v>77</v>
      </c>
      <c r="K26" s="210">
        <v>10.0</v>
      </c>
      <c r="L26" s="210">
        <v>12.0</v>
      </c>
      <c r="M26" s="212">
        <v>10.0</v>
      </c>
      <c r="N26" s="210">
        <v>12.0</v>
      </c>
      <c r="O26" s="213">
        <v>8.0</v>
      </c>
      <c r="P26" s="214">
        <v>22.0</v>
      </c>
      <c r="Q26" s="73">
        <f t="shared" si="2"/>
        <v>74</v>
      </c>
      <c r="R26" s="74">
        <f t="shared" si="5"/>
        <v>86</v>
      </c>
      <c r="S26" s="73"/>
      <c r="T26" s="55">
        <f t="shared" si="3"/>
        <v>166</v>
      </c>
      <c r="U26" s="82">
        <f t="shared" si="6"/>
        <v>81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18.0</v>
      </c>
      <c r="E27" s="210">
        <v>17.0</v>
      </c>
      <c r="F27" s="210">
        <v>11.0</v>
      </c>
      <c r="G27" s="210">
        <v>16.0</v>
      </c>
      <c r="H27" s="210">
        <v>7.0</v>
      </c>
      <c r="I27" s="76">
        <f t="shared" si="1"/>
        <v>69</v>
      </c>
      <c r="J27" s="73">
        <f t="shared" si="4"/>
        <v>58</v>
      </c>
      <c r="K27" s="210">
        <v>10.0</v>
      </c>
      <c r="L27" s="210">
        <v>8.0</v>
      </c>
      <c r="M27" s="212">
        <v>8.0</v>
      </c>
      <c r="N27" s="210">
        <v>10.0</v>
      </c>
      <c r="O27" s="213">
        <v>8.0</v>
      </c>
      <c r="P27" s="214">
        <v>12.0</v>
      </c>
      <c r="Q27" s="73">
        <f t="shared" si="2"/>
        <v>56</v>
      </c>
      <c r="R27" s="74">
        <f t="shared" si="5"/>
        <v>65</v>
      </c>
      <c r="S27" s="73"/>
      <c r="T27" s="55">
        <f t="shared" si="3"/>
        <v>125</v>
      </c>
      <c r="U27" s="82">
        <f t="shared" si="6"/>
        <v>61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19"/>
      <c r="F28" s="219"/>
      <c r="G28" s="219"/>
      <c r="H28" s="219"/>
      <c r="I28" s="219"/>
      <c r="J28" s="220"/>
      <c r="K28" s="219"/>
      <c r="L28" s="219"/>
      <c r="M28" s="219"/>
      <c r="N28" s="219"/>
      <c r="O28" s="219"/>
      <c r="P28" s="219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28.0</v>
      </c>
      <c r="E32" s="206">
        <v>26.0</v>
      </c>
      <c r="F32" s="206">
        <v>27.0</v>
      </c>
      <c r="G32" s="206">
        <v>25.0</v>
      </c>
      <c r="H32" s="206">
        <v>13.0</v>
      </c>
      <c r="I32" s="53">
        <f t="shared" ref="I32:I50" si="7">SUM(D32:H32)</f>
        <v>119</v>
      </c>
      <c r="J32" s="44"/>
      <c r="K32" s="206">
        <v>14.0</v>
      </c>
      <c r="L32" s="206">
        <v>16.0</v>
      </c>
      <c r="M32" s="206">
        <v>12.0</v>
      </c>
      <c r="N32" s="206">
        <v>12.0</v>
      </c>
      <c r="O32" s="206">
        <v>12.0</v>
      </c>
      <c r="P32" s="251">
        <v>26.0</v>
      </c>
      <c r="Q32" s="53">
        <f t="shared" ref="Q32:Q50" si="8">SUM(K32:P32)</f>
        <v>92</v>
      </c>
      <c r="R32" s="44"/>
      <c r="S32" s="53"/>
      <c r="T32" s="55">
        <f t="shared" ref="T32:T50" si="9">SUM(I32,Q32)</f>
        <v>211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23.0</v>
      </c>
      <c r="E33" s="225">
        <v>26.0</v>
      </c>
      <c r="F33" s="225">
        <v>22.0</v>
      </c>
      <c r="G33" s="226">
        <v>22.0</v>
      </c>
      <c r="H33" s="226">
        <v>10.0</v>
      </c>
      <c r="I33" s="53">
        <f t="shared" si="7"/>
        <v>103</v>
      </c>
      <c r="J33" s="70">
        <f t="shared" ref="J33:J50" si="10">ROUND((I33/I$32)*100,0)</f>
        <v>87</v>
      </c>
      <c r="K33" s="225">
        <v>12.0</v>
      </c>
      <c r="L33" s="225">
        <v>14.0</v>
      </c>
      <c r="M33" s="225">
        <v>12.0</v>
      </c>
      <c r="N33" s="225">
        <v>12.0</v>
      </c>
      <c r="O33" s="213">
        <v>10.0</v>
      </c>
      <c r="P33" s="251">
        <v>26.0</v>
      </c>
      <c r="Q33" s="73">
        <f t="shared" si="8"/>
        <v>86</v>
      </c>
      <c r="R33" s="74">
        <f t="shared" ref="R33:R50" si="11">(Q33/Q$32)*100</f>
        <v>93.47826087</v>
      </c>
      <c r="S33" s="73"/>
      <c r="T33" s="55">
        <f t="shared" si="9"/>
        <v>189</v>
      </c>
      <c r="U33" s="82">
        <f t="shared" ref="U33:U50" si="12">ROUND((T33/T$32)*100,0)</f>
        <v>90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19.0</v>
      </c>
      <c r="E34" s="225">
        <v>22.0</v>
      </c>
      <c r="F34" s="225">
        <v>23.0</v>
      </c>
      <c r="G34" s="225">
        <v>18.0</v>
      </c>
      <c r="H34" s="225">
        <v>8.0</v>
      </c>
      <c r="I34" s="53">
        <f t="shared" si="7"/>
        <v>90</v>
      </c>
      <c r="J34" s="70">
        <f t="shared" si="10"/>
        <v>76</v>
      </c>
      <c r="K34" s="225">
        <v>10.0</v>
      </c>
      <c r="L34" s="225">
        <v>16.0</v>
      </c>
      <c r="M34" s="225">
        <v>12.0</v>
      </c>
      <c r="N34" s="225">
        <v>8.0</v>
      </c>
      <c r="O34" s="213">
        <v>8.0</v>
      </c>
      <c r="P34" s="251">
        <v>20.0</v>
      </c>
      <c r="Q34" s="73">
        <f t="shared" si="8"/>
        <v>74</v>
      </c>
      <c r="R34" s="74">
        <f t="shared" si="11"/>
        <v>80.43478261</v>
      </c>
      <c r="S34" s="73"/>
      <c r="T34" s="55">
        <f t="shared" si="9"/>
        <v>164</v>
      </c>
      <c r="U34" s="82">
        <f t="shared" si="12"/>
        <v>78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19.0</v>
      </c>
      <c r="E35" s="225">
        <v>17.0</v>
      </c>
      <c r="F35" s="225">
        <v>14.0</v>
      </c>
      <c r="G35" s="225">
        <v>16.0</v>
      </c>
      <c r="H35" s="225">
        <v>8.0</v>
      </c>
      <c r="I35" s="53">
        <f t="shared" si="7"/>
        <v>74</v>
      </c>
      <c r="J35" s="70">
        <f t="shared" si="10"/>
        <v>62</v>
      </c>
      <c r="K35" s="225">
        <v>10.0</v>
      </c>
      <c r="L35" s="225">
        <v>14.0</v>
      </c>
      <c r="M35" s="229">
        <v>8.0</v>
      </c>
      <c r="N35" s="229">
        <v>6.0</v>
      </c>
      <c r="O35" s="212">
        <v>10.0</v>
      </c>
      <c r="P35" s="251">
        <v>24.0</v>
      </c>
      <c r="Q35" s="73">
        <f t="shared" si="8"/>
        <v>72</v>
      </c>
      <c r="R35" s="74">
        <f t="shared" si="11"/>
        <v>78.26086957</v>
      </c>
      <c r="S35" s="73"/>
      <c r="T35" s="55">
        <f t="shared" si="9"/>
        <v>146</v>
      </c>
      <c r="U35" s="82">
        <f t="shared" si="12"/>
        <v>69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23.0</v>
      </c>
      <c r="E36" s="225">
        <v>21.0</v>
      </c>
      <c r="F36" s="225">
        <v>12.0</v>
      </c>
      <c r="G36" s="225">
        <v>15.0</v>
      </c>
      <c r="H36" s="225">
        <v>9.0</v>
      </c>
      <c r="I36" s="53">
        <f t="shared" si="7"/>
        <v>80</v>
      </c>
      <c r="J36" s="70">
        <f t="shared" si="10"/>
        <v>67</v>
      </c>
      <c r="K36" s="225">
        <v>10.0</v>
      </c>
      <c r="L36" s="230">
        <v>12.0</v>
      </c>
      <c r="M36" s="212">
        <v>10.0</v>
      </c>
      <c r="N36" s="212">
        <v>12.0</v>
      </c>
      <c r="O36" s="231">
        <v>8.0</v>
      </c>
      <c r="P36" s="251">
        <v>20.0</v>
      </c>
      <c r="Q36" s="73">
        <f t="shared" si="8"/>
        <v>72</v>
      </c>
      <c r="R36" s="74">
        <f t="shared" si="11"/>
        <v>78.26086957</v>
      </c>
      <c r="S36" s="73"/>
      <c r="T36" s="55">
        <f t="shared" si="9"/>
        <v>152</v>
      </c>
      <c r="U36" s="82">
        <f t="shared" si="12"/>
        <v>72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27.0</v>
      </c>
      <c r="E37" s="225">
        <v>26.0</v>
      </c>
      <c r="F37" s="225">
        <v>26.0</v>
      </c>
      <c r="G37" s="225">
        <v>24.0</v>
      </c>
      <c r="H37" s="225">
        <v>11.0</v>
      </c>
      <c r="I37" s="53">
        <f t="shared" si="7"/>
        <v>114</v>
      </c>
      <c r="J37" s="70">
        <f t="shared" si="10"/>
        <v>96</v>
      </c>
      <c r="K37" s="225">
        <v>14.0</v>
      </c>
      <c r="L37" s="230">
        <v>14.0</v>
      </c>
      <c r="M37" s="212">
        <v>12.0</v>
      </c>
      <c r="N37" s="212">
        <v>12.0</v>
      </c>
      <c r="O37" s="231">
        <v>10.0</v>
      </c>
      <c r="P37" s="251">
        <v>24.0</v>
      </c>
      <c r="Q37" s="73">
        <f t="shared" si="8"/>
        <v>86</v>
      </c>
      <c r="R37" s="74">
        <f t="shared" si="11"/>
        <v>93.47826087</v>
      </c>
      <c r="S37" s="73"/>
      <c r="T37" s="55">
        <f t="shared" si="9"/>
        <v>200</v>
      </c>
      <c r="U37" s="82">
        <f t="shared" si="12"/>
        <v>95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24.0</v>
      </c>
      <c r="E38" s="225">
        <v>22.0</v>
      </c>
      <c r="F38" s="225">
        <v>19.0</v>
      </c>
      <c r="G38" s="225">
        <v>22.0</v>
      </c>
      <c r="H38" s="225">
        <v>7.0</v>
      </c>
      <c r="I38" s="53">
        <f t="shared" si="7"/>
        <v>94</v>
      </c>
      <c r="J38" s="70">
        <f t="shared" si="10"/>
        <v>79</v>
      </c>
      <c r="K38" s="225">
        <v>8.0</v>
      </c>
      <c r="L38" s="225">
        <v>14.0</v>
      </c>
      <c r="M38" s="225">
        <v>10.0</v>
      </c>
      <c r="N38" s="225">
        <v>10.0</v>
      </c>
      <c r="O38" s="213">
        <v>8.0</v>
      </c>
      <c r="P38" s="251">
        <v>26.0</v>
      </c>
      <c r="Q38" s="73">
        <f t="shared" si="8"/>
        <v>76</v>
      </c>
      <c r="R38" s="74">
        <f t="shared" si="11"/>
        <v>82.60869565</v>
      </c>
      <c r="S38" s="73"/>
      <c r="T38" s="55">
        <f t="shared" si="9"/>
        <v>170</v>
      </c>
      <c r="U38" s="82">
        <f t="shared" si="12"/>
        <v>81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21.0</v>
      </c>
      <c r="E39" s="225">
        <v>19.0</v>
      </c>
      <c r="F39" s="225">
        <v>16.0</v>
      </c>
      <c r="G39" s="225">
        <v>19.0</v>
      </c>
      <c r="H39" s="225">
        <v>7.0</v>
      </c>
      <c r="I39" s="53">
        <f t="shared" si="7"/>
        <v>82</v>
      </c>
      <c r="J39" s="70">
        <f t="shared" si="10"/>
        <v>69</v>
      </c>
      <c r="K39" s="225">
        <v>10.0</v>
      </c>
      <c r="L39" s="225">
        <v>14.0</v>
      </c>
      <c r="M39" s="225">
        <v>8.0</v>
      </c>
      <c r="N39" s="225">
        <v>10.0</v>
      </c>
      <c r="O39" s="213">
        <v>6.0</v>
      </c>
      <c r="P39" s="251">
        <v>22.0</v>
      </c>
      <c r="Q39" s="73">
        <f t="shared" si="8"/>
        <v>70</v>
      </c>
      <c r="R39" s="74">
        <f t="shared" si="11"/>
        <v>76.08695652</v>
      </c>
      <c r="S39" s="73"/>
      <c r="T39" s="55">
        <f t="shared" si="9"/>
        <v>152</v>
      </c>
      <c r="U39" s="82">
        <f t="shared" si="12"/>
        <v>72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22.0</v>
      </c>
      <c r="E40" s="225">
        <v>22.0</v>
      </c>
      <c r="F40" s="225">
        <v>15.0</v>
      </c>
      <c r="G40" s="225">
        <v>18.0</v>
      </c>
      <c r="H40" s="225">
        <v>10.0</v>
      </c>
      <c r="I40" s="53">
        <f t="shared" si="7"/>
        <v>87</v>
      </c>
      <c r="J40" s="70">
        <f t="shared" si="10"/>
        <v>73</v>
      </c>
      <c r="K40" s="225">
        <v>14.0</v>
      </c>
      <c r="L40" s="225">
        <v>14.0</v>
      </c>
      <c r="M40" s="225">
        <v>10.0</v>
      </c>
      <c r="N40" s="225">
        <v>12.0</v>
      </c>
      <c r="O40" s="213">
        <v>6.0</v>
      </c>
      <c r="P40" s="251">
        <v>16.0</v>
      </c>
      <c r="Q40" s="73">
        <f t="shared" si="8"/>
        <v>72</v>
      </c>
      <c r="R40" s="74">
        <f t="shared" si="11"/>
        <v>78.26086957</v>
      </c>
      <c r="S40" s="73"/>
      <c r="T40" s="55">
        <f t="shared" si="9"/>
        <v>159</v>
      </c>
      <c r="U40" s="82">
        <f t="shared" si="12"/>
        <v>75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21.0</v>
      </c>
      <c r="E41" s="225">
        <v>20.0</v>
      </c>
      <c r="F41" s="225">
        <v>20.0</v>
      </c>
      <c r="G41" s="225">
        <v>20.0</v>
      </c>
      <c r="H41" s="225">
        <v>8.0</v>
      </c>
      <c r="I41" s="53">
        <f t="shared" si="7"/>
        <v>89</v>
      </c>
      <c r="J41" s="70">
        <f t="shared" si="10"/>
        <v>75</v>
      </c>
      <c r="K41" s="225">
        <v>12.0</v>
      </c>
      <c r="L41" s="225">
        <v>12.0</v>
      </c>
      <c r="M41" s="225">
        <v>10.0</v>
      </c>
      <c r="N41" s="225">
        <v>12.0</v>
      </c>
      <c r="O41" s="213">
        <v>8.0</v>
      </c>
      <c r="P41" s="251">
        <v>22.0</v>
      </c>
      <c r="Q41" s="73">
        <f t="shared" si="8"/>
        <v>76</v>
      </c>
      <c r="R41" s="74">
        <f t="shared" si="11"/>
        <v>82.60869565</v>
      </c>
      <c r="S41" s="73"/>
      <c r="T41" s="55">
        <f t="shared" si="9"/>
        <v>165</v>
      </c>
      <c r="U41" s="82">
        <f t="shared" si="12"/>
        <v>78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24.0</v>
      </c>
      <c r="E42" s="225">
        <v>23.0</v>
      </c>
      <c r="F42" s="225">
        <v>16.0</v>
      </c>
      <c r="G42" s="225">
        <v>22.0</v>
      </c>
      <c r="H42" s="225">
        <v>10.0</v>
      </c>
      <c r="I42" s="53">
        <f t="shared" si="7"/>
        <v>95</v>
      </c>
      <c r="J42" s="70">
        <f t="shared" si="10"/>
        <v>80</v>
      </c>
      <c r="K42" s="225">
        <v>12.0</v>
      </c>
      <c r="L42" s="225">
        <v>16.0</v>
      </c>
      <c r="M42" s="225">
        <v>10.0</v>
      </c>
      <c r="N42" s="225">
        <v>10.0</v>
      </c>
      <c r="O42" s="213">
        <v>10.0</v>
      </c>
      <c r="P42" s="251">
        <v>26.0</v>
      </c>
      <c r="Q42" s="73">
        <f t="shared" si="8"/>
        <v>84</v>
      </c>
      <c r="R42" s="74">
        <f t="shared" si="11"/>
        <v>91.30434783</v>
      </c>
      <c r="S42" s="73"/>
      <c r="T42" s="55">
        <f t="shared" si="9"/>
        <v>179</v>
      </c>
      <c r="U42" s="82">
        <f t="shared" si="12"/>
        <v>85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19.0</v>
      </c>
      <c r="E43" s="225">
        <v>16.0</v>
      </c>
      <c r="F43" s="225">
        <v>15.0</v>
      </c>
      <c r="G43" s="225">
        <v>15.0</v>
      </c>
      <c r="H43" s="225">
        <v>7.0</v>
      </c>
      <c r="I43" s="53">
        <f t="shared" si="7"/>
        <v>72</v>
      </c>
      <c r="J43" s="70">
        <f t="shared" si="10"/>
        <v>61</v>
      </c>
      <c r="K43" s="225">
        <v>10.0</v>
      </c>
      <c r="L43" s="225">
        <v>12.0</v>
      </c>
      <c r="M43" s="225">
        <v>6.0</v>
      </c>
      <c r="N43" s="225">
        <v>6.0</v>
      </c>
      <c r="O43" s="213">
        <v>8.0</v>
      </c>
      <c r="P43" s="251">
        <v>16.0</v>
      </c>
      <c r="Q43" s="73">
        <f t="shared" si="8"/>
        <v>58</v>
      </c>
      <c r="R43" s="74">
        <f t="shared" si="11"/>
        <v>63.04347826</v>
      </c>
      <c r="S43" s="73"/>
      <c r="T43" s="55">
        <f t="shared" si="9"/>
        <v>130</v>
      </c>
      <c r="U43" s="82">
        <f t="shared" si="12"/>
        <v>62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21.0</v>
      </c>
      <c r="E44" s="225">
        <v>23.0</v>
      </c>
      <c r="F44" s="225">
        <v>17.0</v>
      </c>
      <c r="G44" s="225">
        <v>21.0</v>
      </c>
      <c r="H44" s="225">
        <v>11.0</v>
      </c>
      <c r="I44" s="53">
        <f t="shared" si="7"/>
        <v>93</v>
      </c>
      <c r="J44" s="70">
        <f t="shared" si="10"/>
        <v>78</v>
      </c>
      <c r="K44" s="225">
        <v>12.0</v>
      </c>
      <c r="L44" s="225">
        <v>16.0</v>
      </c>
      <c r="M44" s="225">
        <v>12.0</v>
      </c>
      <c r="N44" s="225">
        <v>12.0</v>
      </c>
      <c r="O44" s="213">
        <v>10.0</v>
      </c>
      <c r="P44" s="251">
        <v>24.0</v>
      </c>
      <c r="Q44" s="73">
        <f t="shared" si="8"/>
        <v>86</v>
      </c>
      <c r="R44" s="74">
        <f t="shared" si="11"/>
        <v>93.47826087</v>
      </c>
      <c r="S44" s="73"/>
      <c r="T44" s="55">
        <f t="shared" si="9"/>
        <v>179</v>
      </c>
      <c r="U44" s="82">
        <f t="shared" si="12"/>
        <v>85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24.0</v>
      </c>
      <c r="E45" s="225">
        <v>25.0</v>
      </c>
      <c r="F45" s="225">
        <v>21.0</v>
      </c>
      <c r="G45" s="225">
        <v>20.0</v>
      </c>
      <c r="H45" s="225">
        <v>9.0</v>
      </c>
      <c r="I45" s="53">
        <f t="shared" si="7"/>
        <v>99</v>
      </c>
      <c r="J45" s="70">
        <f t="shared" si="10"/>
        <v>83</v>
      </c>
      <c r="K45" s="225">
        <v>10.0</v>
      </c>
      <c r="L45" s="225">
        <v>16.0</v>
      </c>
      <c r="M45" s="225">
        <v>10.0</v>
      </c>
      <c r="N45" s="225">
        <v>12.0</v>
      </c>
      <c r="O45" s="213">
        <v>10.0</v>
      </c>
      <c r="P45" s="251">
        <v>26.0</v>
      </c>
      <c r="Q45" s="73">
        <f t="shared" si="8"/>
        <v>84</v>
      </c>
      <c r="R45" s="74">
        <f t="shared" si="11"/>
        <v>91.30434783</v>
      </c>
      <c r="S45" s="73"/>
      <c r="T45" s="55">
        <f t="shared" si="9"/>
        <v>183</v>
      </c>
      <c r="U45" s="82">
        <f t="shared" si="12"/>
        <v>87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27.0</v>
      </c>
      <c r="E46" s="225">
        <v>25.0</v>
      </c>
      <c r="F46" s="225">
        <v>26.0</v>
      </c>
      <c r="G46" s="225">
        <v>25.0</v>
      </c>
      <c r="H46" s="225">
        <v>11.0</v>
      </c>
      <c r="I46" s="53">
        <f t="shared" si="7"/>
        <v>114</v>
      </c>
      <c r="J46" s="70">
        <f t="shared" si="10"/>
        <v>96</v>
      </c>
      <c r="K46" s="225">
        <v>14.0</v>
      </c>
      <c r="L46" s="225">
        <v>14.0</v>
      </c>
      <c r="M46" s="225">
        <v>12.0</v>
      </c>
      <c r="N46" s="225">
        <v>10.0</v>
      </c>
      <c r="O46" s="213">
        <v>10.0</v>
      </c>
      <c r="P46" s="251">
        <v>26.0</v>
      </c>
      <c r="Q46" s="73">
        <f t="shared" si="8"/>
        <v>86</v>
      </c>
      <c r="R46" s="74">
        <f t="shared" si="11"/>
        <v>93.47826087</v>
      </c>
      <c r="S46" s="73"/>
      <c r="T46" s="55">
        <f t="shared" si="9"/>
        <v>200</v>
      </c>
      <c r="U46" s="82">
        <f t="shared" si="12"/>
        <v>95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24.0</v>
      </c>
      <c r="E47" s="225">
        <v>24.0</v>
      </c>
      <c r="F47" s="225">
        <v>21.0</v>
      </c>
      <c r="G47" s="225">
        <v>21.0</v>
      </c>
      <c r="H47" s="225">
        <v>8.0</v>
      </c>
      <c r="I47" s="53">
        <f t="shared" si="7"/>
        <v>98</v>
      </c>
      <c r="J47" s="70">
        <f t="shared" si="10"/>
        <v>82</v>
      </c>
      <c r="K47" s="225">
        <v>14.0</v>
      </c>
      <c r="L47" s="225">
        <v>12.0</v>
      </c>
      <c r="M47" s="225">
        <v>10.0</v>
      </c>
      <c r="N47" s="225">
        <v>12.0</v>
      </c>
      <c r="O47" s="213">
        <v>10.0</v>
      </c>
      <c r="P47" s="251">
        <v>22.0</v>
      </c>
      <c r="Q47" s="73">
        <f t="shared" si="8"/>
        <v>80</v>
      </c>
      <c r="R47" s="74">
        <f t="shared" si="11"/>
        <v>86.95652174</v>
      </c>
      <c r="S47" s="73"/>
      <c r="T47" s="55">
        <f t="shared" si="9"/>
        <v>178</v>
      </c>
      <c r="U47" s="82">
        <f t="shared" si="12"/>
        <v>84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23.0</v>
      </c>
      <c r="E48" s="225">
        <v>22.0</v>
      </c>
      <c r="F48" s="225">
        <v>21.0</v>
      </c>
      <c r="G48" s="225">
        <v>20.0</v>
      </c>
      <c r="H48" s="225">
        <v>11.0</v>
      </c>
      <c r="I48" s="53">
        <f t="shared" si="7"/>
        <v>97</v>
      </c>
      <c r="J48" s="70">
        <f t="shared" si="10"/>
        <v>82</v>
      </c>
      <c r="K48" s="225">
        <v>12.0</v>
      </c>
      <c r="L48" s="225">
        <v>16.0</v>
      </c>
      <c r="M48" s="225">
        <v>12.0</v>
      </c>
      <c r="N48" s="225">
        <v>12.0</v>
      </c>
      <c r="O48" s="213">
        <v>8.0</v>
      </c>
      <c r="P48" s="251">
        <v>26.0</v>
      </c>
      <c r="Q48" s="73">
        <f t="shared" si="8"/>
        <v>86</v>
      </c>
      <c r="R48" s="74">
        <f t="shared" si="11"/>
        <v>93.47826087</v>
      </c>
      <c r="S48" s="73"/>
      <c r="T48" s="55">
        <f t="shared" si="9"/>
        <v>183</v>
      </c>
      <c r="U48" s="82">
        <f t="shared" si="12"/>
        <v>87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27.0</v>
      </c>
      <c r="E49" s="225">
        <v>25.0</v>
      </c>
      <c r="F49" s="225">
        <v>25.0</v>
      </c>
      <c r="G49" s="225">
        <v>24.0</v>
      </c>
      <c r="H49" s="225">
        <v>11.0</v>
      </c>
      <c r="I49" s="53">
        <f t="shared" si="7"/>
        <v>112</v>
      </c>
      <c r="J49" s="70">
        <f t="shared" si="10"/>
        <v>94</v>
      </c>
      <c r="K49" s="225">
        <v>14.0</v>
      </c>
      <c r="L49" s="225">
        <v>16.0</v>
      </c>
      <c r="M49" s="225">
        <v>10.0</v>
      </c>
      <c r="N49" s="225">
        <v>12.0</v>
      </c>
      <c r="O49" s="213">
        <v>10.0</v>
      </c>
      <c r="P49" s="251">
        <v>26.0</v>
      </c>
      <c r="Q49" s="73">
        <f t="shared" si="8"/>
        <v>88</v>
      </c>
      <c r="R49" s="74">
        <f t="shared" si="11"/>
        <v>95.65217391</v>
      </c>
      <c r="S49" s="73"/>
      <c r="T49" s="55">
        <f t="shared" si="9"/>
        <v>200</v>
      </c>
      <c r="U49" s="82">
        <f t="shared" si="12"/>
        <v>95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27.0</v>
      </c>
      <c r="E50" s="225">
        <v>24.0</v>
      </c>
      <c r="F50" s="225">
        <v>25.0</v>
      </c>
      <c r="G50" s="225">
        <v>24.0</v>
      </c>
      <c r="H50" s="225">
        <v>12.0</v>
      </c>
      <c r="I50" s="53">
        <f t="shared" si="7"/>
        <v>112</v>
      </c>
      <c r="J50" s="70">
        <f t="shared" si="10"/>
        <v>94</v>
      </c>
      <c r="K50" s="225">
        <v>14.0</v>
      </c>
      <c r="L50" s="225">
        <v>16.0</v>
      </c>
      <c r="M50" s="225">
        <v>10.0</v>
      </c>
      <c r="N50" s="225">
        <v>12.0</v>
      </c>
      <c r="O50" s="213">
        <v>10.0</v>
      </c>
      <c r="P50" s="251">
        <v>26.0</v>
      </c>
      <c r="Q50" s="73">
        <f t="shared" si="8"/>
        <v>88</v>
      </c>
      <c r="R50" s="74">
        <f t="shared" si="11"/>
        <v>95.65217391</v>
      </c>
      <c r="S50" s="73"/>
      <c r="T50" s="55">
        <f t="shared" si="9"/>
        <v>200</v>
      </c>
      <c r="U50" s="82">
        <f t="shared" si="12"/>
        <v>95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28.0</v>
      </c>
      <c r="E55" s="206">
        <v>26.0</v>
      </c>
      <c r="F55" s="206">
        <v>27.0</v>
      </c>
      <c r="G55" s="206">
        <v>25.0</v>
      </c>
      <c r="H55" s="206">
        <v>13.0</v>
      </c>
      <c r="I55" s="53">
        <f t="shared" ref="I55:I73" si="13">SUM(D55:H55)</f>
        <v>119</v>
      </c>
      <c r="J55" s="44"/>
      <c r="K55" s="206">
        <v>12.0</v>
      </c>
      <c r="L55" s="206">
        <v>14.0</v>
      </c>
      <c r="M55" s="206">
        <v>16.0</v>
      </c>
      <c r="N55" s="206">
        <v>14.0</v>
      </c>
      <c r="O55" s="206">
        <v>12.0</v>
      </c>
      <c r="P55" s="251">
        <v>26.0</v>
      </c>
      <c r="Q55" s="53">
        <f t="shared" ref="Q55:Q73" si="14">SUM(K55:P55)</f>
        <v>94</v>
      </c>
      <c r="R55" s="44"/>
      <c r="S55" s="53"/>
      <c r="T55" s="55">
        <f t="shared" ref="T55:T73" si="15">SUM(I55,Q55)</f>
        <v>213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19.0</v>
      </c>
      <c r="E56" s="225">
        <v>21.0</v>
      </c>
      <c r="F56" s="225">
        <v>12.0</v>
      </c>
      <c r="G56" s="226">
        <v>20.0</v>
      </c>
      <c r="H56" s="226">
        <v>8.0</v>
      </c>
      <c r="I56" s="53">
        <f t="shared" si="13"/>
        <v>80</v>
      </c>
      <c r="J56" s="70">
        <f t="shared" ref="J56:J73" si="16">ROUND((I56/I$55)*100,0)</f>
        <v>67</v>
      </c>
      <c r="K56" s="225">
        <v>12.0</v>
      </c>
      <c r="L56" s="225">
        <v>8.0</v>
      </c>
      <c r="M56" s="212">
        <v>14.0</v>
      </c>
      <c r="N56" s="225">
        <v>12.0</v>
      </c>
      <c r="O56" s="213">
        <v>10.0</v>
      </c>
      <c r="P56" s="251">
        <v>16.0</v>
      </c>
      <c r="Q56" s="73">
        <f t="shared" si="14"/>
        <v>72</v>
      </c>
      <c r="R56" s="132">
        <f t="shared" ref="R56:R73" si="17">(Q56/Q$55)*100</f>
        <v>76.59574468</v>
      </c>
      <c r="S56" s="92"/>
      <c r="T56" s="55">
        <f t="shared" si="15"/>
        <v>152</v>
      </c>
      <c r="U56" s="82">
        <f t="shared" ref="U56:U73" si="18">ROUND((T56/T$55)*100,0)</f>
        <v>71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24.0</v>
      </c>
      <c r="E57" s="225">
        <v>20.0</v>
      </c>
      <c r="F57" s="225">
        <v>13.0</v>
      </c>
      <c r="G57" s="225">
        <v>15.0</v>
      </c>
      <c r="H57" s="225">
        <v>10.0</v>
      </c>
      <c r="I57" s="53">
        <f t="shared" si="13"/>
        <v>82</v>
      </c>
      <c r="J57" s="70">
        <f t="shared" si="16"/>
        <v>69</v>
      </c>
      <c r="K57" s="225">
        <v>10.0</v>
      </c>
      <c r="L57" s="225">
        <v>12.0</v>
      </c>
      <c r="M57" s="212">
        <v>14.0</v>
      </c>
      <c r="N57" s="225">
        <v>12.0</v>
      </c>
      <c r="O57" s="213">
        <v>8.0</v>
      </c>
      <c r="P57" s="251">
        <v>24.0</v>
      </c>
      <c r="Q57" s="73">
        <f t="shared" si="14"/>
        <v>80</v>
      </c>
      <c r="R57" s="132">
        <f t="shared" si="17"/>
        <v>85.10638298</v>
      </c>
      <c r="S57" s="92"/>
      <c r="T57" s="55">
        <f t="shared" si="15"/>
        <v>162</v>
      </c>
      <c r="U57" s="82">
        <f t="shared" si="18"/>
        <v>76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27.0</v>
      </c>
      <c r="E58" s="225">
        <v>24.0</v>
      </c>
      <c r="F58" s="225">
        <v>24.0</v>
      </c>
      <c r="G58" s="225">
        <v>24.0</v>
      </c>
      <c r="H58" s="225">
        <v>10.0</v>
      </c>
      <c r="I58" s="53">
        <f t="shared" si="13"/>
        <v>109</v>
      </c>
      <c r="J58" s="70">
        <f t="shared" si="16"/>
        <v>92</v>
      </c>
      <c r="K58" s="225">
        <v>12.0</v>
      </c>
      <c r="L58" s="225">
        <v>14.0</v>
      </c>
      <c r="M58" s="212">
        <v>16.0</v>
      </c>
      <c r="N58" s="225">
        <v>14.0</v>
      </c>
      <c r="O58" s="213">
        <v>10.0</v>
      </c>
      <c r="P58" s="251">
        <v>24.0</v>
      </c>
      <c r="Q58" s="73">
        <f t="shared" si="14"/>
        <v>90</v>
      </c>
      <c r="R58" s="132">
        <f t="shared" si="17"/>
        <v>95.74468085</v>
      </c>
      <c r="S58" s="92"/>
      <c r="T58" s="55">
        <f t="shared" si="15"/>
        <v>199</v>
      </c>
      <c r="U58" s="82">
        <f t="shared" si="18"/>
        <v>93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24.0</v>
      </c>
      <c r="E59" s="225">
        <v>21.0</v>
      </c>
      <c r="F59" s="225">
        <v>21.0</v>
      </c>
      <c r="G59" s="225">
        <v>21.0</v>
      </c>
      <c r="H59" s="225">
        <v>9.0</v>
      </c>
      <c r="I59" s="53">
        <f t="shared" si="13"/>
        <v>96</v>
      </c>
      <c r="J59" s="70">
        <f t="shared" si="16"/>
        <v>81</v>
      </c>
      <c r="K59" s="225">
        <v>10.0</v>
      </c>
      <c r="L59" s="225">
        <v>12.0</v>
      </c>
      <c r="M59" s="212">
        <v>14.0</v>
      </c>
      <c r="N59" s="225">
        <v>12.0</v>
      </c>
      <c r="O59" s="213">
        <v>10.0</v>
      </c>
      <c r="P59" s="251">
        <v>24.0</v>
      </c>
      <c r="Q59" s="73">
        <f t="shared" si="14"/>
        <v>82</v>
      </c>
      <c r="R59" s="132">
        <f t="shared" si="17"/>
        <v>87.23404255</v>
      </c>
      <c r="S59" s="92"/>
      <c r="T59" s="55">
        <f t="shared" si="15"/>
        <v>178</v>
      </c>
      <c r="U59" s="82">
        <f t="shared" si="18"/>
        <v>84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20.0</v>
      </c>
      <c r="E60" s="225">
        <v>22.0</v>
      </c>
      <c r="F60" s="225">
        <v>13.0</v>
      </c>
      <c r="G60" s="225">
        <v>22.0</v>
      </c>
      <c r="H60" s="225">
        <v>8.0</v>
      </c>
      <c r="I60" s="53">
        <f t="shared" si="13"/>
        <v>85</v>
      </c>
      <c r="J60" s="70">
        <f t="shared" si="16"/>
        <v>71</v>
      </c>
      <c r="K60" s="225">
        <v>8.0</v>
      </c>
      <c r="L60" s="225">
        <v>12.0</v>
      </c>
      <c r="M60" s="212">
        <v>12.0</v>
      </c>
      <c r="N60" s="225">
        <v>14.0</v>
      </c>
      <c r="O60" s="213">
        <v>8.0</v>
      </c>
      <c r="P60" s="251">
        <v>22.0</v>
      </c>
      <c r="Q60" s="73">
        <f t="shared" si="14"/>
        <v>76</v>
      </c>
      <c r="R60" s="132">
        <f t="shared" si="17"/>
        <v>80.85106383</v>
      </c>
      <c r="S60" s="92"/>
      <c r="T60" s="55">
        <f t="shared" si="15"/>
        <v>161</v>
      </c>
      <c r="U60" s="82">
        <f t="shared" si="18"/>
        <v>76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13.0</v>
      </c>
      <c r="E61" s="225">
        <v>17.0</v>
      </c>
      <c r="F61" s="225">
        <v>13.0</v>
      </c>
      <c r="G61" s="225">
        <v>17.0</v>
      </c>
      <c r="H61" s="225">
        <v>5.0</v>
      </c>
      <c r="I61" s="53">
        <f t="shared" si="13"/>
        <v>65</v>
      </c>
      <c r="J61" s="70">
        <f t="shared" si="16"/>
        <v>55</v>
      </c>
      <c r="K61" s="225">
        <v>8.0</v>
      </c>
      <c r="L61" s="225">
        <v>12.0</v>
      </c>
      <c r="M61" s="212">
        <v>14.0</v>
      </c>
      <c r="N61" s="225">
        <v>14.0</v>
      </c>
      <c r="O61" s="213">
        <v>4.0</v>
      </c>
      <c r="P61" s="251">
        <v>18.0</v>
      </c>
      <c r="Q61" s="73">
        <f t="shared" si="14"/>
        <v>70</v>
      </c>
      <c r="R61" s="132">
        <f t="shared" si="17"/>
        <v>74.46808511</v>
      </c>
      <c r="S61" s="92"/>
      <c r="T61" s="55">
        <f t="shared" si="15"/>
        <v>135</v>
      </c>
      <c r="U61" s="82">
        <f t="shared" si="18"/>
        <v>63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5.0</v>
      </c>
      <c r="E62" s="225">
        <v>14.0</v>
      </c>
      <c r="F62" s="225">
        <v>6.0</v>
      </c>
      <c r="G62" s="225">
        <v>12.0</v>
      </c>
      <c r="H62" s="225">
        <v>5.0</v>
      </c>
      <c r="I62" s="53">
        <f t="shared" si="13"/>
        <v>42</v>
      </c>
      <c r="J62" s="70">
        <f t="shared" si="16"/>
        <v>35</v>
      </c>
      <c r="K62" s="225">
        <v>2.0</v>
      </c>
      <c r="L62" s="225">
        <v>6.0</v>
      </c>
      <c r="M62" s="212">
        <v>10.0</v>
      </c>
      <c r="N62" s="225">
        <v>8.0</v>
      </c>
      <c r="O62" s="213">
        <v>2.0</v>
      </c>
      <c r="P62" s="251">
        <v>10.0</v>
      </c>
      <c r="Q62" s="73">
        <f t="shared" si="14"/>
        <v>38</v>
      </c>
      <c r="R62" s="132">
        <f t="shared" si="17"/>
        <v>40.42553191</v>
      </c>
      <c r="S62" s="92"/>
      <c r="T62" s="55">
        <f t="shared" si="15"/>
        <v>80</v>
      </c>
      <c r="U62" s="82">
        <f t="shared" si="18"/>
        <v>38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23.0</v>
      </c>
      <c r="E63" s="225">
        <v>23.0</v>
      </c>
      <c r="F63" s="225">
        <v>14.0</v>
      </c>
      <c r="G63" s="225">
        <v>19.0</v>
      </c>
      <c r="H63" s="225">
        <v>11.0</v>
      </c>
      <c r="I63" s="53">
        <f t="shared" si="13"/>
        <v>90</v>
      </c>
      <c r="J63" s="70">
        <f t="shared" si="16"/>
        <v>76</v>
      </c>
      <c r="K63" s="225">
        <v>12.0</v>
      </c>
      <c r="L63" s="225">
        <v>10.0</v>
      </c>
      <c r="M63" s="212">
        <v>12.0</v>
      </c>
      <c r="N63" s="225">
        <v>10.0</v>
      </c>
      <c r="O63" s="213">
        <v>8.0</v>
      </c>
      <c r="P63" s="251">
        <v>20.0</v>
      </c>
      <c r="Q63" s="73">
        <f t="shared" si="14"/>
        <v>72</v>
      </c>
      <c r="R63" s="132">
        <f t="shared" si="17"/>
        <v>76.59574468</v>
      </c>
      <c r="S63" s="92"/>
      <c r="T63" s="55">
        <f t="shared" si="15"/>
        <v>162</v>
      </c>
      <c r="U63" s="82">
        <f t="shared" si="18"/>
        <v>76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21.0</v>
      </c>
      <c r="E64" s="225">
        <v>22.0</v>
      </c>
      <c r="F64" s="225">
        <v>16.0</v>
      </c>
      <c r="G64" s="225">
        <v>14.0</v>
      </c>
      <c r="H64" s="225">
        <v>5.0</v>
      </c>
      <c r="I64" s="53">
        <f t="shared" si="13"/>
        <v>78</v>
      </c>
      <c r="J64" s="70">
        <f t="shared" si="16"/>
        <v>66</v>
      </c>
      <c r="K64" s="225">
        <v>12.0</v>
      </c>
      <c r="L64" s="225">
        <v>10.0</v>
      </c>
      <c r="M64" s="212">
        <v>14.0</v>
      </c>
      <c r="N64" s="225">
        <v>10.0</v>
      </c>
      <c r="O64" s="213">
        <v>10.0</v>
      </c>
      <c r="P64" s="251">
        <v>14.0</v>
      </c>
      <c r="Q64" s="73">
        <f t="shared" si="14"/>
        <v>70</v>
      </c>
      <c r="R64" s="132">
        <f t="shared" si="17"/>
        <v>74.46808511</v>
      </c>
      <c r="S64" s="92"/>
      <c r="T64" s="55">
        <f t="shared" si="15"/>
        <v>148</v>
      </c>
      <c r="U64" s="82">
        <f t="shared" si="18"/>
        <v>69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21.0</v>
      </c>
      <c r="E65" s="225">
        <v>15.0</v>
      </c>
      <c r="F65" s="225">
        <v>12.0</v>
      </c>
      <c r="G65" s="225">
        <v>12.0</v>
      </c>
      <c r="H65" s="225">
        <v>7.0</v>
      </c>
      <c r="I65" s="53">
        <f t="shared" si="13"/>
        <v>67</v>
      </c>
      <c r="J65" s="70">
        <f t="shared" si="16"/>
        <v>56</v>
      </c>
      <c r="K65" s="225">
        <v>12.0</v>
      </c>
      <c r="L65" s="225">
        <v>8.0</v>
      </c>
      <c r="M65" s="212">
        <v>12.0</v>
      </c>
      <c r="N65" s="225">
        <v>12.0</v>
      </c>
      <c r="O65" s="213">
        <v>8.0</v>
      </c>
      <c r="P65" s="251">
        <v>14.0</v>
      </c>
      <c r="Q65" s="73">
        <f t="shared" si="14"/>
        <v>66</v>
      </c>
      <c r="R65" s="132">
        <f t="shared" si="17"/>
        <v>70.21276596</v>
      </c>
      <c r="S65" s="92"/>
      <c r="T65" s="55">
        <f t="shared" si="15"/>
        <v>133</v>
      </c>
      <c r="U65" s="82">
        <f t="shared" si="18"/>
        <v>62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11.0</v>
      </c>
      <c r="E66" s="225">
        <v>13.0</v>
      </c>
      <c r="F66" s="225">
        <v>9.0</v>
      </c>
      <c r="G66" s="225">
        <v>13.0</v>
      </c>
      <c r="H66" s="225">
        <v>5.0</v>
      </c>
      <c r="I66" s="53">
        <f t="shared" si="13"/>
        <v>51</v>
      </c>
      <c r="J66" s="70">
        <f t="shared" si="16"/>
        <v>43</v>
      </c>
      <c r="K66" s="225">
        <v>4.0</v>
      </c>
      <c r="L66" s="225">
        <v>6.0</v>
      </c>
      <c r="M66" s="212">
        <v>10.0</v>
      </c>
      <c r="N66" s="225">
        <v>12.0</v>
      </c>
      <c r="O66" s="213">
        <v>8.0</v>
      </c>
      <c r="P66" s="251">
        <v>18.0</v>
      </c>
      <c r="Q66" s="73">
        <f t="shared" si="14"/>
        <v>58</v>
      </c>
      <c r="R66" s="132">
        <f t="shared" si="17"/>
        <v>61.70212766</v>
      </c>
      <c r="S66" s="92"/>
      <c r="T66" s="55">
        <f t="shared" si="15"/>
        <v>109</v>
      </c>
      <c r="U66" s="82">
        <f t="shared" si="18"/>
        <v>51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19.0</v>
      </c>
      <c r="E67" s="225">
        <v>19.0</v>
      </c>
      <c r="F67" s="225">
        <v>14.0</v>
      </c>
      <c r="G67" s="225">
        <v>14.0</v>
      </c>
      <c r="H67" s="225">
        <v>6.0</v>
      </c>
      <c r="I67" s="53">
        <f t="shared" si="13"/>
        <v>72</v>
      </c>
      <c r="J67" s="70">
        <f t="shared" si="16"/>
        <v>61</v>
      </c>
      <c r="K67" s="225">
        <v>10.0</v>
      </c>
      <c r="L67" s="225">
        <v>8.0</v>
      </c>
      <c r="M67" s="212">
        <v>6.0</v>
      </c>
      <c r="N67" s="225">
        <v>12.0</v>
      </c>
      <c r="O67" s="213">
        <v>6.0</v>
      </c>
      <c r="P67" s="251">
        <v>12.0</v>
      </c>
      <c r="Q67" s="73">
        <f t="shared" si="14"/>
        <v>54</v>
      </c>
      <c r="R67" s="132">
        <f t="shared" si="17"/>
        <v>57.44680851</v>
      </c>
      <c r="S67" s="92"/>
      <c r="T67" s="55">
        <f t="shared" si="15"/>
        <v>126</v>
      </c>
      <c r="U67" s="82">
        <f t="shared" si="18"/>
        <v>59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14.0</v>
      </c>
      <c r="E68" s="225">
        <v>16.0</v>
      </c>
      <c r="F68" s="225">
        <v>15.0</v>
      </c>
      <c r="G68" s="225">
        <v>16.0</v>
      </c>
      <c r="H68" s="225">
        <v>7.0</v>
      </c>
      <c r="I68" s="53">
        <f t="shared" si="13"/>
        <v>68</v>
      </c>
      <c r="J68" s="70">
        <f t="shared" si="16"/>
        <v>57</v>
      </c>
      <c r="K68" s="225">
        <v>10.0</v>
      </c>
      <c r="L68" s="225">
        <v>8.0</v>
      </c>
      <c r="M68" s="225">
        <v>10.0</v>
      </c>
      <c r="N68" s="225">
        <v>12.0</v>
      </c>
      <c r="O68" s="213">
        <v>8.0</v>
      </c>
      <c r="P68" s="251">
        <v>6.0</v>
      </c>
      <c r="Q68" s="73">
        <f t="shared" si="14"/>
        <v>54</v>
      </c>
      <c r="R68" s="145">
        <f t="shared" si="17"/>
        <v>57.44680851</v>
      </c>
      <c r="S68" s="92"/>
      <c r="T68" s="55">
        <f t="shared" si="15"/>
        <v>122</v>
      </c>
      <c r="U68" s="82">
        <f t="shared" si="18"/>
        <v>57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23.0</v>
      </c>
      <c r="E69" s="225">
        <v>24.0</v>
      </c>
      <c r="F69" s="225">
        <v>22.0</v>
      </c>
      <c r="G69" s="225">
        <v>21.0</v>
      </c>
      <c r="H69" s="225">
        <v>12.0</v>
      </c>
      <c r="I69" s="53">
        <f t="shared" si="13"/>
        <v>102</v>
      </c>
      <c r="J69" s="70">
        <f t="shared" si="16"/>
        <v>86</v>
      </c>
      <c r="K69" s="225">
        <v>12.0</v>
      </c>
      <c r="L69" s="225">
        <v>12.0</v>
      </c>
      <c r="M69" s="225">
        <v>16.0</v>
      </c>
      <c r="N69" s="225">
        <v>12.0</v>
      </c>
      <c r="O69" s="213">
        <v>8.0</v>
      </c>
      <c r="P69" s="251">
        <v>20.0</v>
      </c>
      <c r="Q69" s="73">
        <f t="shared" si="14"/>
        <v>80</v>
      </c>
      <c r="R69" s="132">
        <f t="shared" si="17"/>
        <v>85.10638298</v>
      </c>
      <c r="S69" s="92"/>
      <c r="T69" s="55">
        <f t="shared" si="15"/>
        <v>182</v>
      </c>
      <c r="U69" s="82">
        <f t="shared" si="18"/>
        <v>85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22.0</v>
      </c>
      <c r="E70" s="225">
        <v>21.0</v>
      </c>
      <c r="F70" s="225">
        <v>14.0</v>
      </c>
      <c r="G70" s="225">
        <v>18.0</v>
      </c>
      <c r="H70" s="225">
        <v>9.0</v>
      </c>
      <c r="I70" s="53">
        <f t="shared" si="13"/>
        <v>84</v>
      </c>
      <c r="J70" s="70">
        <f t="shared" si="16"/>
        <v>71</v>
      </c>
      <c r="K70" s="225">
        <v>12.0</v>
      </c>
      <c r="L70" s="225">
        <v>10.0</v>
      </c>
      <c r="M70" s="225">
        <v>16.0</v>
      </c>
      <c r="N70" s="225">
        <v>10.0</v>
      </c>
      <c r="O70" s="213">
        <v>10.0</v>
      </c>
      <c r="P70" s="251">
        <v>16.0</v>
      </c>
      <c r="Q70" s="73">
        <f t="shared" si="14"/>
        <v>74</v>
      </c>
      <c r="R70" s="132">
        <f t="shared" si="17"/>
        <v>78.72340426</v>
      </c>
      <c r="S70" s="92"/>
      <c r="T70" s="55">
        <f t="shared" si="15"/>
        <v>158</v>
      </c>
      <c r="U70" s="82">
        <f t="shared" si="18"/>
        <v>74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19.0</v>
      </c>
      <c r="E71" s="225">
        <v>20.0</v>
      </c>
      <c r="F71" s="225">
        <v>18.0</v>
      </c>
      <c r="G71" s="225">
        <v>20.0</v>
      </c>
      <c r="H71" s="225">
        <v>7.0</v>
      </c>
      <c r="I71" s="53">
        <f t="shared" si="13"/>
        <v>84</v>
      </c>
      <c r="J71" s="70">
        <f t="shared" si="16"/>
        <v>71</v>
      </c>
      <c r="K71" s="225">
        <v>10.0</v>
      </c>
      <c r="L71" s="225">
        <v>8.0</v>
      </c>
      <c r="M71" s="225">
        <v>12.0</v>
      </c>
      <c r="N71" s="225">
        <v>14.0</v>
      </c>
      <c r="O71" s="213">
        <v>8.0</v>
      </c>
      <c r="P71" s="251">
        <v>20.0</v>
      </c>
      <c r="Q71" s="73">
        <f t="shared" si="14"/>
        <v>72</v>
      </c>
      <c r="R71" s="132">
        <f t="shared" si="17"/>
        <v>76.59574468</v>
      </c>
      <c r="S71" s="92"/>
      <c r="T71" s="55">
        <f t="shared" si="15"/>
        <v>156</v>
      </c>
      <c r="U71" s="82">
        <f t="shared" si="18"/>
        <v>73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20.0</v>
      </c>
      <c r="E72" s="225">
        <v>18.0</v>
      </c>
      <c r="F72" s="225">
        <v>17.0</v>
      </c>
      <c r="G72" s="225">
        <v>17.0</v>
      </c>
      <c r="H72" s="225">
        <v>11.0</v>
      </c>
      <c r="I72" s="53">
        <f t="shared" si="13"/>
        <v>83</v>
      </c>
      <c r="J72" s="70">
        <f t="shared" si="16"/>
        <v>70</v>
      </c>
      <c r="K72" s="225">
        <v>10.0</v>
      </c>
      <c r="L72" s="225">
        <v>10.0</v>
      </c>
      <c r="M72" s="225">
        <v>14.0</v>
      </c>
      <c r="N72" s="225">
        <v>10.0</v>
      </c>
      <c r="O72" s="213">
        <v>10.0</v>
      </c>
      <c r="P72" s="251">
        <v>22.0</v>
      </c>
      <c r="Q72" s="73">
        <f t="shared" si="14"/>
        <v>76</v>
      </c>
      <c r="R72" s="132">
        <f t="shared" si="17"/>
        <v>80.85106383</v>
      </c>
      <c r="S72" s="92"/>
      <c r="T72" s="55">
        <f t="shared" si="15"/>
        <v>159</v>
      </c>
      <c r="U72" s="82">
        <f t="shared" si="18"/>
        <v>75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21.0</v>
      </c>
      <c r="E73" s="225">
        <v>22.0</v>
      </c>
      <c r="F73" s="225">
        <v>14.0</v>
      </c>
      <c r="G73" s="225">
        <v>18.0</v>
      </c>
      <c r="H73" s="225">
        <v>8.0</v>
      </c>
      <c r="I73" s="53">
        <f t="shared" si="13"/>
        <v>83</v>
      </c>
      <c r="J73" s="70">
        <f t="shared" si="16"/>
        <v>70</v>
      </c>
      <c r="K73" s="225">
        <v>10.0</v>
      </c>
      <c r="L73" s="225">
        <v>10.0</v>
      </c>
      <c r="M73" s="225">
        <v>14.0</v>
      </c>
      <c r="N73" s="225">
        <v>8.0</v>
      </c>
      <c r="O73" s="213">
        <v>8.0</v>
      </c>
      <c r="P73" s="251">
        <v>22.0</v>
      </c>
      <c r="Q73" s="73">
        <f t="shared" si="14"/>
        <v>72</v>
      </c>
      <c r="R73" s="132">
        <f t="shared" si="17"/>
        <v>76.59574468</v>
      </c>
      <c r="S73" s="92"/>
      <c r="T73" s="55">
        <f t="shared" si="15"/>
        <v>155</v>
      </c>
      <c r="U73" s="82">
        <f t="shared" si="18"/>
        <v>73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28.0</v>
      </c>
      <c r="E78" s="206">
        <v>26.0</v>
      </c>
      <c r="F78" s="206">
        <v>27.0</v>
      </c>
      <c r="G78" s="206">
        <v>25.0</v>
      </c>
      <c r="H78" s="206">
        <v>13.0</v>
      </c>
      <c r="I78" s="53">
        <f t="shared" ref="I78:I97" si="19">SUM(D78:H78)</f>
        <v>119</v>
      </c>
      <c r="J78" s="44"/>
      <c r="K78" s="206">
        <v>12.0</v>
      </c>
      <c r="L78" s="206">
        <v>14.0</v>
      </c>
      <c r="M78" s="206">
        <v>10.0</v>
      </c>
      <c r="N78" s="206">
        <v>14.0</v>
      </c>
      <c r="O78" s="206">
        <v>14.0</v>
      </c>
      <c r="P78" s="206">
        <v>26.0</v>
      </c>
      <c r="Q78" s="53">
        <f t="shared" ref="Q78:Q97" si="20">SUM(K78:P78)</f>
        <v>90</v>
      </c>
      <c r="R78" s="44"/>
      <c r="S78" s="53"/>
      <c r="T78" s="55">
        <f t="shared" ref="T78:T97" si="21">SUM(I78,Q78)</f>
        <v>209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22.0</v>
      </c>
      <c r="E79" s="225">
        <v>24.0</v>
      </c>
      <c r="F79" s="225">
        <v>19.0</v>
      </c>
      <c r="G79" s="226">
        <v>20.0</v>
      </c>
      <c r="H79" s="226">
        <v>10.0</v>
      </c>
      <c r="I79" s="53">
        <f t="shared" si="19"/>
        <v>95</v>
      </c>
      <c r="J79" s="70">
        <f t="shared" ref="J79:J97" si="22">ROUND((I79/I$78)*100,0)</f>
        <v>80</v>
      </c>
      <c r="K79" s="225">
        <v>12.0</v>
      </c>
      <c r="L79" s="225">
        <v>12.0</v>
      </c>
      <c r="M79" s="206">
        <v>10.0</v>
      </c>
      <c r="N79" s="225">
        <v>14.0</v>
      </c>
      <c r="O79" s="213">
        <v>10.0</v>
      </c>
      <c r="P79" s="227">
        <v>24.0</v>
      </c>
      <c r="Q79" s="73">
        <f t="shared" si="20"/>
        <v>82</v>
      </c>
      <c r="R79" s="74">
        <f t="shared" ref="R79:R97" si="23">(Q79/Q$32)*100</f>
        <v>89.13043478</v>
      </c>
      <c r="S79" s="73"/>
      <c r="T79" s="55">
        <f t="shared" si="21"/>
        <v>177</v>
      </c>
      <c r="U79" s="82">
        <f>SUM(T79*100/T$9)</f>
        <v>86.34146341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23.0</v>
      </c>
      <c r="E80" s="225">
        <v>21.0</v>
      </c>
      <c r="F80" s="225">
        <v>21.0</v>
      </c>
      <c r="G80" s="225">
        <v>18.0</v>
      </c>
      <c r="H80" s="225">
        <v>10.0</v>
      </c>
      <c r="I80" s="53">
        <f t="shared" si="19"/>
        <v>93</v>
      </c>
      <c r="J80" s="70">
        <f t="shared" si="22"/>
        <v>78</v>
      </c>
      <c r="K80" s="225">
        <v>10.0</v>
      </c>
      <c r="L80" s="225">
        <v>10.0</v>
      </c>
      <c r="M80" s="206">
        <v>10.0</v>
      </c>
      <c r="N80" s="225">
        <v>12.0</v>
      </c>
      <c r="O80" s="213">
        <v>8.0</v>
      </c>
      <c r="P80" s="227">
        <v>24.0</v>
      </c>
      <c r="Q80" s="73">
        <f t="shared" si="20"/>
        <v>74</v>
      </c>
      <c r="R80" s="74">
        <f t="shared" si="23"/>
        <v>80.43478261</v>
      </c>
      <c r="S80" s="73"/>
      <c r="T80" s="55">
        <f t="shared" si="21"/>
        <v>167</v>
      </c>
      <c r="U80" s="82">
        <f t="shared" ref="U80:U93" si="24">SUM(T80*100/T$32)</f>
        <v>79.14691943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22.0</v>
      </c>
      <c r="E81" s="225">
        <v>18.0</v>
      </c>
      <c r="F81" s="225">
        <v>11.0</v>
      </c>
      <c r="G81" s="225">
        <v>17.0</v>
      </c>
      <c r="H81" s="225">
        <v>7.0</v>
      </c>
      <c r="I81" s="53">
        <f t="shared" si="19"/>
        <v>75</v>
      </c>
      <c r="J81" s="70">
        <f t="shared" si="22"/>
        <v>63</v>
      </c>
      <c r="K81" s="225">
        <v>10.0</v>
      </c>
      <c r="L81" s="225">
        <v>10.0</v>
      </c>
      <c r="M81" s="206">
        <v>10.0</v>
      </c>
      <c r="N81" s="225">
        <v>10.0</v>
      </c>
      <c r="O81" s="213">
        <v>6.0</v>
      </c>
      <c r="P81" s="227">
        <v>18.0</v>
      </c>
      <c r="Q81" s="73">
        <f t="shared" si="20"/>
        <v>64</v>
      </c>
      <c r="R81" s="74">
        <f t="shared" si="23"/>
        <v>69.56521739</v>
      </c>
      <c r="S81" s="73"/>
      <c r="T81" s="55">
        <f t="shared" si="21"/>
        <v>139</v>
      </c>
      <c r="U81" s="82">
        <f t="shared" si="24"/>
        <v>65.87677725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12.0</v>
      </c>
      <c r="E82" s="225">
        <v>17.0</v>
      </c>
      <c r="F82" s="225">
        <v>10.0</v>
      </c>
      <c r="G82" s="225">
        <v>18.0</v>
      </c>
      <c r="H82" s="225">
        <v>7.0</v>
      </c>
      <c r="I82" s="53">
        <f t="shared" si="19"/>
        <v>64</v>
      </c>
      <c r="J82" s="70">
        <f t="shared" si="22"/>
        <v>54</v>
      </c>
      <c r="K82" s="225">
        <v>8.0</v>
      </c>
      <c r="L82" s="225">
        <v>10.0</v>
      </c>
      <c r="M82" s="206">
        <v>6.0</v>
      </c>
      <c r="N82" s="225">
        <v>8.0</v>
      </c>
      <c r="O82" s="213">
        <v>6.0</v>
      </c>
      <c r="P82" s="227">
        <v>18.0</v>
      </c>
      <c r="Q82" s="73">
        <f t="shared" si="20"/>
        <v>56</v>
      </c>
      <c r="R82" s="74">
        <f t="shared" si="23"/>
        <v>60.86956522</v>
      </c>
      <c r="S82" s="73"/>
      <c r="T82" s="55">
        <f t="shared" si="21"/>
        <v>120</v>
      </c>
      <c r="U82" s="82">
        <f t="shared" si="24"/>
        <v>56.87203791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20.0</v>
      </c>
      <c r="E83" s="225">
        <v>20.0</v>
      </c>
      <c r="F83" s="225">
        <v>9.0</v>
      </c>
      <c r="G83" s="225">
        <v>16.0</v>
      </c>
      <c r="H83" s="225">
        <v>9.0</v>
      </c>
      <c r="I83" s="53">
        <f t="shared" si="19"/>
        <v>74</v>
      </c>
      <c r="J83" s="70">
        <f t="shared" si="22"/>
        <v>62</v>
      </c>
      <c r="K83" s="225">
        <v>10.0</v>
      </c>
      <c r="L83" s="225">
        <v>10.0</v>
      </c>
      <c r="M83" s="206">
        <v>10.0</v>
      </c>
      <c r="N83" s="225">
        <v>12.0</v>
      </c>
      <c r="O83" s="213">
        <v>8.0</v>
      </c>
      <c r="P83" s="227">
        <v>18.0</v>
      </c>
      <c r="Q83" s="73">
        <f t="shared" si="20"/>
        <v>68</v>
      </c>
      <c r="R83" s="74">
        <f t="shared" si="23"/>
        <v>73.91304348</v>
      </c>
      <c r="S83" s="73"/>
      <c r="T83" s="55">
        <f t="shared" si="21"/>
        <v>142</v>
      </c>
      <c r="U83" s="82">
        <f t="shared" si="24"/>
        <v>67.2985782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25.0</v>
      </c>
      <c r="E84" s="225">
        <v>21.0</v>
      </c>
      <c r="F84" s="225">
        <v>19.0</v>
      </c>
      <c r="G84" s="225">
        <v>21.0</v>
      </c>
      <c r="H84" s="225">
        <v>8.0</v>
      </c>
      <c r="I84" s="53">
        <f t="shared" si="19"/>
        <v>94</v>
      </c>
      <c r="J84" s="70">
        <f t="shared" si="22"/>
        <v>79</v>
      </c>
      <c r="K84" s="225">
        <v>12.0</v>
      </c>
      <c r="L84" s="225">
        <v>12.0</v>
      </c>
      <c r="M84" s="206">
        <v>10.0</v>
      </c>
      <c r="N84" s="225">
        <v>14.0</v>
      </c>
      <c r="O84" s="213">
        <v>10.0</v>
      </c>
      <c r="P84" s="227">
        <v>26.0</v>
      </c>
      <c r="Q84" s="73">
        <f t="shared" si="20"/>
        <v>84</v>
      </c>
      <c r="R84" s="74">
        <f t="shared" si="23"/>
        <v>91.30434783</v>
      </c>
      <c r="S84" s="73"/>
      <c r="T84" s="55">
        <f t="shared" si="21"/>
        <v>178</v>
      </c>
      <c r="U84" s="82">
        <f t="shared" si="24"/>
        <v>84.36018957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19.0</v>
      </c>
      <c r="E85" s="225">
        <v>21.0</v>
      </c>
      <c r="F85" s="225">
        <v>18.0</v>
      </c>
      <c r="G85" s="225">
        <v>21.0</v>
      </c>
      <c r="H85" s="225">
        <v>10.0</v>
      </c>
      <c r="I85" s="53">
        <f t="shared" si="19"/>
        <v>89</v>
      </c>
      <c r="J85" s="70">
        <f t="shared" si="22"/>
        <v>75</v>
      </c>
      <c r="K85" s="225">
        <v>12.0</v>
      </c>
      <c r="L85" s="225">
        <v>12.0</v>
      </c>
      <c r="M85" s="206">
        <v>8.0</v>
      </c>
      <c r="N85" s="225">
        <v>12.0</v>
      </c>
      <c r="O85" s="213">
        <v>10.0</v>
      </c>
      <c r="P85" s="227">
        <v>22.0</v>
      </c>
      <c r="Q85" s="73">
        <f t="shared" si="20"/>
        <v>76</v>
      </c>
      <c r="R85" s="74">
        <f t="shared" si="23"/>
        <v>82.60869565</v>
      </c>
      <c r="S85" s="73"/>
      <c r="T85" s="55">
        <f t="shared" si="21"/>
        <v>165</v>
      </c>
      <c r="U85" s="82">
        <f t="shared" si="24"/>
        <v>78.19905213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23.0</v>
      </c>
      <c r="E86" s="225">
        <v>24.0</v>
      </c>
      <c r="F86" s="225">
        <v>20.0</v>
      </c>
      <c r="G86" s="225">
        <v>20.0</v>
      </c>
      <c r="H86" s="225">
        <v>8.0</v>
      </c>
      <c r="I86" s="53">
        <f t="shared" si="19"/>
        <v>95</v>
      </c>
      <c r="J86" s="70">
        <f t="shared" si="22"/>
        <v>80</v>
      </c>
      <c r="K86" s="225">
        <v>12.0</v>
      </c>
      <c r="L86" s="225">
        <v>14.0</v>
      </c>
      <c r="M86" s="206">
        <v>10.0</v>
      </c>
      <c r="N86" s="225">
        <v>12.0</v>
      </c>
      <c r="O86" s="213">
        <v>12.0</v>
      </c>
      <c r="P86" s="227">
        <v>26.0</v>
      </c>
      <c r="Q86" s="73">
        <f t="shared" si="20"/>
        <v>86</v>
      </c>
      <c r="R86" s="74">
        <f t="shared" si="23"/>
        <v>93.47826087</v>
      </c>
      <c r="S86" s="73"/>
      <c r="T86" s="55">
        <f t="shared" si="21"/>
        <v>181</v>
      </c>
      <c r="U86" s="82">
        <f t="shared" si="24"/>
        <v>85.78199052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20.0</v>
      </c>
      <c r="E87" s="225">
        <v>18.0</v>
      </c>
      <c r="F87" s="225">
        <v>11.0</v>
      </c>
      <c r="G87" s="225">
        <v>16.0</v>
      </c>
      <c r="H87" s="225">
        <v>8.0</v>
      </c>
      <c r="I87" s="53">
        <f t="shared" si="19"/>
        <v>73</v>
      </c>
      <c r="J87" s="70">
        <f t="shared" si="22"/>
        <v>61</v>
      </c>
      <c r="K87" s="225">
        <v>10.0</v>
      </c>
      <c r="L87" s="225">
        <v>12.0</v>
      </c>
      <c r="M87" s="206">
        <v>10.0</v>
      </c>
      <c r="N87" s="225">
        <v>12.0</v>
      </c>
      <c r="O87" s="213">
        <v>8.0</v>
      </c>
      <c r="P87" s="227">
        <v>20.0</v>
      </c>
      <c r="Q87" s="73">
        <f t="shared" si="20"/>
        <v>72</v>
      </c>
      <c r="R87" s="74">
        <f t="shared" si="23"/>
        <v>78.26086957</v>
      </c>
      <c r="S87" s="73"/>
      <c r="T87" s="55">
        <f t="shared" si="21"/>
        <v>145</v>
      </c>
      <c r="U87" s="82">
        <f t="shared" si="24"/>
        <v>68.72037915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21.0</v>
      </c>
      <c r="E88" s="225">
        <v>22.0</v>
      </c>
      <c r="F88" s="225">
        <v>11.0</v>
      </c>
      <c r="G88" s="225">
        <v>17.0</v>
      </c>
      <c r="H88" s="225">
        <v>10.0</v>
      </c>
      <c r="I88" s="53">
        <f t="shared" si="19"/>
        <v>81</v>
      </c>
      <c r="J88" s="70">
        <f t="shared" si="22"/>
        <v>68</v>
      </c>
      <c r="K88" s="225">
        <v>10.0</v>
      </c>
      <c r="L88" s="225">
        <v>10.0</v>
      </c>
      <c r="M88" s="206">
        <v>10.0</v>
      </c>
      <c r="N88" s="225">
        <v>12.0</v>
      </c>
      <c r="O88" s="213">
        <v>10.0</v>
      </c>
      <c r="P88" s="227">
        <v>22.0</v>
      </c>
      <c r="Q88" s="73">
        <f t="shared" si="20"/>
        <v>74</v>
      </c>
      <c r="R88" s="74">
        <f t="shared" si="23"/>
        <v>80.43478261</v>
      </c>
      <c r="S88" s="73"/>
      <c r="T88" s="55">
        <f t="shared" si="21"/>
        <v>155</v>
      </c>
      <c r="U88" s="169">
        <f t="shared" si="24"/>
        <v>73.45971564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20.0</v>
      </c>
      <c r="E89" s="225">
        <v>23.0</v>
      </c>
      <c r="F89" s="225">
        <v>16.0</v>
      </c>
      <c r="G89" s="225">
        <v>19.0</v>
      </c>
      <c r="H89" s="225">
        <v>9.0</v>
      </c>
      <c r="I89" s="53">
        <f t="shared" si="19"/>
        <v>87</v>
      </c>
      <c r="J89" s="70">
        <f t="shared" si="22"/>
        <v>73</v>
      </c>
      <c r="K89" s="225">
        <v>12.0</v>
      </c>
      <c r="L89" s="225">
        <v>12.0</v>
      </c>
      <c r="M89" s="206">
        <v>10.0</v>
      </c>
      <c r="N89" s="225">
        <v>12.0</v>
      </c>
      <c r="O89" s="213">
        <v>10.0</v>
      </c>
      <c r="P89" s="227">
        <v>22.0</v>
      </c>
      <c r="Q89" s="73">
        <f t="shared" si="20"/>
        <v>78</v>
      </c>
      <c r="R89" s="74">
        <f t="shared" si="23"/>
        <v>84.7826087</v>
      </c>
      <c r="S89" s="73"/>
      <c r="T89" s="55">
        <f t="shared" si="21"/>
        <v>165</v>
      </c>
      <c r="U89" s="169">
        <f t="shared" si="24"/>
        <v>78.19905213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25.0</v>
      </c>
      <c r="E90" s="225">
        <v>24.0</v>
      </c>
      <c r="F90" s="225">
        <v>17.0</v>
      </c>
      <c r="G90" s="225">
        <v>20.0</v>
      </c>
      <c r="H90" s="225">
        <v>9.0</v>
      </c>
      <c r="I90" s="53">
        <f t="shared" si="19"/>
        <v>95</v>
      </c>
      <c r="J90" s="70">
        <f t="shared" si="22"/>
        <v>80</v>
      </c>
      <c r="K90" s="225">
        <v>12.0</v>
      </c>
      <c r="L90" s="225">
        <v>14.0</v>
      </c>
      <c r="M90" s="206">
        <v>10.0</v>
      </c>
      <c r="N90" s="225">
        <v>12.0</v>
      </c>
      <c r="O90" s="213">
        <v>12.0</v>
      </c>
      <c r="P90" s="227">
        <v>24.0</v>
      </c>
      <c r="Q90" s="73">
        <f t="shared" si="20"/>
        <v>84</v>
      </c>
      <c r="R90" s="74">
        <f t="shared" si="23"/>
        <v>91.30434783</v>
      </c>
      <c r="S90" s="73"/>
      <c r="T90" s="55">
        <f t="shared" si="21"/>
        <v>179</v>
      </c>
      <c r="U90" s="169">
        <f t="shared" si="24"/>
        <v>84.83412322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27.0</v>
      </c>
      <c r="E91" s="225">
        <v>24.0</v>
      </c>
      <c r="F91" s="225">
        <v>22.0</v>
      </c>
      <c r="G91" s="225">
        <v>25.0</v>
      </c>
      <c r="H91" s="225">
        <v>12.0</v>
      </c>
      <c r="I91" s="53">
        <f t="shared" si="19"/>
        <v>110</v>
      </c>
      <c r="J91" s="70">
        <f t="shared" si="22"/>
        <v>92</v>
      </c>
      <c r="K91" s="225">
        <v>12.0</v>
      </c>
      <c r="L91" s="225">
        <v>14.0</v>
      </c>
      <c r="M91" s="206">
        <v>10.0</v>
      </c>
      <c r="N91" s="225">
        <v>12.0</v>
      </c>
      <c r="O91" s="213">
        <v>12.0</v>
      </c>
      <c r="P91" s="227">
        <v>26.0</v>
      </c>
      <c r="Q91" s="73">
        <f t="shared" si="20"/>
        <v>86</v>
      </c>
      <c r="R91" s="74">
        <f t="shared" si="23"/>
        <v>93.47826087</v>
      </c>
      <c r="S91" s="73"/>
      <c r="T91" s="55">
        <f t="shared" si="21"/>
        <v>196</v>
      </c>
      <c r="U91" s="169">
        <f t="shared" si="24"/>
        <v>92.89099526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25">
        <v>21.0</v>
      </c>
      <c r="E92" s="225">
        <v>17.0</v>
      </c>
      <c r="F92" s="225">
        <v>5.0</v>
      </c>
      <c r="G92" s="225">
        <v>16.0</v>
      </c>
      <c r="H92" s="225">
        <v>8.0</v>
      </c>
      <c r="I92" s="53">
        <f t="shared" si="19"/>
        <v>67</v>
      </c>
      <c r="J92" s="70">
        <f t="shared" si="22"/>
        <v>56</v>
      </c>
      <c r="K92" s="225">
        <v>10.0</v>
      </c>
      <c r="L92" s="225">
        <v>8.0</v>
      </c>
      <c r="M92" s="206">
        <v>8.0</v>
      </c>
      <c r="N92" s="225">
        <v>10.0</v>
      </c>
      <c r="O92" s="213">
        <v>10.0</v>
      </c>
      <c r="P92" s="227">
        <v>20.0</v>
      </c>
      <c r="Q92" s="73">
        <f t="shared" si="20"/>
        <v>66</v>
      </c>
      <c r="R92" s="74">
        <f t="shared" si="23"/>
        <v>71.73913043</v>
      </c>
      <c r="S92" s="73"/>
      <c r="T92" s="55">
        <f t="shared" si="21"/>
        <v>133</v>
      </c>
      <c r="U92" s="82">
        <f t="shared" si="24"/>
        <v>63.03317536</v>
      </c>
      <c r="V92" s="228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24.0</v>
      </c>
      <c r="E93" s="225">
        <v>22.0</v>
      </c>
      <c r="F93" s="225">
        <v>11.0</v>
      </c>
      <c r="G93" s="225">
        <v>16.0</v>
      </c>
      <c r="H93" s="225">
        <v>8.0</v>
      </c>
      <c r="I93" s="53">
        <f t="shared" si="19"/>
        <v>81</v>
      </c>
      <c r="J93" s="70">
        <f t="shared" si="22"/>
        <v>68</v>
      </c>
      <c r="K93" s="225">
        <v>12.0</v>
      </c>
      <c r="L93" s="225">
        <v>14.0</v>
      </c>
      <c r="M93" s="206">
        <v>8.0</v>
      </c>
      <c r="N93" s="225">
        <v>10.0</v>
      </c>
      <c r="O93" s="213">
        <v>8.0</v>
      </c>
      <c r="P93" s="227">
        <v>22.0</v>
      </c>
      <c r="Q93" s="73">
        <f t="shared" si="20"/>
        <v>74</v>
      </c>
      <c r="R93" s="74">
        <f t="shared" si="23"/>
        <v>80.43478261</v>
      </c>
      <c r="S93" s="73"/>
      <c r="T93" s="55">
        <f t="shared" si="21"/>
        <v>155</v>
      </c>
      <c r="U93" s="82">
        <f t="shared" si="24"/>
        <v>73.45971564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25">
        <v>11.0</v>
      </c>
      <c r="E94" s="225">
        <v>20.0</v>
      </c>
      <c r="F94" s="225">
        <v>13.0</v>
      </c>
      <c r="G94" s="225">
        <v>0.0</v>
      </c>
      <c r="H94" s="225">
        <v>6.0</v>
      </c>
      <c r="I94" s="53">
        <f t="shared" si="19"/>
        <v>50</v>
      </c>
      <c r="J94" s="70">
        <f t="shared" si="22"/>
        <v>42</v>
      </c>
      <c r="K94" s="225">
        <v>8.0</v>
      </c>
      <c r="L94" s="225">
        <v>6.0</v>
      </c>
      <c r="M94" s="206">
        <v>0.0</v>
      </c>
      <c r="N94" s="225">
        <v>8.0</v>
      </c>
      <c r="O94" s="213">
        <v>6.0</v>
      </c>
      <c r="P94" s="227">
        <v>12.0</v>
      </c>
      <c r="Q94" s="73">
        <f t="shared" si="20"/>
        <v>40</v>
      </c>
      <c r="R94" s="74">
        <f t="shared" si="23"/>
        <v>43.47826087</v>
      </c>
      <c r="S94" s="73"/>
      <c r="T94" s="55">
        <f t="shared" si="21"/>
        <v>90</v>
      </c>
      <c r="U94" s="82">
        <f t="shared" ref="U94:U96" si="25">SUM(T93*100/T$32)</f>
        <v>73.45971564</v>
      </c>
      <c r="V94" s="228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25">
        <v>12.0</v>
      </c>
      <c r="E95" s="225">
        <v>16.0</v>
      </c>
      <c r="F95" s="225">
        <v>17.0</v>
      </c>
      <c r="G95" s="225">
        <v>18.0</v>
      </c>
      <c r="H95" s="225">
        <v>7.0</v>
      </c>
      <c r="I95" s="53">
        <f t="shared" si="19"/>
        <v>70</v>
      </c>
      <c r="J95" s="70">
        <f t="shared" si="22"/>
        <v>59</v>
      </c>
      <c r="K95" s="225">
        <v>8.0</v>
      </c>
      <c r="L95" s="225">
        <v>8.0</v>
      </c>
      <c r="M95" s="248">
        <v>4.0</v>
      </c>
      <c r="N95" s="225">
        <v>8.0</v>
      </c>
      <c r="O95" s="213">
        <v>12.0</v>
      </c>
      <c r="P95" s="227">
        <v>18.0</v>
      </c>
      <c r="Q95" s="73">
        <f t="shared" si="20"/>
        <v>58</v>
      </c>
      <c r="R95" s="74">
        <f t="shared" si="23"/>
        <v>63.04347826</v>
      </c>
      <c r="S95" s="73"/>
      <c r="T95" s="55">
        <f t="shared" si="21"/>
        <v>128</v>
      </c>
      <c r="U95" s="82">
        <f t="shared" si="25"/>
        <v>42.65402844</v>
      </c>
      <c r="V95" s="228"/>
      <c r="W95" s="4"/>
      <c r="X95" s="4"/>
      <c r="Y95" s="4"/>
      <c r="Z95" s="4"/>
    </row>
    <row r="96" ht="18.0" customHeight="1">
      <c r="A96" s="4"/>
      <c r="B96" s="245" t="s">
        <v>306</v>
      </c>
      <c r="C96" s="246" t="s">
        <v>307</v>
      </c>
      <c r="D96" s="225">
        <v>5.0</v>
      </c>
      <c r="E96" s="225">
        <v>5.0</v>
      </c>
      <c r="F96" s="225">
        <v>1.0</v>
      </c>
      <c r="G96" s="225">
        <v>4.0</v>
      </c>
      <c r="H96" s="225">
        <v>2.0</v>
      </c>
      <c r="I96" s="53">
        <f t="shared" si="19"/>
        <v>17</v>
      </c>
      <c r="J96" s="70">
        <f t="shared" si="22"/>
        <v>14</v>
      </c>
      <c r="K96" s="225">
        <v>4.0</v>
      </c>
      <c r="L96" s="225">
        <v>2.0</v>
      </c>
      <c r="M96" s="248">
        <v>0.0</v>
      </c>
      <c r="N96" s="225">
        <v>4.0</v>
      </c>
      <c r="O96" s="213">
        <v>0.0</v>
      </c>
      <c r="P96" s="227">
        <v>10.0</v>
      </c>
      <c r="Q96" s="73">
        <f t="shared" si="20"/>
        <v>20</v>
      </c>
      <c r="R96" s="74">
        <f t="shared" si="23"/>
        <v>21.73913043</v>
      </c>
      <c r="S96" s="73"/>
      <c r="T96" s="55">
        <f t="shared" si="21"/>
        <v>37</v>
      </c>
      <c r="U96" s="82">
        <f t="shared" si="25"/>
        <v>60.66350711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25">
        <v>6.0</v>
      </c>
      <c r="E97" s="225">
        <v>6.0</v>
      </c>
      <c r="F97" s="225">
        <v>8.0</v>
      </c>
      <c r="G97" s="225">
        <v>11.0</v>
      </c>
      <c r="H97" s="225">
        <v>4.0</v>
      </c>
      <c r="I97" s="53">
        <f t="shared" si="19"/>
        <v>35</v>
      </c>
      <c r="J97" s="70">
        <f t="shared" si="22"/>
        <v>29</v>
      </c>
      <c r="K97" s="225">
        <v>4.0</v>
      </c>
      <c r="L97" s="225">
        <v>2.0</v>
      </c>
      <c r="M97" s="225">
        <v>2.0</v>
      </c>
      <c r="N97" s="225">
        <v>6.0</v>
      </c>
      <c r="O97" s="213">
        <v>4.0</v>
      </c>
      <c r="P97" s="227">
        <v>16.0</v>
      </c>
      <c r="Q97" s="73">
        <f t="shared" si="20"/>
        <v>34</v>
      </c>
      <c r="R97" s="74">
        <f t="shared" si="23"/>
        <v>36.95652174</v>
      </c>
      <c r="S97" s="73"/>
      <c r="T97" s="55">
        <f t="shared" si="21"/>
        <v>69</v>
      </c>
      <c r="U97" s="169">
        <f>SUM(T97*100/T$32)</f>
        <v>32.7014218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7" t="s">
        <v>1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30" t="s">
        <v>15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32.0</v>
      </c>
      <c r="E9" s="206">
        <v>29.0</v>
      </c>
      <c r="F9" s="206">
        <v>31.0</v>
      </c>
      <c r="G9" s="206">
        <v>29.0</v>
      </c>
      <c r="H9" s="206">
        <v>15.0</v>
      </c>
      <c r="I9" s="53">
        <f t="shared" ref="I9:I27" si="1">SUM(D9:H9)</f>
        <v>136</v>
      </c>
      <c r="J9" s="44"/>
      <c r="K9" s="206">
        <v>14.0</v>
      </c>
      <c r="L9" s="206">
        <v>14.0</v>
      </c>
      <c r="M9" s="206">
        <v>14.0</v>
      </c>
      <c r="N9" s="206">
        <v>16.0</v>
      </c>
      <c r="O9" s="206">
        <v>16.0</v>
      </c>
      <c r="P9" s="206">
        <v>28.0</v>
      </c>
      <c r="Q9" s="53">
        <f t="shared" ref="Q9:Q27" si="2">SUM(K9:P9)</f>
        <v>102</v>
      </c>
      <c r="R9" s="44"/>
      <c r="S9" s="53"/>
      <c r="T9" s="55">
        <f t="shared" ref="T9:T27" si="3">SUM(I9,Q9)</f>
        <v>238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25.0</v>
      </c>
      <c r="E10" s="210">
        <v>24.0</v>
      </c>
      <c r="F10" s="210">
        <v>19.0</v>
      </c>
      <c r="G10" s="211">
        <v>20.0</v>
      </c>
      <c r="H10" s="211">
        <v>9.0</v>
      </c>
      <c r="I10" s="76">
        <f t="shared" si="1"/>
        <v>97</v>
      </c>
      <c r="J10" s="73">
        <f t="shared" ref="J10:J27" si="4">ROUND((I10/I$9)*100,0)</f>
        <v>71</v>
      </c>
      <c r="K10" s="210">
        <v>12.0</v>
      </c>
      <c r="L10" s="210">
        <v>14.0</v>
      </c>
      <c r="M10" s="212">
        <v>6.0</v>
      </c>
      <c r="N10" s="210">
        <v>14.0</v>
      </c>
      <c r="O10" s="213">
        <v>16.0</v>
      </c>
      <c r="P10" s="214">
        <v>24.0</v>
      </c>
      <c r="Q10" s="73">
        <f t="shared" si="2"/>
        <v>86</v>
      </c>
      <c r="R10" s="74">
        <f t="shared" ref="R10:R27" si="5">ROUND((Q10/Q$9)*100,0)</f>
        <v>84</v>
      </c>
      <c r="S10" s="73"/>
      <c r="T10" s="55">
        <f t="shared" si="3"/>
        <v>183</v>
      </c>
      <c r="U10" s="82">
        <f t="shared" ref="U10:U27" si="6">ROUND((T10/T$9)*100,0)</f>
        <v>77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31.0</v>
      </c>
      <c r="E11" s="210">
        <v>29.0</v>
      </c>
      <c r="F11" s="210">
        <v>30.0</v>
      </c>
      <c r="G11" s="210">
        <v>27.0</v>
      </c>
      <c r="H11" s="210">
        <v>15.0</v>
      </c>
      <c r="I11" s="76">
        <f t="shared" si="1"/>
        <v>132</v>
      </c>
      <c r="J11" s="73">
        <f t="shared" si="4"/>
        <v>97</v>
      </c>
      <c r="K11" s="210">
        <v>14.0</v>
      </c>
      <c r="L11" s="210">
        <v>14.0</v>
      </c>
      <c r="M11" s="212">
        <v>12.0</v>
      </c>
      <c r="N11" s="210">
        <v>16.0</v>
      </c>
      <c r="O11" s="213">
        <v>16.0</v>
      </c>
      <c r="P11" s="214">
        <v>28.0</v>
      </c>
      <c r="Q11" s="73">
        <f t="shared" si="2"/>
        <v>100</v>
      </c>
      <c r="R11" s="74">
        <f t="shared" si="5"/>
        <v>98</v>
      </c>
      <c r="S11" s="73"/>
      <c r="T11" s="55">
        <f t="shared" si="3"/>
        <v>232</v>
      </c>
      <c r="U11" s="82">
        <f t="shared" si="6"/>
        <v>97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26.0</v>
      </c>
      <c r="E12" s="210">
        <v>17.0</v>
      </c>
      <c r="F12" s="210">
        <v>19.0</v>
      </c>
      <c r="G12" s="210">
        <v>18.0</v>
      </c>
      <c r="H12" s="210">
        <v>11.0</v>
      </c>
      <c r="I12" s="76">
        <f t="shared" si="1"/>
        <v>91</v>
      </c>
      <c r="J12" s="73">
        <f t="shared" si="4"/>
        <v>67</v>
      </c>
      <c r="K12" s="210">
        <v>10.0</v>
      </c>
      <c r="L12" s="243">
        <v>8.0</v>
      </c>
      <c r="M12" s="212">
        <v>8.0</v>
      </c>
      <c r="N12" s="210">
        <v>12.0</v>
      </c>
      <c r="O12" s="213">
        <v>14.0</v>
      </c>
      <c r="P12" s="214">
        <v>20.0</v>
      </c>
      <c r="Q12" s="73">
        <f t="shared" si="2"/>
        <v>72</v>
      </c>
      <c r="R12" s="74">
        <f t="shared" si="5"/>
        <v>71</v>
      </c>
      <c r="S12" s="73"/>
      <c r="T12" s="55">
        <f t="shared" si="3"/>
        <v>163</v>
      </c>
      <c r="U12" s="82">
        <f t="shared" si="6"/>
        <v>68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24.0</v>
      </c>
      <c r="E13" s="210">
        <v>24.0</v>
      </c>
      <c r="F13" s="210">
        <v>22.0</v>
      </c>
      <c r="G13" s="210">
        <v>24.0</v>
      </c>
      <c r="H13" s="210">
        <v>10.0</v>
      </c>
      <c r="I13" s="76">
        <f t="shared" si="1"/>
        <v>104</v>
      </c>
      <c r="J13" s="73">
        <f t="shared" si="4"/>
        <v>76</v>
      </c>
      <c r="K13" s="210">
        <v>10.0</v>
      </c>
      <c r="L13" s="243">
        <v>12.0</v>
      </c>
      <c r="M13" s="212">
        <v>10.0</v>
      </c>
      <c r="N13" s="210">
        <v>16.0</v>
      </c>
      <c r="O13" s="213">
        <v>14.0</v>
      </c>
      <c r="P13" s="214">
        <v>20.0</v>
      </c>
      <c r="Q13" s="73">
        <f t="shared" si="2"/>
        <v>82</v>
      </c>
      <c r="R13" s="74">
        <f t="shared" si="5"/>
        <v>80</v>
      </c>
      <c r="S13" s="73"/>
      <c r="T13" s="55">
        <f t="shared" si="3"/>
        <v>186</v>
      </c>
      <c r="U13" s="82">
        <f t="shared" si="6"/>
        <v>78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32.0</v>
      </c>
      <c r="E14" s="210">
        <v>29.0</v>
      </c>
      <c r="F14" s="210">
        <v>30.0</v>
      </c>
      <c r="G14" s="210">
        <v>28.0</v>
      </c>
      <c r="H14" s="210">
        <v>13.0</v>
      </c>
      <c r="I14" s="76">
        <f t="shared" si="1"/>
        <v>132</v>
      </c>
      <c r="J14" s="73">
        <f t="shared" si="4"/>
        <v>97</v>
      </c>
      <c r="K14" s="210">
        <v>14.0</v>
      </c>
      <c r="L14" s="210">
        <v>12.0</v>
      </c>
      <c r="M14" s="212">
        <v>14.0</v>
      </c>
      <c r="N14" s="210">
        <v>16.0</v>
      </c>
      <c r="O14" s="213">
        <v>16.0</v>
      </c>
      <c r="P14" s="214">
        <v>28.0</v>
      </c>
      <c r="Q14" s="73">
        <f t="shared" si="2"/>
        <v>100</v>
      </c>
      <c r="R14" s="74">
        <f t="shared" si="5"/>
        <v>98</v>
      </c>
      <c r="S14" s="73"/>
      <c r="T14" s="55">
        <f t="shared" si="3"/>
        <v>232</v>
      </c>
      <c r="U14" s="82">
        <f t="shared" si="6"/>
        <v>97</v>
      </c>
      <c r="V14" s="215"/>
      <c r="W14" s="4"/>
      <c r="X14" s="4"/>
      <c r="Y14" s="4"/>
      <c r="Z14" s="4"/>
    </row>
    <row r="15" ht="18.0" customHeight="1">
      <c r="A15" s="4"/>
      <c r="B15" s="208">
        <v>6.0</v>
      </c>
      <c r="C15" s="216" t="s">
        <v>286</v>
      </c>
      <c r="D15" s="210">
        <v>29.0</v>
      </c>
      <c r="E15" s="210">
        <v>26.0</v>
      </c>
      <c r="F15" s="210">
        <v>25.0</v>
      </c>
      <c r="G15" s="210">
        <v>26.0</v>
      </c>
      <c r="H15" s="210">
        <v>15.0</v>
      </c>
      <c r="I15" s="76">
        <f t="shared" si="1"/>
        <v>121</v>
      </c>
      <c r="J15" s="73">
        <f t="shared" si="4"/>
        <v>89</v>
      </c>
      <c r="K15" s="210">
        <v>12.0</v>
      </c>
      <c r="L15" s="210">
        <v>10.0</v>
      </c>
      <c r="M15" s="212">
        <v>8.0</v>
      </c>
      <c r="N15" s="210">
        <v>14.0</v>
      </c>
      <c r="O15" s="213">
        <v>14.0</v>
      </c>
      <c r="P15" s="214">
        <v>28.0</v>
      </c>
      <c r="Q15" s="73">
        <f t="shared" si="2"/>
        <v>86</v>
      </c>
      <c r="R15" s="74">
        <f t="shared" si="5"/>
        <v>84</v>
      </c>
      <c r="S15" s="73"/>
      <c r="T15" s="55">
        <f t="shared" si="3"/>
        <v>207</v>
      </c>
      <c r="U15" s="82">
        <f t="shared" si="6"/>
        <v>87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20.0</v>
      </c>
      <c r="E16" s="210">
        <v>24.0</v>
      </c>
      <c r="F16" s="210">
        <v>22.0</v>
      </c>
      <c r="G16" s="210">
        <v>21.0</v>
      </c>
      <c r="H16" s="210">
        <v>7.0</v>
      </c>
      <c r="I16" s="76">
        <f t="shared" si="1"/>
        <v>94</v>
      </c>
      <c r="J16" s="73">
        <f t="shared" si="4"/>
        <v>69</v>
      </c>
      <c r="K16" s="210">
        <v>12.0</v>
      </c>
      <c r="L16" s="210">
        <v>10.0</v>
      </c>
      <c r="M16" s="212">
        <v>12.0</v>
      </c>
      <c r="N16" s="210">
        <v>14.0</v>
      </c>
      <c r="O16" s="213">
        <v>14.0</v>
      </c>
      <c r="P16" s="214">
        <v>20.0</v>
      </c>
      <c r="Q16" s="73">
        <f t="shared" si="2"/>
        <v>82</v>
      </c>
      <c r="R16" s="74">
        <f t="shared" si="5"/>
        <v>80</v>
      </c>
      <c r="S16" s="73"/>
      <c r="T16" s="55">
        <f t="shared" si="3"/>
        <v>176</v>
      </c>
      <c r="U16" s="82">
        <f t="shared" si="6"/>
        <v>74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22.0</v>
      </c>
      <c r="E17" s="210">
        <v>22.0</v>
      </c>
      <c r="F17" s="210">
        <v>24.0</v>
      </c>
      <c r="G17" s="210">
        <v>25.0</v>
      </c>
      <c r="H17" s="210">
        <v>11.0</v>
      </c>
      <c r="I17" s="76">
        <f t="shared" si="1"/>
        <v>104</v>
      </c>
      <c r="J17" s="73">
        <f t="shared" si="4"/>
        <v>76</v>
      </c>
      <c r="K17" s="210">
        <v>14.0</v>
      </c>
      <c r="L17" s="210">
        <v>8.0</v>
      </c>
      <c r="M17" s="212">
        <v>10.0</v>
      </c>
      <c r="N17" s="210">
        <v>14.0</v>
      </c>
      <c r="O17" s="213">
        <v>16.0</v>
      </c>
      <c r="P17" s="214">
        <v>22.0</v>
      </c>
      <c r="Q17" s="73">
        <f t="shared" si="2"/>
        <v>84</v>
      </c>
      <c r="R17" s="74">
        <f t="shared" si="5"/>
        <v>82</v>
      </c>
      <c r="S17" s="73"/>
      <c r="T17" s="55">
        <f t="shared" si="3"/>
        <v>188</v>
      </c>
      <c r="U17" s="82">
        <f t="shared" si="6"/>
        <v>79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30.0</v>
      </c>
      <c r="E18" s="210">
        <v>27.0</v>
      </c>
      <c r="F18" s="210">
        <v>28.0</v>
      </c>
      <c r="G18" s="210">
        <v>26.0</v>
      </c>
      <c r="H18" s="210">
        <v>14.0</v>
      </c>
      <c r="I18" s="76">
        <f t="shared" si="1"/>
        <v>125</v>
      </c>
      <c r="J18" s="73">
        <f t="shared" si="4"/>
        <v>92</v>
      </c>
      <c r="K18" s="210">
        <v>14.0</v>
      </c>
      <c r="L18" s="210">
        <v>14.0</v>
      </c>
      <c r="M18" s="212">
        <v>14.0</v>
      </c>
      <c r="N18" s="210">
        <v>14.0</v>
      </c>
      <c r="O18" s="213">
        <v>16.0</v>
      </c>
      <c r="P18" s="214">
        <v>26.0</v>
      </c>
      <c r="Q18" s="73">
        <f t="shared" si="2"/>
        <v>98</v>
      </c>
      <c r="R18" s="74">
        <f t="shared" si="5"/>
        <v>96</v>
      </c>
      <c r="S18" s="73"/>
      <c r="T18" s="55">
        <f t="shared" si="3"/>
        <v>223</v>
      </c>
      <c r="U18" s="82">
        <f t="shared" si="6"/>
        <v>94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8.0</v>
      </c>
      <c r="E19" s="210">
        <v>8.0</v>
      </c>
      <c r="F19" s="210">
        <v>8.0</v>
      </c>
      <c r="G19" s="210">
        <v>8.0</v>
      </c>
      <c r="H19" s="210">
        <v>3.0</v>
      </c>
      <c r="I19" s="76">
        <f t="shared" si="1"/>
        <v>35</v>
      </c>
      <c r="J19" s="73">
        <f t="shared" si="4"/>
        <v>26</v>
      </c>
      <c r="K19" s="210">
        <v>4.0</v>
      </c>
      <c r="L19" s="210">
        <v>8.0</v>
      </c>
      <c r="M19" s="212">
        <v>2.0</v>
      </c>
      <c r="N19" s="210">
        <v>6.0</v>
      </c>
      <c r="O19" s="213">
        <v>4.0</v>
      </c>
      <c r="P19" s="214">
        <v>12.0</v>
      </c>
      <c r="Q19" s="73">
        <f t="shared" si="2"/>
        <v>36</v>
      </c>
      <c r="R19" s="74">
        <f t="shared" si="5"/>
        <v>35</v>
      </c>
      <c r="S19" s="73"/>
      <c r="T19" s="55">
        <f t="shared" si="3"/>
        <v>71</v>
      </c>
      <c r="U19" s="82">
        <f t="shared" si="6"/>
        <v>30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27.0</v>
      </c>
      <c r="E20" s="210">
        <v>25.0</v>
      </c>
      <c r="F20" s="210">
        <v>23.0</v>
      </c>
      <c r="G20" s="210">
        <v>26.0</v>
      </c>
      <c r="H20" s="210">
        <v>12.0</v>
      </c>
      <c r="I20" s="76">
        <f t="shared" si="1"/>
        <v>113</v>
      </c>
      <c r="J20" s="73">
        <f t="shared" si="4"/>
        <v>83</v>
      </c>
      <c r="K20" s="210">
        <v>12.0</v>
      </c>
      <c r="L20" s="210">
        <v>10.0</v>
      </c>
      <c r="M20" s="212">
        <v>12.0</v>
      </c>
      <c r="N20" s="210">
        <v>16.0</v>
      </c>
      <c r="O20" s="213">
        <v>14.0</v>
      </c>
      <c r="P20" s="214">
        <v>18.0</v>
      </c>
      <c r="Q20" s="73">
        <f t="shared" si="2"/>
        <v>82</v>
      </c>
      <c r="R20" s="74">
        <f t="shared" si="5"/>
        <v>80</v>
      </c>
      <c r="S20" s="73"/>
      <c r="T20" s="55">
        <f t="shared" si="3"/>
        <v>195</v>
      </c>
      <c r="U20" s="82">
        <f t="shared" si="6"/>
        <v>82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16.0</v>
      </c>
      <c r="E21" s="210">
        <v>15.0</v>
      </c>
      <c r="F21" s="210">
        <v>13.0</v>
      </c>
      <c r="G21" s="210">
        <v>18.0</v>
      </c>
      <c r="H21" s="210">
        <v>7.0</v>
      </c>
      <c r="I21" s="76">
        <f t="shared" si="1"/>
        <v>69</v>
      </c>
      <c r="J21" s="73">
        <f t="shared" si="4"/>
        <v>51</v>
      </c>
      <c r="K21" s="210">
        <v>8.0</v>
      </c>
      <c r="L21" s="210">
        <v>8.0</v>
      </c>
      <c r="M21" s="212">
        <v>10.0</v>
      </c>
      <c r="N21" s="210">
        <v>12.0</v>
      </c>
      <c r="O21" s="213">
        <v>4.0</v>
      </c>
      <c r="P21" s="214">
        <v>22.0</v>
      </c>
      <c r="Q21" s="73">
        <f t="shared" si="2"/>
        <v>64</v>
      </c>
      <c r="R21" s="74">
        <f t="shared" si="5"/>
        <v>63</v>
      </c>
      <c r="S21" s="73"/>
      <c r="T21" s="55">
        <f t="shared" si="3"/>
        <v>133</v>
      </c>
      <c r="U21" s="82">
        <f t="shared" si="6"/>
        <v>56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15.0</v>
      </c>
      <c r="E22" s="210">
        <v>21.0</v>
      </c>
      <c r="F22" s="210">
        <v>19.0</v>
      </c>
      <c r="G22" s="210">
        <v>23.0</v>
      </c>
      <c r="H22" s="210">
        <v>8.0</v>
      </c>
      <c r="I22" s="76">
        <f t="shared" si="1"/>
        <v>86</v>
      </c>
      <c r="J22" s="73">
        <f t="shared" si="4"/>
        <v>63</v>
      </c>
      <c r="K22" s="210">
        <v>12.0</v>
      </c>
      <c r="L22" s="210">
        <v>10.0</v>
      </c>
      <c r="M22" s="212">
        <v>10.0</v>
      </c>
      <c r="N22" s="210">
        <v>10.0</v>
      </c>
      <c r="O22" s="213">
        <v>14.0</v>
      </c>
      <c r="P22" s="214">
        <v>18.0</v>
      </c>
      <c r="Q22" s="73">
        <f t="shared" si="2"/>
        <v>74</v>
      </c>
      <c r="R22" s="74">
        <f t="shared" si="5"/>
        <v>73</v>
      </c>
      <c r="S22" s="73"/>
      <c r="T22" s="55">
        <f t="shared" si="3"/>
        <v>160</v>
      </c>
      <c r="U22" s="82">
        <f t="shared" si="6"/>
        <v>67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26.0</v>
      </c>
      <c r="E23" s="210">
        <v>22.0</v>
      </c>
      <c r="F23" s="210">
        <v>15.0</v>
      </c>
      <c r="G23" s="210">
        <v>17.0</v>
      </c>
      <c r="H23" s="210">
        <v>11.0</v>
      </c>
      <c r="I23" s="76">
        <f t="shared" si="1"/>
        <v>91</v>
      </c>
      <c r="J23" s="73">
        <f t="shared" si="4"/>
        <v>67</v>
      </c>
      <c r="K23" s="210">
        <v>12.0</v>
      </c>
      <c r="L23" s="210">
        <v>14.0</v>
      </c>
      <c r="M23" s="212">
        <v>8.0</v>
      </c>
      <c r="N23" s="210">
        <v>10.0</v>
      </c>
      <c r="O23" s="213">
        <v>12.0</v>
      </c>
      <c r="P23" s="214">
        <v>22.0</v>
      </c>
      <c r="Q23" s="73">
        <f t="shared" si="2"/>
        <v>78</v>
      </c>
      <c r="R23" s="74">
        <f t="shared" si="5"/>
        <v>76</v>
      </c>
      <c r="S23" s="73"/>
      <c r="T23" s="55">
        <f t="shared" si="3"/>
        <v>169</v>
      </c>
      <c r="U23" s="82">
        <f t="shared" si="6"/>
        <v>71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22.0</v>
      </c>
      <c r="E24" s="210">
        <v>19.0</v>
      </c>
      <c r="F24" s="210">
        <v>12.0</v>
      </c>
      <c r="G24" s="210">
        <v>16.0</v>
      </c>
      <c r="H24" s="210">
        <v>10.0</v>
      </c>
      <c r="I24" s="76">
        <f t="shared" si="1"/>
        <v>79</v>
      </c>
      <c r="J24" s="73">
        <f t="shared" si="4"/>
        <v>58</v>
      </c>
      <c r="K24" s="210">
        <v>10.0</v>
      </c>
      <c r="L24" s="210">
        <v>14.0</v>
      </c>
      <c r="M24" s="212">
        <v>6.0</v>
      </c>
      <c r="N24" s="210">
        <v>10.0</v>
      </c>
      <c r="O24" s="213">
        <v>12.0</v>
      </c>
      <c r="P24" s="214">
        <v>26.0</v>
      </c>
      <c r="Q24" s="73">
        <f t="shared" si="2"/>
        <v>78</v>
      </c>
      <c r="R24" s="74">
        <f t="shared" si="5"/>
        <v>76</v>
      </c>
      <c r="S24" s="73"/>
      <c r="T24" s="55">
        <f t="shared" si="3"/>
        <v>157</v>
      </c>
      <c r="U24" s="82">
        <f t="shared" si="6"/>
        <v>66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22.0</v>
      </c>
      <c r="E25" s="210">
        <v>24.0</v>
      </c>
      <c r="F25" s="210">
        <v>22.0</v>
      </c>
      <c r="G25" s="210">
        <v>25.0</v>
      </c>
      <c r="H25" s="210">
        <v>10.0</v>
      </c>
      <c r="I25" s="76">
        <f t="shared" si="1"/>
        <v>103</v>
      </c>
      <c r="J25" s="73">
        <f t="shared" si="4"/>
        <v>76</v>
      </c>
      <c r="K25" s="210">
        <v>12.0</v>
      </c>
      <c r="L25" s="210">
        <v>10.0</v>
      </c>
      <c r="M25" s="212">
        <v>10.0</v>
      </c>
      <c r="N25" s="210">
        <v>16.0</v>
      </c>
      <c r="O25" s="213">
        <v>16.0</v>
      </c>
      <c r="P25" s="214">
        <v>18.0</v>
      </c>
      <c r="Q25" s="73">
        <f t="shared" si="2"/>
        <v>82</v>
      </c>
      <c r="R25" s="74">
        <f t="shared" si="5"/>
        <v>80</v>
      </c>
      <c r="S25" s="73"/>
      <c r="T25" s="55">
        <f t="shared" si="3"/>
        <v>185</v>
      </c>
      <c r="U25" s="82">
        <f t="shared" si="6"/>
        <v>78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27.0</v>
      </c>
      <c r="E26" s="210">
        <v>23.0</v>
      </c>
      <c r="F26" s="210">
        <v>23.0</v>
      </c>
      <c r="G26" s="210">
        <v>25.0</v>
      </c>
      <c r="H26" s="210">
        <v>10.0</v>
      </c>
      <c r="I26" s="76">
        <f t="shared" si="1"/>
        <v>108</v>
      </c>
      <c r="J26" s="73">
        <f t="shared" si="4"/>
        <v>79</v>
      </c>
      <c r="K26" s="210">
        <v>12.0</v>
      </c>
      <c r="L26" s="210">
        <v>12.0</v>
      </c>
      <c r="M26" s="212">
        <v>12.0</v>
      </c>
      <c r="N26" s="210">
        <v>14.0</v>
      </c>
      <c r="O26" s="213">
        <v>12.0</v>
      </c>
      <c r="P26" s="214">
        <v>26.0</v>
      </c>
      <c r="Q26" s="73">
        <f t="shared" si="2"/>
        <v>88</v>
      </c>
      <c r="R26" s="74">
        <f t="shared" si="5"/>
        <v>86</v>
      </c>
      <c r="S26" s="73"/>
      <c r="T26" s="55">
        <f t="shared" si="3"/>
        <v>196</v>
      </c>
      <c r="U26" s="82">
        <f t="shared" si="6"/>
        <v>82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22.0</v>
      </c>
      <c r="E27" s="210">
        <v>19.0</v>
      </c>
      <c r="F27" s="210">
        <v>15.0</v>
      </c>
      <c r="G27" s="210">
        <v>20.0</v>
      </c>
      <c r="H27" s="210">
        <v>9.0</v>
      </c>
      <c r="I27" s="76">
        <f t="shared" si="1"/>
        <v>85</v>
      </c>
      <c r="J27" s="73">
        <f t="shared" si="4"/>
        <v>63</v>
      </c>
      <c r="K27" s="210">
        <v>12.0</v>
      </c>
      <c r="L27" s="210">
        <v>10.0</v>
      </c>
      <c r="M27" s="212">
        <v>8.0</v>
      </c>
      <c r="N27" s="210">
        <v>12.0</v>
      </c>
      <c r="O27" s="213">
        <v>12.0</v>
      </c>
      <c r="P27" s="214">
        <v>16.0</v>
      </c>
      <c r="Q27" s="73">
        <f t="shared" si="2"/>
        <v>70</v>
      </c>
      <c r="R27" s="74">
        <f t="shared" si="5"/>
        <v>69</v>
      </c>
      <c r="S27" s="73"/>
      <c r="T27" s="55">
        <f t="shared" si="3"/>
        <v>155</v>
      </c>
      <c r="U27" s="82">
        <f t="shared" si="6"/>
        <v>65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21"/>
      <c r="F28" s="219"/>
      <c r="G28" s="221"/>
      <c r="H28" s="219"/>
      <c r="I28" s="219"/>
      <c r="J28" s="220"/>
      <c r="K28" s="219"/>
      <c r="L28" s="219"/>
      <c r="M28" s="219"/>
      <c r="N28" s="219"/>
      <c r="O28" s="219"/>
      <c r="P28" s="219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5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32.0</v>
      </c>
      <c r="E32" s="206">
        <v>29.0</v>
      </c>
      <c r="F32" s="206">
        <v>31.0</v>
      </c>
      <c r="G32" s="206">
        <v>29.0</v>
      </c>
      <c r="H32" s="206">
        <v>15.0</v>
      </c>
      <c r="I32" s="53">
        <f t="shared" ref="I32:I50" si="7">SUM(D32:H32)</f>
        <v>136</v>
      </c>
      <c r="J32" s="44"/>
      <c r="K32" s="206">
        <v>16.0</v>
      </c>
      <c r="L32" s="206">
        <v>18.0</v>
      </c>
      <c r="M32" s="206">
        <v>14.0</v>
      </c>
      <c r="N32" s="206">
        <v>16.0</v>
      </c>
      <c r="O32" s="206">
        <v>14.0</v>
      </c>
      <c r="P32" s="206">
        <v>28.0</v>
      </c>
      <c r="Q32" s="53">
        <f t="shared" ref="Q32:Q50" si="8">SUM(K32:P32)</f>
        <v>106</v>
      </c>
      <c r="R32" s="44"/>
      <c r="S32" s="53"/>
      <c r="T32" s="55">
        <f t="shared" ref="T32:T50" si="9">SUM(I32,Q32)</f>
        <v>242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27.0</v>
      </c>
      <c r="E33" s="225">
        <v>29.0</v>
      </c>
      <c r="F33" s="225">
        <v>26.0</v>
      </c>
      <c r="G33" s="226">
        <v>26.0</v>
      </c>
      <c r="H33" s="226">
        <v>13.0</v>
      </c>
      <c r="I33" s="53">
        <f t="shared" si="7"/>
        <v>121</v>
      </c>
      <c r="J33" s="70">
        <f t="shared" ref="J33:J50" si="10">ROUND((I33/I$32)*100,0)</f>
        <v>89</v>
      </c>
      <c r="K33" s="225">
        <v>14.0</v>
      </c>
      <c r="L33" s="225">
        <v>14.0</v>
      </c>
      <c r="M33" s="225">
        <v>14.0</v>
      </c>
      <c r="N33" s="225">
        <v>16.0</v>
      </c>
      <c r="O33" s="213">
        <v>14.0</v>
      </c>
      <c r="P33" s="227">
        <v>28.0</v>
      </c>
      <c r="Q33" s="73">
        <f t="shared" si="8"/>
        <v>100</v>
      </c>
      <c r="R33" s="74">
        <f t="shared" ref="R33:R50" si="11">(Q33/Q$32)*100</f>
        <v>94.33962264</v>
      </c>
      <c r="S33" s="73"/>
      <c r="T33" s="55">
        <f t="shared" si="9"/>
        <v>221</v>
      </c>
      <c r="U33" s="82">
        <f t="shared" ref="U33:U50" si="12">ROUND((T33/T$32)*100,0)</f>
        <v>91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23.0</v>
      </c>
      <c r="E34" s="225">
        <v>24.0</v>
      </c>
      <c r="F34" s="225">
        <v>27.0</v>
      </c>
      <c r="G34" s="225">
        <v>22.0</v>
      </c>
      <c r="H34" s="225">
        <v>11.0</v>
      </c>
      <c r="I34" s="53">
        <f t="shared" si="7"/>
        <v>107</v>
      </c>
      <c r="J34" s="70">
        <f t="shared" si="10"/>
        <v>79</v>
      </c>
      <c r="K34" s="225">
        <v>12.0</v>
      </c>
      <c r="L34" s="225">
        <v>16.0</v>
      </c>
      <c r="M34" s="225">
        <v>12.0</v>
      </c>
      <c r="N34" s="225">
        <v>10.0</v>
      </c>
      <c r="O34" s="213">
        <v>12.0</v>
      </c>
      <c r="P34" s="227">
        <v>20.0</v>
      </c>
      <c r="Q34" s="73">
        <f t="shared" si="8"/>
        <v>82</v>
      </c>
      <c r="R34" s="74">
        <f t="shared" si="11"/>
        <v>77.35849057</v>
      </c>
      <c r="S34" s="73"/>
      <c r="T34" s="55">
        <f t="shared" si="9"/>
        <v>189</v>
      </c>
      <c r="U34" s="82">
        <f t="shared" si="12"/>
        <v>78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22.0</v>
      </c>
      <c r="E35" s="225">
        <v>19.0</v>
      </c>
      <c r="F35" s="225">
        <v>18.0</v>
      </c>
      <c r="G35" s="225">
        <v>20.0</v>
      </c>
      <c r="H35" s="225">
        <v>11.0</v>
      </c>
      <c r="I35" s="53">
        <f t="shared" si="7"/>
        <v>90</v>
      </c>
      <c r="J35" s="70">
        <f t="shared" si="10"/>
        <v>66</v>
      </c>
      <c r="K35" s="225">
        <v>12.0</v>
      </c>
      <c r="L35" s="225">
        <v>14.0</v>
      </c>
      <c r="M35" s="229">
        <v>10.0</v>
      </c>
      <c r="N35" s="229">
        <v>10.0</v>
      </c>
      <c r="O35" s="212">
        <v>12.0</v>
      </c>
      <c r="P35" s="227">
        <v>26.0</v>
      </c>
      <c r="Q35" s="73">
        <f t="shared" si="8"/>
        <v>84</v>
      </c>
      <c r="R35" s="74">
        <f t="shared" si="11"/>
        <v>79.24528302</v>
      </c>
      <c r="S35" s="73"/>
      <c r="T35" s="55">
        <f t="shared" si="9"/>
        <v>174</v>
      </c>
      <c r="U35" s="82">
        <f t="shared" si="12"/>
        <v>72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27.0</v>
      </c>
      <c r="E36" s="225">
        <v>23.0</v>
      </c>
      <c r="F36" s="225">
        <v>14.0</v>
      </c>
      <c r="G36" s="225">
        <v>19.0</v>
      </c>
      <c r="H36" s="225">
        <v>11.0</v>
      </c>
      <c r="I36" s="53">
        <f t="shared" si="7"/>
        <v>94</v>
      </c>
      <c r="J36" s="70">
        <f t="shared" si="10"/>
        <v>69</v>
      </c>
      <c r="K36" s="225">
        <v>12.0</v>
      </c>
      <c r="L36" s="230">
        <v>12.0</v>
      </c>
      <c r="M36" s="212">
        <v>10.0</v>
      </c>
      <c r="N36" s="212">
        <v>16.0</v>
      </c>
      <c r="O36" s="231">
        <v>12.0</v>
      </c>
      <c r="P36" s="227">
        <v>20.0</v>
      </c>
      <c r="Q36" s="73">
        <f t="shared" si="8"/>
        <v>82</v>
      </c>
      <c r="R36" s="74">
        <f t="shared" si="11"/>
        <v>77.35849057</v>
      </c>
      <c r="S36" s="73"/>
      <c r="T36" s="55">
        <f t="shared" si="9"/>
        <v>176</v>
      </c>
      <c r="U36" s="82">
        <f t="shared" si="12"/>
        <v>73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30.0</v>
      </c>
      <c r="E37" s="225">
        <v>28.0</v>
      </c>
      <c r="F37" s="225">
        <v>30.0</v>
      </c>
      <c r="G37" s="225">
        <v>27.0</v>
      </c>
      <c r="H37" s="225">
        <v>13.0</v>
      </c>
      <c r="I37" s="53">
        <f t="shared" si="7"/>
        <v>128</v>
      </c>
      <c r="J37" s="70">
        <f t="shared" si="10"/>
        <v>94</v>
      </c>
      <c r="K37" s="225">
        <v>16.0</v>
      </c>
      <c r="L37" s="230">
        <v>16.0</v>
      </c>
      <c r="M37" s="212">
        <v>12.0</v>
      </c>
      <c r="N37" s="212">
        <v>16.0</v>
      </c>
      <c r="O37" s="231">
        <v>12.0</v>
      </c>
      <c r="P37" s="227">
        <v>26.0</v>
      </c>
      <c r="Q37" s="73">
        <f t="shared" si="8"/>
        <v>98</v>
      </c>
      <c r="R37" s="74">
        <f t="shared" si="11"/>
        <v>92.45283019</v>
      </c>
      <c r="S37" s="73"/>
      <c r="T37" s="55">
        <f t="shared" si="9"/>
        <v>226</v>
      </c>
      <c r="U37" s="82">
        <f t="shared" si="12"/>
        <v>93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27.0</v>
      </c>
      <c r="E38" s="225">
        <v>24.0</v>
      </c>
      <c r="F38" s="225">
        <v>22.0</v>
      </c>
      <c r="G38" s="225">
        <v>25.0</v>
      </c>
      <c r="H38" s="225">
        <v>10.0</v>
      </c>
      <c r="I38" s="53">
        <f t="shared" si="7"/>
        <v>108</v>
      </c>
      <c r="J38" s="70">
        <f t="shared" si="10"/>
        <v>79</v>
      </c>
      <c r="K38" s="225">
        <v>10.0</v>
      </c>
      <c r="L38" s="225">
        <v>16.0</v>
      </c>
      <c r="M38" s="225">
        <v>10.0</v>
      </c>
      <c r="N38" s="225">
        <v>14.0</v>
      </c>
      <c r="O38" s="213">
        <v>12.0</v>
      </c>
      <c r="P38" s="227">
        <v>28.0</v>
      </c>
      <c r="Q38" s="73">
        <f t="shared" si="8"/>
        <v>90</v>
      </c>
      <c r="R38" s="74">
        <f t="shared" si="11"/>
        <v>84.90566038</v>
      </c>
      <c r="S38" s="73"/>
      <c r="T38" s="55">
        <f t="shared" si="9"/>
        <v>198</v>
      </c>
      <c r="U38" s="82">
        <f t="shared" si="12"/>
        <v>82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25.0</v>
      </c>
      <c r="E39" s="225">
        <v>22.0</v>
      </c>
      <c r="F39" s="225">
        <v>19.0</v>
      </c>
      <c r="G39" s="225">
        <v>23.0</v>
      </c>
      <c r="H39" s="225">
        <v>10.0</v>
      </c>
      <c r="I39" s="53">
        <f t="shared" si="7"/>
        <v>99</v>
      </c>
      <c r="J39" s="70">
        <f t="shared" si="10"/>
        <v>73</v>
      </c>
      <c r="K39" s="225">
        <v>12.0</v>
      </c>
      <c r="L39" s="225">
        <v>16.0</v>
      </c>
      <c r="M39" s="225">
        <v>10.0</v>
      </c>
      <c r="N39" s="225">
        <v>12.0</v>
      </c>
      <c r="O39" s="213">
        <v>10.0</v>
      </c>
      <c r="P39" s="227">
        <v>24.0</v>
      </c>
      <c r="Q39" s="73">
        <f t="shared" si="8"/>
        <v>84</v>
      </c>
      <c r="R39" s="74">
        <f t="shared" si="11"/>
        <v>79.24528302</v>
      </c>
      <c r="S39" s="73"/>
      <c r="T39" s="55">
        <f t="shared" si="9"/>
        <v>183</v>
      </c>
      <c r="U39" s="82">
        <f t="shared" si="12"/>
        <v>76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25.0</v>
      </c>
      <c r="E40" s="225">
        <v>24.0</v>
      </c>
      <c r="F40" s="225">
        <v>18.0</v>
      </c>
      <c r="G40" s="225">
        <v>22.0</v>
      </c>
      <c r="H40" s="225">
        <v>12.0</v>
      </c>
      <c r="I40" s="53">
        <f t="shared" si="7"/>
        <v>101</v>
      </c>
      <c r="J40" s="70">
        <f t="shared" si="10"/>
        <v>74</v>
      </c>
      <c r="K40" s="225">
        <v>16.0</v>
      </c>
      <c r="L40" s="225">
        <v>16.0</v>
      </c>
      <c r="M40" s="225">
        <v>12.0</v>
      </c>
      <c r="N40" s="225">
        <v>16.0</v>
      </c>
      <c r="O40" s="213">
        <v>10.0</v>
      </c>
      <c r="P40" s="227">
        <v>16.0</v>
      </c>
      <c r="Q40" s="73">
        <f t="shared" si="8"/>
        <v>86</v>
      </c>
      <c r="R40" s="74">
        <f t="shared" si="11"/>
        <v>81.13207547</v>
      </c>
      <c r="S40" s="73"/>
      <c r="T40" s="55">
        <f t="shared" si="9"/>
        <v>187</v>
      </c>
      <c r="U40" s="82">
        <f t="shared" si="12"/>
        <v>77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24.0</v>
      </c>
      <c r="E41" s="225">
        <v>22.0</v>
      </c>
      <c r="F41" s="225">
        <v>23.0</v>
      </c>
      <c r="G41" s="225">
        <v>23.0</v>
      </c>
      <c r="H41" s="225">
        <v>11.0</v>
      </c>
      <c r="I41" s="53">
        <f t="shared" si="7"/>
        <v>103</v>
      </c>
      <c r="J41" s="70">
        <f t="shared" si="10"/>
        <v>76</v>
      </c>
      <c r="K41" s="225">
        <v>14.0</v>
      </c>
      <c r="L41" s="225">
        <v>14.0</v>
      </c>
      <c r="M41" s="225">
        <v>10.0</v>
      </c>
      <c r="N41" s="225">
        <v>16.0</v>
      </c>
      <c r="O41" s="213">
        <v>10.0</v>
      </c>
      <c r="P41" s="227">
        <v>24.0</v>
      </c>
      <c r="Q41" s="73">
        <f t="shared" si="8"/>
        <v>88</v>
      </c>
      <c r="R41" s="74">
        <f t="shared" si="11"/>
        <v>83.01886792</v>
      </c>
      <c r="S41" s="73"/>
      <c r="T41" s="55">
        <f t="shared" si="9"/>
        <v>191</v>
      </c>
      <c r="U41" s="82">
        <f t="shared" si="12"/>
        <v>79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27.0</v>
      </c>
      <c r="E42" s="225">
        <v>25.0</v>
      </c>
      <c r="F42" s="225">
        <v>20.0</v>
      </c>
      <c r="G42" s="225">
        <v>26.0</v>
      </c>
      <c r="H42" s="225">
        <v>12.0</v>
      </c>
      <c r="I42" s="53">
        <f t="shared" si="7"/>
        <v>110</v>
      </c>
      <c r="J42" s="70">
        <f t="shared" si="10"/>
        <v>81</v>
      </c>
      <c r="K42" s="225">
        <v>14.0</v>
      </c>
      <c r="L42" s="225">
        <v>18.0</v>
      </c>
      <c r="M42" s="225">
        <v>12.0</v>
      </c>
      <c r="N42" s="225">
        <v>14.0</v>
      </c>
      <c r="O42" s="213">
        <v>14.0</v>
      </c>
      <c r="P42" s="227">
        <v>28.0</v>
      </c>
      <c r="Q42" s="73">
        <f t="shared" si="8"/>
        <v>100</v>
      </c>
      <c r="R42" s="74">
        <f t="shared" si="11"/>
        <v>94.33962264</v>
      </c>
      <c r="S42" s="73"/>
      <c r="T42" s="55">
        <f t="shared" si="9"/>
        <v>210</v>
      </c>
      <c r="U42" s="82">
        <f t="shared" si="12"/>
        <v>87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23.0</v>
      </c>
      <c r="E43" s="225">
        <v>19.0</v>
      </c>
      <c r="F43" s="225">
        <v>19.0</v>
      </c>
      <c r="G43" s="225">
        <v>19.0</v>
      </c>
      <c r="H43" s="225">
        <v>10.0</v>
      </c>
      <c r="I43" s="53">
        <f t="shared" si="7"/>
        <v>90</v>
      </c>
      <c r="J43" s="70">
        <f t="shared" si="10"/>
        <v>66</v>
      </c>
      <c r="K43" s="225">
        <v>12.0</v>
      </c>
      <c r="L43" s="225">
        <v>14.0</v>
      </c>
      <c r="M43" s="225">
        <v>8.0</v>
      </c>
      <c r="N43" s="225">
        <v>8.0</v>
      </c>
      <c r="O43" s="213">
        <v>12.0</v>
      </c>
      <c r="P43" s="227">
        <v>18.0</v>
      </c>
      <c r="Q43" s="73">
        <f t="shared" si="8"/>
        <v>72</v>
      </c>
      <c r="R43" s="74">
        <f t="shared" si="11"/>
        <v>67.9245283</v>
      </c>
      <c r="S43" s="73"/>
      <c r="T43" s="55">
        <f t="shared" si="9"/>
        <v>162</v>
      </c>
      <c r="U43" s="82">
        <f t="shared" si="12"/>
        <v>67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23.0</v>
      </c>
      <c r="E44" s="225">
        <v>25.0</v>
      </c>
      <c r="F44" s="225">
        <v>20.0</v>
      </c>
      <c r="G44" s="225">
        <v>24.0</v>
      </c>
      <c r="H44" s="225">
        <v>14.0</v>
      </c>
      <c r="I44" s="53">
        <f t="shared" si="7"/>
        <v>106</v>
      </c>
      <c r="J44" s="70">
        <f t="shared" si="10"/>
        <v>78</v>
      </c>
      <c r="K44" s="225">
        <v>14.0</v>
      </c>
      <c r="L44" s="225">
        <v>16.0</v>
      </c>
      <c r="M44" s="225">
        <v>14.0</v>
      </c>
      <c r="N44" s="225">
        <v>16.0</v>
      </c>
      <c r="O44" s="213">
        <v>14.0</v>
      </c>
      <c r="P44" s="227">
        <v>26.0</v>
      </c>
      <c r="Q44" s="73">
        <f t="shared" si="8"/>
        <v>100</v>
      </c>
      <c r="R44" s="74">
        <f t="shared" si="11"/>
        <v>94.33962264</v>
      </c>
      <c r="S44" s="73"/>
      <c r="T44" s="55">
        <f t="shared" si="9"/>
        <v>206</v>
      </c>
      <c r="U44" s="82">
        <f t="shared" si="12"/>
        <v>85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28.0</v>
      </c>
      <c r="E45" s="225">
        <v>28.0</v>
      </c>
      <c r="F45" s="225">
        <v>25.0</v>
      </c>
      <c r="G45" s="225">
        <v>24.0</v>
      </c>
      <c r="H45" s="225">
        <v>10.0</v>
      </c>
      <c r="I45" s="53">
        <f t="shared" si="7"/>
        <v>115</v>
      </c>
      <c r="J45" s="70">
        <f t="shared" si="10"/>
        <v>85</v>
      </c>
      <c r="K45" s="225">
        <v>12.0</v>
      </c>
      <c r="L45" s="225">
        <v>18.0</v>
      </c>
      <c r="M45" s="225">
        <v>12.0</v>
      </c>
      <c r="N45" s="225">
        <v>16.0</v>
      </c>
      <c r="O45" s="213">
        <v>12.0</v>
      </c>
      <c r="P45" s="227">
        <v>28.0</v>
      </c>
      <c r="Q45" s="73">
        <f t="shared" si="8"/>
        <v>98</v>
      </c>
      <c r="R45" s="74">
        <f t="shared" si="11"/>
        <v>92.45283019</v>
      </c>
      <c r="S45" s="73"/>
      <c r="T45" s="55">
        <f t="shared" si="9"/>
        <v>213</v>
      </c>
      <c r="U45" s="82">
        <f t="shared" si="12"/>
        <v>88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31.0</v>
      </c>
      <c r="E46" s="225">
        <v>28.0</v>
      </c>
      <c r="F46" s="225">
        <v>30.0</v>
      </c>
      <c r="G46" s="225">
        <v>28.0</v>
      </c>
      <c r="H46" s="225">
        <v>13.0</v>
      </c>
      <c r="I46" s="53">
        <f t="shared" si="7"/>
        <v>130</v>
      </c>
      <c r="J46" s="70">
        <f t="shared" si="10"/>
        <v>96</v>
      </c>
      <c r="K46" s="225">
        <v>16.0</v>
      </c>
      <c r="L46" s="225">
        <v>16.0</v>
      </c>
      <c r="M46" s="225">
        <v>14.0</v>
      </c>
      <c r="N46" s="225">
        <v>14.0</v>
      </c>
      <c r="O46" s="213">
        <v>14.0</v>
      </c>
      <c r="P46" s="227">
        <v>28.0</v>
      </c>
      <c r="Q46" s="73">
        <f t="shared" si="8"/>
        <v>102</v>
      </c>
      <c r="R46" s="74">
        <f t="shared" si="11"/>
        <v>96.22641509</v>
      </c>
      <c r="S46" s="73"/>
      <c r="T46" s="55">
        <f t="shared" si="9"/>
        <v>232</v>
      </c>
      <c r="U46" s="82">
        <f t="shared" si="12"/>
        <v>96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28.0</v>
      </c>
      <c r="E47" s="225">
        <v>27.0</v>
      </c>
      <c r="F47" s="225">
        <v>24.0</v>
      </c>
      <c r="G47" s="225">
        <v>25.0</v>
      </c>
      <c r="H47" s="225">
        <v>10.0</v>
      </c>
      <c r="I47" s="53">
        <f t="shared" si="7"/>
        <v>114</v>
      </c>
      <c r="J47" s="70">
        <f t="shared" si="10"/>
        <v>84</v>
      </c>
      <c r="K47" s="225">
        <v>16.0</v>
      </c>
      <c r="L47" s="225">
        <v>12.0</v>
      </c>
      <c r="M47" s="225">
        <v>12.0</v>
      </c>
      <c r="N47" s="225">
        <v>16.0</v>
      </c>
      <c r="O47" s="213">
        <v>14.0</v>
      </c>
      <c r="P47" s="227">
        <v>24.0</v>
      </c>
      <c r="Q47" s="73">
        <f t="shared" si="8"/>
        <v>94</v>
      </c>
      <c r="R47" s="74">
        <f t="shared" si="11"/>
        <v>88.67924528</v>
      </c>
      <c r="S47" s="73"/>
      <c r="T47" s="55">
        <f t="shared" si="9"/>
        <v>208</v>
      </c>
      <c r="U47" s="82">
        <f t="shared" si="12"/>
        <v>86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26.0</v>
      </c>
      <c r="E48" s="225">
        <v>25.0</v>
      </c>
      <c r="F48" s="225">
        <v>24.0</v>
      </c>
      <c r="G48" s="225">
        <v>24.0</v>
      </c>
      <c r="H48" s="225">
        <v>13.0</v>
      </c>
      <c r="I48" s="53">
        <f t="shared" si="7"/>
        <v>112</v>
      </c>
      <c r="J48" s="70">
        <f t="shared" si="10"/>
        <v>82</v>
      </c>
      <c r="K48" s="225">
        <v>14.0</v>
      </c>
      <c r="L48" s="225">
        <v>18.0</v>
      </c>
      <c r="M48" s="225">
        <v>12.0</v>
      </c>
      <c r="N48" s="225">
        <v>16.0</v>
      </c>
      <c r="O48" s="213">
        <v>12.0</v>
      </c>
      <c r="P48" s="227">
        <v>28.0</v>
      </c>
      <c r="Q48" s="73">
        <f t="shared" si="8"/>
        <v>100</v>
      </c>
      <c r="R48" s="74">
        <f t="shared" si="11"/>
        <v>94.33962264</v>
      </c>
      <c r="S48" s="73"/>
      <c r="T48" s="55">
        <f t="shared" si="9"/>
        <v>212</v>
      </c>
      <c r="U48" s="82">
        <f t="shared" si="12"/>
        <v>88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31.0</v>
      </c>
      <c r="E49" s="225">
        <v>28.0</v>
      </c>
      <c r="F49" s="225">
        <v>29.0</v>
      </c>
      <c r="G49" s="225">
        <v>28.0</v>
      </c>
      <c r="H49" s="225">
        <v>14.0</v>
      </c>
      <c r="I49" s="53">
        <f t="shared" si="7"/>
        <v>130</v>
      </c>
      <c r="J49" s="70">
        <f t="shared" si="10"/>
        <v>96</v>
      </c>
      <c r="K49" s="225">
        <v>16.0</v>
      </c>
      <c r="L49" s="225">
        <v>18.0</v>
      </c>
      <c r="M49" s="225">
        <v>12.0</v>
      </c>
      <c r="N49" s="225">
        <v>16.0</v>
      </c>
      <c r="O49" s="213">
        <v>14.0</v>
      </c>
      <c r="P49" s="227">
        <v>28.0</v>
      </c>
      <c r="Q49" s="73">
        <f t="shared" si="8"/>
        <v>104</v>
      </c>
      <c r="R49" s="74">
        <f t="shared" si="11"/>
        <v>98.11320755</v>
      </c>
      <c r="S49" s="73"/>
      <c r="T49" s="55">
        <f t="shared" si="9"/>
        <v>234</v>
      </c>
      <c r="U49" s="82">
        <f t="shared" si="12"/>
        <v>97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31.0</v>
      </c>
      <c r="E50" s="225">
        <v>27.0</v>
      </c>
      <c r="F50" s="225">
        <v>29.0</v>
      </c>
      <c r="G50" s="225">
        <v>28.0</v>
      </c>
      <c r="H50" s="225">
        <v>15.0</v>
      </c>
      <c r="I50" s="53">
        <f t="shared" si="7"/>
        <v>130</v>
      </c>
      <c r="J50" s="70">
        <f t="shared" si="10"/>
        <v>96</v>
      </c>
      <c r="K50" s="225">
        <v>16.0</v>
      </c>
      <c r="L50" s="225">
        <v>18.0</v>
      </c>
      <c r="M50" s="225">
        <v>12.0</v>
      </c>
      <c r="N50" s="225">
        <v>16.0</v>
      </c>
      <c r="O50" s="213">
        <v>14.0</v>
      </c>
      <c r="P50" s="227">
        <v>28.0</v>
      </c>
      <c r="Q50" s="73">
        <f t="shared" si="8"/>
        <v>104</v>
      </c>
      <c r="R50" s="74">
        <f t="shared" si="11"/>
        <v>98.11320755</v>
      </c>
      <c r="S50" s="73"/>
      <c r="T50" s="55">
        <f t="shared" si="9"/>
        <v>234</v>
      </c>
      <c r="U50" s="82">
        <f t="shared" si="12"/>
        <v>97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50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32.0</v>
      </c>
      <c r="E55" s="206">
        <v>29.0</v>
      </c>
      <c r="F55" s="206">
        <v>31.0</v>
      </c>
      <c r="G55" s="206">
        <v>29.0</v>
      </c>
      <c r="H55" s="206">
        <v>15.0</v>
      </c>
      <c r="I55" s="53">
        <f t="shared" ref="I55:I73" si="13">SUM(D55:H55)</f>
        <v>136</v>
      </c>
      <c r="J55" s="44"/>
      <c r="K55" s="206">
        <v>14.0</v>
      </c>
      <c r="L55" s="206">
        <v>16.0</v>
      </c>
      <c r="M55" s="206">
        <v>18.0</v>
      </c>
      <c r="N55" s="206">
        <v>14.0</v>
      </c>
      <c r="O55" s="206">
        <v>14.0</v>
      </c>
      <c r="P55" s="206">
        <v>30.0</v>
      </c>
      <c r="Q55" s="53">
        <f t="shared" ref="Q55:Q73" si="14">SUM(K55:P55)</f>
        <v>106</v>
      </c>
      <c r="R55" s="44"/>
      <c r="S55" s="53"/>
      <c r="T55" s="55">
        <f t="shared" ref="T55:T73" si="15">SUM(I55,Q55)</f>
        <v>242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23.0</v>
      </c>
      <c r="E56" s="225">
        <v>24.0</v>
      </c>
      <c r="F56" s="225">
        <v>16.0</v>
      </c>
      <c r="G56" s="226">
        <v>24.0</v>
      </c>
      <c r="H56" s="226">
        <v>11.0</v>
      </c>
      <c r="I56" s="53">
        <f t="shared" si="13"/>
        <v>98</v>
      </c>
      <c r="J56" s="70">
        <f t="shared" ref="J56:J73" si="16">ROUND((I56/I$55)*100,0)</f>
        <v>72</v>
      </c>
      <c r="K56" s="225">
        <v>14.0</v>
      </c>
      <c r="L56" s="225">
        <v>10.0</v>
      </c>
      <c r="M56" s="212">
        <v>16.0</v>
      </c>
      <c r="N56" s="225">
        <v>12.0</v>
      </c>
      <c r="O56" s="213">
        <v>14.0</v>
      </c>
      <c r="P56" s="227">
        <v>18.0</v>
      </c>
      <c r="Q56" s="73">
        <f t="shared" si="14"/>
        <v>84</v>
      </c>
      <c r="R56" s="132">
        <f t="shared" ref="R56:R73" si="17">(Q56/Q$55)*100</f>
        <v>79.24528302</v>
      </c>
      <c r="S56" s="92"/>
      <c r="T56" s="55">
        <f t="shared" si="15"/>
        <v>182</v>
      </c>
      <c r="U56" s="82">
        <f t="shared" ref="U56:U73" si="18">ROUND((T56/T$55)*100,0)</f>
        <v>75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28.0</v>
      </c>
      <c r="E57" s="225">
        <v>22.0</v>
      </c>
      <c r="F57" s="225">
        <v>16.0</v>
      </c>
      <c r="G57" s="225">
        <v>19.0</v>
      </c>
      <c r="H57" s="225">
        <v>13.0</v>
      </c>
      <c r="I57" s="53">
        <f t="shared" si="13"/>
        <v>98</v>
      </c>
      <c r="J57" s="70">
        <f t="shared" si="16"/>
        <v>72</v>
      </c>
      <c r="K57" s="225">
        <v>12.0</v>
      </c>
      <c r="L57" s="225">
        <v>14.0</v>
      </c>
      <c r="M57" s="212">
        <v>16.0</v>
      </c>
      <c r="N57" s="225">
        <v>12.0</v>
      </c>
      <c r="O57" s="213">
        <v>10.0</v>
      </c>
      <c r="P57" s="227">
        <v>28.0</v>
      </c>
      <c r="Q57" s="73">
        <f t="shared" si="14"/>
        <v>92</v>
      </c>
      <c r="R57" s="132">
        <f t="shared" si="17"/>
        <v>86.79245283</v>
      </c>
      <c r="S57" s="92"/>
      <c r="T57" s="55">
        <f t="shared" si="15"/>
        <v>190</v>
      </c>
      <c r="U57" s="82">
        <f t="shared" si="18"/>
        <v>79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31.0</v>
      </c>
      <c r="E58" s="225">
        <v>27.0</v>
      </c>
      <c r="F58" s="225">
        <v>28.0</v>
      </c>
      <c r="G58" s="225">
        <v>27.0</v>
      </c>
      <c r="H58" s="225">
        <v>12.0</v>
      </c>
      <c r="I58" s="53">
        <f t="shared" si="13"/>
        <v>125</v>
      </c>
      <c r="J58" s="70">
        <f t="shared" si="16"/>
        <v>92</v>
      </c>
      <c r="K58" s="225">
        <v>14.0</v>
      </c>
      <c r="L58" s="225">
        <v>16.0</v>
      </c>
      <c r="M58" s="212">
        <v>18.0</v>
      </c>
      <c r="N58" s="225">
        <v>14.0</v>
      </c>
      <c r="O58" s="213">
        <v>14.0</v>
      </c>
      <c r="P58" s="227">
        <v>28.0</v>
      </c>
      <c r="Q58" s="73">
        <f t="shared" si="14"/>
        <v>104</v>
      </c>
      <c r="R58" s="132">
        <f t="shared" si="17"/>
        <v>98.11320755</v>
      </c>
      <c r="S58" s="92"/>
      <c r="T58" s="55">
        <f t="shared" si="15"/>
        <v>229</v>
      </c>
      <c r="U58" s="82">
        <f t="shared" si="18"/>
        <v>95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28.0</v>
      </c>
      <c r="E59" s="225">
        <v>24.0</v>
      </c>
      <c r="F59" s="225">
        <v>25.0</v>
      </c>
      <c r="G59" s="225">
        <v>25.0</v>
      </c>
      <c r="H59" s="225">
        <v>12.0</v>
      </c>
      <c r="I59" s="53">
        <f t="shared" si="13"/>
        <v>114</v>
      </c>
      <c r="J59" s="70">
        <f t="shared" si="16"/>
        <v>84</v>
      </c>
      <c r="K59" s="225">
        <v>12.0</v>
      </c>
      <c r="L59" s="225">
        <v>14.0</v>
      </c>
      <c r="M59" s="212">
        <v>16.0</v>
      </c>
      <c r="N59" s="225">
        <v>12.0</v>
      </c>
      <c r="O59" s="213">
        <v>12.0</v>
      </c>
      <c r="P59" s="227">
        <v>28.0</v>
      </c>
      <c r="Q59" s="73">
        <f t="shared" si="14"/>
        <v>94</v>
      </c>
      <c r="R59" s="132">
        <f t="shared" si="17"/>
        <v>88.67924528</v>
      </c>
      <c r="S59" s="92"/>
      <c r="T59" s="55">
        <f t="shared" si="15"/>
        <v>208</v>
      </c>
      <c r="U59" s="82">
        <f t="shared" si="18"/>
        <v>86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24.0</v>
      </c>
      <c r="E60" s="225">
        <v>25.0</v>
      </c>
      <c r="F60" s="225">
        <v>16.0</v>
      </c>
      <c r="G60" s="225">
        <v>24.0</v>
      </c>
      <c r="H60" s="225">
        <v>11.0</v>
      </c>
      <c r="I60" s="53">
        <f t="shared" si="13"/>
        <v>100</v>
      </c>
      <c r="J60" s="70">
        <f t="shared" si="16"/>
        <v>74</v>
      </c>
      <c r="K60" s="225">
        <v>10.0</v>
      </c>
      <c r="L60" s="225">
        <v>14.0</v>
      </c>
      <c r="M60" s="212">
        <v>14.0</v>
      </c>
      <c r="N60" s="225">
        <v>14.0</v>
      </c>
      <c r="O60" s="213">
        <v>10.0</v>
      </c>
      <c r="P60" s="227">
        <v>26.0</v>
      </c>
      <c r="Q60" s="73">
        <f t="shared" si="14"/>
        <v>88</v>
      </c>
      <c r="R60" s="132">
        <f t="shared" si="17"/>
        <v>83.01886792</v>
      </c>
      <c r="S60" s="92"/>
      <c r="T60" s="55">
        <f t="shared" si="15"/>
        <v>188</v>
      </c>
      <c r="U60" s="82">
        <f t="shared" si="18"/>
        <v>78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15.0</v>
      </c>
      <c r="E61" s="225">
        <v>19.0</v>
      </c>
      <c r="F61" s="225">
        <v>17.0</v>
      </c>
      <c r="G61" s="225">
        <v>21.0</v>
      </c>
      <c r="H61" s="225">
        <v>7.0</v>
      </c>
      <c r="I61" s="53">
        <f t="shared" si="13"/>
        <v>79</v>
      </c>
      <c r="J61" s="70">
        <f t="shared" si="16"/>
        <v>58</v>
      </c>
      <c r="K61" s="225">
        <v>10.0</v>
      </c>
      <c r="L61" s="225">
        <v>14.0</v>
      </c>
      <c r="M61" s="212">
        <v>16.0</v>
      </c>
      <c r="N61" s="225">
        <v>14.0</v>
      </c>
      <c r="O61" s="213">
        <v>6.0</v>
      </c>
      <c r="P61" s="227">
        <v>26.0</v>
      </c>
      <c r="Q61" s="73">
        <f t="shared" si="14"/>
        <v>86</v>
      </c>
      <c r="R61" s="132">
        <f t="shared" si="17"/>
        <v>81.13207547</v>
      </c>
      <c r="S61" s="92"/>
      <c r="T61" s="55">
        <f t="shared" si="15"/>
        <v>165</v>
      </c>
      <c r="U61" s="82">
        <f t="shared" si="18"/>
        <v>68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9.0</v>
      </c>
      <c r="E62" s="225">
        <v>17.0</v>
      </c>
      <c r="F62" s="225">
        <v>9.0</v>
      </c>
      <c r="G62" s="225">
        <v>15.0</v>
      </c>
      <c r="H62" s="225">
        <v>8.0</v>
      </c>
      <c r="I62" s="53">
        <f t="shared" si="13"/>
        <v>58</v>
      </c>
      <c r="J62" s="70">
        <f t="shared" si="16"/>
        <v>43</v>
      </c>
      <c r="K62" s="225">
        <v>6.0</v>
      </c>
      <c r="L62" s="225">
        <v>8.0</v>
      </c>
      <c r="M62" s="212">
        <v>12.0</v>
      </c>
      <c r="N62" s="225">
        <v>8.0</v>
      </c>
      <c r="O62" s="213">
        <v>4.0</v>
      </c>
      <c r="P62" s="227">
        <v>14.0</v>
      </c>
      <c r="Q62" s="73">
        <f t="shared" si="14"/>
        <v>52</v>
      </c>
      <c r="R62" s="132">
        <f t="shared" si="17"/>
        <v>49.05660377</v>
      </c>
      <c r="S62" s="92"/>
      <c r="T62" s="55">
        <f t="shared" si="15"/>
        <v>110</v>
      </c>
      <c r="U62" s="82">
        <f t="shared" si="18"/>
        <v>45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27.0</v>
      </c>
      <c r="E63" s="225">
        <v>26.0</v>
      </c>
      <c r="F63" s="225">
        <v>17.0</v>
      </c>
      <c r="G63" s="225">
        <v>23.0</v>
      </c>
      <c r="H63" s="225">
        <v>14.0</v>
      </c>
      <c r="I63" s="53">
        <f t="shared" si="13"/>
        <v>107</v>
      </c>
      <c r="J63" s="70">
        <f t="shared" si="16"/>
        <v>79</v>
      </c>
      <c r="K63" s="225">
        <v>14.0</v>
      </c>
      <c r="L63" s="225">
        <v>12.0</v>
      </c>
      <c r="M63" s="212">
        <v>14.0</v>
      </c>
      <c r="N63" s="225">
        <v>10.0</v>
      </c>
      <c r="O63" s="213">
        <v>12.0</v>
      </c>
      <c r="P63" s="227">
        <v>22.0</v>
      </c>
      <c r="Q63" s="73">
        <f t="shared" si="14"/>
        <v>84</v>
      </c>
      <c r="R63" s="132">
        <f t="shared" si="17"/>
        <v>79.24528302</v>
      </c>
      <c r="S63" s="92"/>
      <c r="T63" s="55">
        <f t="shared" si="15"/>
        <v>191</v>
      </c>
      <c r="U63" s="82">
        <f t="shared" si="18"/>
        <v>79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24.0</v>
      </c>
      <c r="E64" s="225">
        <v>24.0</v>
      </c>
      <c r="F64" s="225">
        <v>18.0</v>
      </c>
      <c r="G64" s="225">
        <v>17.0</v>
      </c>
      <c r="H64" s="225">
        <v>6.0</v>
      </c>
      <c r="I64" s="53">
        <f t="shared" si="13"/>
        <v>89</v>
      </c>
      <c r="J64" s="70">
        <f t="shared" si="16"/>
        <v>65</v>
      </c>
      <c r="K64" s="225">
        <v>14.0</v>
      </c>
      <c r="L64" s="225">
        <v>12.0</v>
      </c>
      <c r="M64" s="212">
        <v>16.0</v>
      </c>
      <c r="N64" s="225">
        <v>10.0</v>
      </c>
      <c r="O64" s="213">
        <v>14.0</v>
      </c>
      <c r="P64" s="227">
        <v>16.0</v>
      </c>
      <c r="Q64" s="73">
        <f t="shared" si="14"/>
        <v>82</v>
      </c>
      <c r="R64" s="132">
        <f t="shared" si="17"/>
        <v>77.35849057</v>
      </c>
      <c r="S64" s="92"/>
      <c r="T64" s="55">
        <f t="shared" si="15"/>
        <v>171</v>
      </c>
      <c r="U64" s="82">
        <f t="shared" si="18"/>
        <v>71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25.0</v>
      </c>
      <c r="E65" s="225">
        <v>18.0</v>
      </c>
      <c r="F65" s="225">
        <v>16.0</v>
      </c>
      <c r="G65" s="225">
        <v>16.0</v>
      </c>
      <c r="H65" s="225">
        <v>10.0</v>
      </c>
      <c r="I65" s="53">
        <f t="shared" si="13"/>
        <v>85</v>
      </c>
      <c r="J65" s="70">
        <f t="shared" si="16"/>
        <v>63</v>
      </c>
      <c r="K65" s="225">
        <v>14.0</v>
      </c>
      <c r="L65" s="225">
        <v>10.0</v>
      </c>
      <c r="M65" s="212">
        <v>14.0</v>
      </c>
      <c r="N65" s="225">
        <v>12.0</v>
      </c>
      <c r="O65" s="213">
        <v>12.0</v>
      </c>
      <c r="P65" s="227">
        <v>16.0</v>
      </c>
      <c r="Q65" s="73">
        <f t="shared" si="14"/>
        <v>78</v>
      </c>
      <c r="R65" s="132">
        <f t="shared" si="17"/>
        <v>73.58490566</v>
      </c>
      <c r="S65" s="92"/>
      <c r="T65" s="55">
        <f t="shared" si="15"/>
        <v>163</v>
      </c>
      <c r="U65" s="82">
        <f t="shared" si="18"/>
        <v>67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14.0</v>
      </c>
      <c r="E66" s="225">
        <v>14.0</v>
      </c>
      <c r="F66" s="225">
        <v>11.0</v>
      </c>
      <c r="G66" s="225">
        <v>15.0</v>
      </c>
      <c r="H66" s="225">
        <v>7.0</v>
      </c>
      <c r="I66" s="53">
        <f t="shared" si="13"/>
        <v>61</v>
      </c>
      <c r="J66" s="70">
        <f t="shared" si="16"/>
        <v>45</v>
      </c>
      <c r="K66" s="225">
        <v>8.0</v>
      </c>
      <c r="L66" s="225">
        <v>8.0</v>
      </c>
      <c r="M66" s="212">
        <v>12.0</v>
      </c>
      <c r="N66" s="225">
        <v>12.0</v>
      </c>
      <c r="O66" s="213">
        <v>10.0</v>
      </c>
      <c r="P66" s="227">
        <v>20.0</v>
      </c>
      <c r="Q66" s="73">
        <f t="shared" si="14"/>
        <v>70</v>
      </c>
      <c r="R66" s="132">
        <f t="shared" si="17"/>
        <v>66.03773585</v>
      </c>
      <c r="S66" s="92"/>
      <c r="T66" s="55">
        <f t="shared" si="15"/>
        <v>131</v>
      </c>
      <c r="U66" s="82">
        <f t="shared" si="18"/>
        <v>54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23.0</v>
      </c>
      <c r="E67" s="225">
        <v>22.0</v>
      </c>
      <c r="F67" s="225">
        <v>17.0</v>
      </c>
      <c r="G67" s="225">
        <v>18.0</v>
      </c>
      <c r="H67" s="225">
        <v>8.0</v>
      </c>
      <c r="I67" s="53">
        <f t="shared" si="13"/>
        <v>88</v>
      </c>
      <c r="J67" s="70">
        <f t="shared" si="16"/>
        <v>65</v>
      </c>
      <c r="K67" s="225">
        <v>12.0</v>
      </c>
      <c r="L67" s="225">
        <v>10.0</v>
      </c>
      <c r="M67" s="212">
        <v>8.0</v>
      </c>
      <c r="N67" s="225">
        <v>12.0</v>
      </c>
      <c r="O67" s="213">
        <v>10.0</v>
      </c>
      <c r="P67" s="227">
        <v>16.0</v>
      </c>
      <c r="Q67" s="73">
        <f t="shared" si="14"/>
        <v>68</v>
      </c>
      <c r="R67" s="132">
        <f t="shared" si="17"/>
        <v>64.1509434</v>
      </c>
      <c r="S67" s="92"/>
      <c r="T67" s="55">
        <f t="shared" si="15"/>
        <v>156</v>
      </c>
      <c r="U67" s="82">
        <f t="shared" si="18"/>
        <v>64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18.0</v>
      </c>
      <c r="E68" s="225">
        <v>19.0</v>
      </c>
      <c r="F68" s="225">
        <v>19.0</v>
      </c>
      <c r="G68" s="225">
        <v>20.0</v>
      </c>
      <c r="H68" s="225">
        <v>10.0</v>
      </c>
      <c r="I68" s="53">
        <f t="shared" si="13"/>
        <v>86</v>
      </c>
      <c r="J68" s="70">
        <f t="shared" si="16"/>
        <v>63</v>
      </c>
      <c r="K68" s="225">
        <v>10.0</v>
      </c>
      <c r="L68" s="225">
        <v>10.0</v>
      </c>
      <c r="M68" s="225">
        <v>12.0</v>
      </c>
      <c r="N68" s="225">
        <v>12.0</v>
      </c>
      <c r="O68" s="213">
        <v>12.0</v>
      </c>
      <c r="P68" s="227">
        <v>12.0</v>
      </c>
      <c r="Q68" s="73">
        <f t="shared" si="14"/>
        <v>68</v>
      </c>
      <c r="R68" s="145">
        <f t="shared" si="17"/>
        <v>64.1509434</v>
      </c>
      <c r="S68" s="92"/>
      <c r="T68" s="55">
        <f t="shared" si="15"/>
        <v>154</v>
      </c>
      <c r="U68" s="82">
        <f t="shared" si="18"/>
        <v>64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27.0</v>
      </c>
      <c r="E69" s="225">
        <v>27.0</v>
      </c>
      <c r="F69" s="225">
        <v>25.0</v>
      </c>
      <c r="G69" s="225">
        <v>24.0</v>
      </c>
      <c r="H69" s="225">
        <v>15.0</v>
      </c>
      <c r="I69" s="53">
        <f t="shared" si="13"/>
        <v>118</v>
      </c>
      <c r="J69" s="70">
        <f t="shared" si="16"/>
        <v>87</v>
      </c>
      <c r="K69" s="225">
        <v>14.0</v>
      </c>
      <c r="L69" s="225">
        <v>14.0</v>
      </c>
      <c r="M69" s="225">
        <v>18.0</v>
      </c>
      <c r="N69" s="253">
        <v>12.0</v>
      </c>
      <c r="O69" s="213">
        <v>10.0</v>
      </c>
      <c r="P69" s="227">
        <v>24.0</v>
      </c>
      <c r="Q69" s="73">
        <f t="shared" si="14"/>
        <v>92</v>
      </c>
      <c r="R69" s="132">
        <f t="shared" si="17"/>
        <v>86.79245283</v>
      </c>
      <c r="S69" s="92"/>
      <c r="T69" s="55">
        <f t="shared" si="15"/>
        <v>210</v>
      </c>
      <c r="U69" s="82">
        <f t="shared" si="18"/>
        <v>87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26.0</v>
      </c>
      <c r="E70" s="225">
        <v>24.0</v>
      </c>
      <c r="F70" s="225">
        <v>17.0</v>
      </c>
      <c r="G70" s="225">
        <v>22.0</v>
      </c>
      <c r="H70" s="225">
        <v>12.0</v>
      </c>
      <c r="I70" s="53">
        <f t="shared" si="13"/>
        <v>101</v>
      </c>
      <c r="J70" s="70">
        <f t="shared" si="16"/>
        <v>74</v>
      </c>
      <c r="K70" s="225">
        <v>14.0</v>
      </c>
      <c r="L70" s="225">
        <v>12.0</v>
      </c>
      <c r="M70" s="225">
        <v>18.0</v>
      </c>
      <c r="N70" s="225">
        <v>10.0</v>
      </c>
      <c r="O70" s="213">
        <v>14.0</v>
      </c>
      <c r="P70" s="227">
        <v>18.0</v>
      </c>
      <c r="Q70" s="73">
        <f t="shared" si="14"/>
        <v>86</v>
      </c>
      <c r="R70" s="132">
        <f t="shared" si="17"/>
        <v>81.13207547</v>
      </c>
      <c r="S70" s="92"/>
      <c r="T70" s="55">
        <f t="shared" si="15"/>
        <v>187</v>
      </c>
      <c r="U70" s="82">
        <f t="shared" si="18"/>
        <v>77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22.0</v>
      </c>
      <c r="E71" s="225">
        <v>23.0</v>
      </c>
      <c r="F71" s="225">
        <v>21.0</v>
      </c>
      <c r="G71" s="225">
        <v>23.0</v>
      </c>
      <c r="H71" s="225">
        <v>10.0</v>
      </c>
      <c r="I71" s="53">
        <f t="shared" si="13"/>
        <v>99</v>
      </c>
      <c r="J71" s="70">
        <f t="shared" si="16"/>
        <v>73</v>
      </c>
      <c r="K71" s="225">
        <v>12.0</v>
      </c>
      <c r="L71" s="225">
        <v>10.0</v>
      </c>
      <c r="M71" s="225">
        <v>14.0</v>
      </c>
      <c r="N71" s="225">
        <v>14.0</v>
      </c>
      <c r="O71" s="213">
        <v>14.0</v>
      </c>
      <c r="P71" s="227">
        <v>26.0</v>
      </c>
      <c r="Q71" s="73">
        <f t="shared" si="14"/>
        <v>90</v>
      </c>
      <c r="R71" s="132">
        <f t="shared" si="17"/>
        <v>84.90566038</v>
      </c>
      <c r="S71" s="92"/>
      <c r="T71" s="55">
        <f t="shared" si="15"/>
        <v>189</v>
      </c>
      <c r="U71" s="82">
        <f t="shared" si="18"/>
        <v>78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23.0</v>
      </c>
      <c r="E72" s="225">
        <v>21.0</v>
      </c>
      <c r="F72" s="225">
        <v>20.0</v>
      </c>
      <c r="G72" s="225">
        <v>20.0</v>
      </c>
      <c r="H72" s="225">
        <v>14.0</v>
      </c>
      <c r="I72" s="53">
        <f t="shared" si="13"/>
        <v>98</v>
      </c>
      <c r="J72" s="70">
        <f t="shared" si="16"/>
        <v>72</v>
      </c>
      <c r="K72" s="225">
        <v>12.0</v>
      </c>
      <c r="L72" s="225">
        <v>12.0</v>
      </c>
      <c r="M72" s="225">
        <v>16.0</v>
      </c>
      <c r="N72" s="225">
        <v>10.0</v>
      </c>
      <c r="O72" s="213">
        <v>14.0</v>
      </c>
      <c r="P72" s="227">
        <v>26.0</v>
      </c>
      <c r="Q72" s="73">
        <f t="shared" si="14"/>
        <v>90</v>
      </c>
      <c r="R72" s="132">
        <f t="shared" si="17"/>
        <v>84.90566038</v>
      </c>
      <c r="S72" s="92"/>
      <c r="T72" s="55">
        <f t="shared" si="15"/>
        <v>188</v>
      </c>
      <c r="U72" s="82">
        <f t="shared" si="18"/>
        <v>78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25.0</v>
      </c>
      <c r="E73" s="225">
        <v>25.0</v>
      </c>
      <c r="F73" s="225">
        <v>17.0</v>
      </c>
      <c r="G73" s="225">
        <v>21.0</v>
      </c>
      <c r="H73" s="225">
        <v>11.0</v>
      </c>
      <c r="I73" s="53">
        <f t="shared" si="13"/>
        <v>99</v>
      </c>
      <c r="J73" s="70">
        <f t="shared" si="16"/>
        <v>73</v>
      </c>
      <c r="K73" s="225">
        <v>12.0</v>
      </c>
      <c r="L73" s="225">
        <v>12.0</v>
      </c>
      <c r="M73" s="225">
        <v>14.0</v>
      </c>
      <c r="N73" s="225">
        <v>8.0</v>
      </c>
      <c r="O73" s="213">
        <v>10.0</v>
      </c>
      <c r="P73" s="227">
        <v>26.0</v>
      </c>
      <c r="Q73" s="73">
        <f t="shared" si="14"/>
        <v>82</v>
      </c>
      <c r="R73" s="132">
        <f t="shared" si="17"/>
        <v>77.35849057</v>
      </c>
      <c r="S73" s="92"/>
      <c r="T73" s="55">
        <f t="shared" si="15"/>
        <v>181</v>
      </c>
      <c r="U73" s="82">
        <f t="shared" si="18"/>
        <v>75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32.0</v>
      </c>
      <c r="E78" s="206">
        <v>29.0</v>
      </c>
      <c r="F78" s="206">
        <v>31.0</v>
      </c>
      <c r="G78" s="206">
        <v>29.0</v>
      </c>
      <c r="H78" s="206">
        <v>15.0</v>
      </c>
      <c r="I78" s="53">
        <f t="shared" ref="I78:I97" si="19">SUM(D78:H78)</f>
        <v>136</v>
      </c>
      <c r="J78" s="44"/>
      <c r="K78" s="206">
        <v>14.0</v>
      </c>
      <c r="L78" s="206">
        <v>14.0</v>
      </c>
      <c r="M78" s="206">
        <v>12.0</v>
      </c>
      <c r="N78" s="206">
        <v>16.0</v>
      </c>
      <c r="O78" s="206">
        <v>16.0</v>
      </c>
      <c r="P78" s="206">
        <v>28.0</v>
      </c>
      <c r="Q78" s="53">
        <f t="shared" ref="Q78:Q97" si="20">SUM(K78:P78)</f>
        <v>100</v>
      </c>
      <c r="R78" s="44"/>
      <c r="S78" s="53"/>
      <c r="T78" s="55">
        <f t="shared" ref="T78:T97" si="21">SUM(I78,Q78)</f>
        <v>236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26.0</v>
      </c>
      <c r="E79" s="225">
        <v>27.0</v>
      </c>
      <c r="F79" s="225">
        <v>21.0</v>
      </c>
      <c r="G79" s="226">
        <v>24.0</v>
      </c>
      <c r="H79" s="226">
        <v>12.0</v>
      </c>
      <c r="I79" s="53">
        <f t="shared" si="19"/>
        <v>110</v>
      </c>
      <c r="J79" s="70">
        <f t="shared" ref="J79:J97" si="22">ROUND((I79/I$78)*100,0)</f>
        <v>81</v>
      </c>
      <c r="K79" s="225">
        <v>14.0</v>
      </c>
      <c r="L79" s="225">
        <v>12.0</v>
      </c>
      <c r="M79" s="206">
        <v>12.0</v>
      </c>
      <c r="N79" s="225">
        <v>16.0</v>
      </c>
      <c r="O79" s="213">
        <v>14.0</v>
      </c>
      <c r="P79" s="227">
        <v>24.0</v>
      </c>
      <c r="Q79" s="73">
        <f t="shared" si="20"/>
        <v>92</v>
      </c>
      <c r="R79" s="74">
        <f t="shared" ref="R79:R97" si="23">(Q79/Q$32)*100</f>
        <v>86.79245283</v>
      </c>
      <c r="S79" s="73"/>
      <c r="T79" s="55">
        <f t="shared" si="21"/>
        <v>202</v>
      </c>
      <c r="U79" s="82">
        <f>SUM(T79*100/T$9)</f>
        <v>84.87394958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27.0</v>
      </c>
      <c r="E80" s="225">
        <v>24.0</v>
      </c>
      <c r="F80" s="225">
        <v>24.0</v>
      </c>
      <c r="G80" s="225">
        <v>21.0</v>
      </c>
      <c r="H80" s="225">
        <v>13.0</v>
      </c>
      <c r="I80" s="53">
        <f t="shared" si="19"/>
        <v>109</v>
      </c>
      <c r="J80" s="70">
        <f t="shared" si="22"/>
        <v>80</v>
      </c>
      <c r="K80" s="225">
        <v>12.0</v>
      </c>
      <c r="L80" s="225">
        <v>10.0</v>
      </c>
      <c r="M80" s="206">
        <v>12.0</v>
      </c>
      <c r="N80" s="225">
        <v>14.0</v>
      </c>
      <c r="O80" s="213">
        <v>12.0</v>
      </c>
      <c r="P80" s="227">
        <v>24.0</v>
      </c>
      <c r="Q80" s="73">
        <f t="shared" si="20"/>
        <v>84</v>
      </c>
      <c r="R80" s="74">
        <f t="shared" si="23"/>
        <v>79.24528302</v>
      </c>
      <c r="S80" s="73"/>
      <c r="T80" s="55">
        <f t="shared" si="21"/>
        <v>193</v>
      </c>
      <c r="U80" s="82">
        <f t="shared" ref="U80:U93" si="24">SUM(T80*100/T$32)</f>
        <v>79.75206612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26.0</v>
      </c>
      <c r="E81" s="225">
        <v>21.0</v>
      </c>
      <c r="F81" s="225">
        <v>14.0</v>
      </c>
      <c r="G81" s="225">
        <v>21.0</v>
      </c>
      <c r="H81" s="225">
        <v>10.0</v>
      </c>
      <c r="I81" s="53">
        <f t="shared" si="19"/>
        <v>92</v>
      </c>
      <c r="J81" s="70">
        <f t="shared" si="22"/>
        <v>68</v>
      </c>
      <c r="K81" s="225">
        <v>8.0</v>
      </c>
      <c r="L81" s="225">
        <v>10.0</v>
      </c>
      <c r="M81" s="206">
        <v>12.0</v>
      </c>
      <c r="N81" s="225">
        <v>12.0</v>
      </c>
      <c r="O81" s="213">
        <v>10.0</v>
      </c>
      <c r="P81" s="227">
        <v>18.0</v>
      </c>
      <c r="Q81" s="73">
        <f t="shared" si="20"/>
        <v>70</v>
      </c>
      <c r="R81" s="74">
        <f t="shared" si="23"/>
        <v>66.03773585</v>
      </c>
      <c r="S81" s="73"/>
      <c r="T81" s="55">
        <f t="shared" si="21"/>
        <v>162</v>
      </c>
      <c r="U81" s="82">
        <f t="shared" si="24"/>
        <v>66.94214876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16.0</v>
      </c>
      <c r="E82" s="225">
        <v>20.0</v>
      </c>
      <c r="F82" s="225">
        <v>14.0</v>
      </c>
      <c r="G82" s="225">
        <v>22.0</v>
      </c>
      <c r="H82" s="225">
        <v>9.0</v>
      </c>
      <c r="I82" s="53">
        <f t="shared" si="19"/>
        <v>81</v>
      </c>
      <c r="J82" s="70">
        <f t="shared" si="22"/>
        <v>60</v>
      </c>
      <c r="K82" s="225">
        <v>10.0</v>
      </c>
      <c r="L82" s="225">
        <v>10.0</v>
      </c>
      <c r="M82" s="206">
        <v>8.0</v>
      </c>
      <c r="N82" s="225">
        <v>10.0</v>
      </c>
      <c r="O82" s="213">
        <v>10.0</v>
      </c>
      <c r="P82" s="227">
        <v>18.0</v>
      </c>
      <c r="Q82" s="73">
        <f t="shared" si="20"/>
        <v>66</v>
      </c>
      <c r="R82" s="74">
        <f t="shared" si="23"/>
        <v>62.26415094</v>
      </c>
      <c r="S82" s="73"/>
      <c r="T82" s="55">
        <f t="shared" si="21"/>
        <v>147</v>
      </c>
      <c r="U82" s="82">
        <f t="shared" si="24"/>
        <v>60.74380165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24.0</v>
      </c>
      <c r="E83" s="225">
        <v>23.0</v>
      </c>
      <c r="F83" s="225">
        <v>14.0</v>
      </c>
      <c r="G83" s="225">
        <v>20.0</v>
      </c>
      <c r="H83" s="225">
        <v>12.0</v>
      </c>
      <c r="I83" s="53">
        <f t="shared" si="19"/>
        <v>93</v>
      </c>
      <c r="J83" s="70">
        <f t="shared" si="22"/>
        <v>68</v>
      </c>
      <c r="K83" s="225">
        <v>8.0</v>
      </c>
      <c r="L83" s="225">
        <v>10.0</v>
      </c>
      <c r="M83" s="206">
        <v>12.0</v>
      </c>
      <c r="N83" s="225">
        <v>14.0</v>
      </c>
      <c r="O83" s="213">
        <v>12.0</v>
      </c>
      <c r="P83" s="227">
        <v>18.0</v>
      </c>
      <c r="Q83" s="73">
        <f t="shared" si="20"/>
        <v>74</v>
      </c>
      <c r="R83" s="74">
        <f t="shared" si="23"/>
        <v>69.81132075</v>
      </c>
      <c r="S83" s="73"/>
      <c r="T83" s="55">
        <f t="shared" si="21"/>
        <v>167</v>
      </c>
      <c r="U83" s="82">
        <f t="shared" si="24"/>
        <v>69.00826446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29.0</v>
      </c>
      <c r="E84" s="225">
        <v>24.0</v>
      </c>
      <c r="F84" s="225">
        <v>23.0</v>
      </c>
      <c r="G84" s="225">
        <v>25.0</v>
      </c>
      <c r="H84" s="225">
        <v>10.0</v>
      </c>
      <c r="I84" s="53">
        <f t="shared" si="19"/>
        <v>111</v>
      </c>
      <c r="J84" s="70">
        <f t="shared" si="22"/>
        <v>82</v>
      </c>
      <c r="K84" s="225">
        <v>14.0</v>
      </c>
      <c r="L84" s="225">
        <v>12.0</v>
      </c>
      <c r="M84" s="206">
        <v>12.0</v>
      </c>
      <c r="N84" s="225">
        <v>16.0</v>
      </c>
      <c r="O84" s="213">
        <v>14.0</v>
      </c>
      <c r="P84" s="227">
        <v>26.0</v>
      </c>
      <c r="Q84" s="73">
        <f t="shared" si="20"/>
        <v>94</v>
      </c>
      <c r="R84" s="74">
        <f t="shared" si="23"/>
        <v>88.67924528</v>
      </c>
      <c r="S84" s="73"/>
      <c r="T84" s="55">
        <f t="shared" si="21"/>
        <v>205</v>
      </c>
      <c r="U84" s="82">
        <f t="shared" si="24"/>
        <v>84.7107438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23.0</v>
      </c>
      <c r="E85" s="225">
        <v>24.0</v>
      </c>
      <c r="F85" s="225">
        <v>22.0</v>
      </c>
      <c r="G85" s="225">
        <v>25.0</v>
      </c>
      <c r="H85" s="225">
        <v>13.0</v>
      </c>
      <c r="I85" s="53">
        <f t="shared" si="19"/>
        <v>107</v>
      </c>
      <c r="J85" s="70">
        <f t="shared" si="22"/>
        <v>79</v>
      </c>
      <c r="K85" s="225">
        <v>14.0</v>
      </c>
      <c r="L85" s="225">
        <v>12.0</v>
      </c>
      <c r="M85" s="206">
        <v>10.0</v>
      </c>
      <c r="N85" s="225">
        <v>12.0</v>
      </c>
      <c r="O85" s="213">
        <v>12.0</v>
      </c>
      <c r="P85" s="227">
        <v>22.0</v>
      </c>
      <c r="Q85" s="73">
        <f t="shared" si="20"/>
        <v>82</v>
      </c>
      <c r="R85" s="74">
        <f t="shared" si="23"/>
        <v>77.35849057</v>
      </c>
      <c r="S85" s="73"/>
      <c r="T85" s="55">
        <f t="shared" si="21"/>
        <v>189</v>
      </c>
      <c r="U85" s="82">
        <f t="shared" si="24"/>
        <v>78.09917355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27.0</v>
      </c>
      <c r="E86" s="225">
        <v>27.0</v>
      </c>
      <c r="F86" s="225">
        <v>23.0</v>
      </c>
      <c r="G86" s="225">
        <v>24.0</v>
      </c>
      <c r="H86" s="225">
        <v>10.0</v>
      </c>
      <c r="I86" s="53">
        <f t="shared" si="19"/>
        <v>111</v>
      </c>
      <c r="J86" s="70">
        <f t="shared" si="22"/>
        <v>82</v>
      </c>
      <c r="K86" s="225">
        <v>14.0</v>
      </c>
      <c r="L86" s="225">
        <v>14.0</v>
      </c>
      <c r="M86" s="206">
        <v>12.0</v>
      </c>
      <c r="N86" s="225">
        <v>14.0</v>
      </c>
      <c r="O86" s="213">
        <v>16.0</v>
      </c>
      <c r="P86" s="227">
        <v>26.0</v>
      </c>
      <c r="Q86" s="73">
        <f t="shared" si="20"/>
        <v>96</v>
      </c>
      <c r="R86" s="74">
        <f t="shared" si="23"/>
        <v>90.56603774</v>
      </c>
      <c r="S86" s="73"/>
      <c r="T86" s="55">
        <f t="shared" si="21"/>
        <v>207</v>
      </c>
      <c r="U86" s="82">
        <f t="shared" si="24"/>
        <v>85.53719008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24.0</v>
      </c>
      <c r="E87" s="225">
        <v>21.0</v>
      </c>
      <c r="F87" s="225">
        <v>15.0</v>
      </c>
      <c r="G87" s="225">
        <v>20.0</v>
      </c>
      <c r="H87" s="225">
        <v>11.0</v>
      </c>
      <c r="I87" s="53">
        <f t="shared" si="19"/>
        <v>91</v>
      </c>
      <c r="J87" s="70">
        <f t="shared" si="22"/>
        <v>67</v>
      </c>
      <c r="K87" s="225">
        <v>10.0</v>
      </c>
      <c r="L87" s="225">
        <v>12.0</v>
      </c>
      <c r="M87" s="206">
        <v>12.0</v>
      </c>
      <c r="N87" s="225">
        <v>14.0</v>
      </c>
      <c r="O87" s="213">
        <v>12.0</v>
      </c>
      <c r="P87" s="227">
        <v>20.0</v>
      </c>
      <c r="Q87" s="73">
        <f t="shared" si="20"/>
        <v>80</v>
      </c>
      <c r="R87" s="74">
        <f t="shared" si="23"/>
        <v>75.47169811</v>
      </c>
      <c r="S87" s="73"/>
      <c r="T87" s="55">
        <f t="shared" si="21"/>
        <v>171</v>
      </c>
      <c r="U87" s="82">
        <f t="shared" si="24"/>
        <v>70.66115702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25.0</v>
      </c>
      <c r="E88" s="225">
        <v>25.0</v>
      </c>
      <c r="F88" s="225">
        <v>14.0</v>
      </c>
      <c r="G88" s="225">
        <v>21.0</v>
      </c>
      <c r="H88" s="225">
        <v>13.0</v>
      </c>
      <c r="I88" s="53">
        <f t="shared" si="19"/>
        <v>98</v>
      </c>
      <c r="J88" s="70">
        <f t="shared" si="22"/>
        <v>72</v>
      </c>
      <c r="K88" s="225">
        <v>10.0</v>
      </c>
      <c r="L88" s="225">
        <v>10.0</v>
      </c>
      <c r="M88" s="206">
        <v>12.0</v>
      </c>
      <c r="N88" s="225">
        <v>14.0</v>
      </c>
      <c r="O88" s="213">
        <v>14.0</v>
      </c>
      <c r="P88" s="227">
        <v>22.0</v>
      </c>
      <c r="Q88" s="73">
        <f t="shared" si="20"/>
        <v>82</v>
      </c>
      <c r="R88" s="74">
        <f t="shared" si="23"/>
        <v>77.35849057</v>
      </c>
      <c r="S88" s="73"/>
      <c r="T88" s="55">
        <f t="shared" si="21"/>
        <v>180</v>
      </c>
      <c r="U88" s="169">
        <f t="shared" si="24"/>
        <v>74.38016529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24.0</v>
      </c>
      <c r="E89" s="225">
        <v>26.0</v>
      </c>
      <c r="F89" s="225">
        <v>19.0</v>
      </c>
      <c r="G89" s="225">
        <v>23.0</v>
      </c>
      <c r="H89" s="225">
        <v>12.0</v>
      </c>
      <c r="I89" s="53">
        <f t="shared" si="19"/>
        <v>104</v>
      </c>
      <c r="J89" s="70">
        <f t="shared" si="22"/>
        <v>76</v>
      </c>
      <c r="K89" s="225">
        <v>14.0</v>
      </c>
      <c r="L89" s="225">
        <v>12.0</v>
      </c>
      <c r="M89" s="206">
        <v>12.0</v>
      </c>
      <c r="N89" s="225">
        <v>14.0</v>
      </c>
      <c r="O89" s="213">
        <v>14.0</v>
      </c>
      <c r="P89" s="227">
        <v>22.0</v>
      </c>
      <c r="Q89" s="73">
        <f t="shared" si="20"/>
        <v>88</v>
      </c>
      <c r="R89" s="74">
        <f t="shared" si="23"/>
        <v>83.01886792</v>
      </c>
      <c r="S89" s="73"/>
      <c r="T89" s="55">
        <f t="shared" si="21"/>
        <v>192</v>
      </c>
      <c r="U89" s="169">
        <f t="shared" si="24"/>
        <v>79.33884298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29.0</v>
      </c>
      <c r="E90" s="225">
        <v>27.0</v>
      </c>
      <c r="F90" s="225">
        <v>19.0</v>
      </c>
      <c r="G90" s="225">
        <v>24.0</v>
      </c>
      <c r="H90" s="225">
        <v>11.0</v>
      </c>
      <c r="I90" s="53">
        <f t="shared" si="19"/>
        <v>110</v>
      </c>
      <c r="J90" s="70">
        <f t="shared" si="22"/>
        <v>81</v>
      </c>
      <c r="K90" s="225">
        <v>14.0</v>
      </c>
      <c r="L90" s="225">
        <v>14.0</v>
      </c>
      <c r="M90" s="206">
        <v>12.0</v>
      </c>
      <c r="N90" s="225">
        <v>14.0</v>
      </c>
      <c r="O90" s="213">
        <v>16.0</v>
      </c>
      <c r="P90" s="227">
        <v>24.0</v>
      </c>
      <c r="Q90" s="73">
        <f t="shared" si="20"/>
        <v>94</v>
      </c>
      <c r="R90" s="74">
        <f t="shared" si="23"/>
        <v>88.67924528</v>
      </c>
      <c r="S90" s="73"/>
      <c r="T90" s="55">
        <f t="shared" si="21"/>
        <v>204</v>
      </c>
      <c r="U90" s="169">
        <f t="shared" si="24"/>
        <v>84.29752066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31.0</v>
      </c>
      <c r="E91" s="225">
        <v>27.0</v>
      </c>
      <c r="F91" s="225">
        <v>26.0</v>
      </c>
      <c r="G91" s="225">
        <v>29.0</v>
      </c>
      <c r="H91" s="225">
        <v>15.0</v>
      </c>
      <c r="I91" s="53">
        <f t="shared" si="19"/>
        <v>128</v>
      </c>
      <c r="J91" s="70">
        <f t="shared" si="22"/>
        <v>94</v>
      </c>
      <c r="K91" s="225">
        <v>14.0</v>
      </c>
      <c r="L91" s="225">
        <v>14.0</v>
      </c>
      <c r="M91" s="206">
        <v>12.0</v>
      </c>
      <c r="N91" s="225">
        <v>14.0</v>
      </c>
      <c r="O91" s="213">
        <v>16.0</v>
      </c>
      <c r="P91" s="227">
        <v>26.0</v>
      </c>
      <c r="Q91" s="73">
        <f t="shared" si="20"/>
        <v>96</v>
      </c>
      <c r="R91" s="74">
        <f t="shared" si="23"/>
        <v>90.56603774</v>
      </c>
      <c r="S91" s="73"/>
      <c r="T91" s="55">
        <f t="shared" si="21"/>
        <v>224</v>
      </c>
      <c r="U91" s="169">
        <f t="shared" si="24"/>
        <v>92.56198347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25">
        <v>25.0</v>
      </c>
      <c r="E92" s="225">
        <v>18.0</v>
      </c>
      <c r="F92" s="225">
        <v>5.0</v>
      </c>
      <c r="G92" s="225">
        <v>20.0</v>
      </c>
      <c r="H92" s="225">
        <v>11.0</v>
      </c>
      <c r="I92" s="53">
        <f t="shared" si="19"/>
        <v>79</v>
      </c>
      <c r="J92" s="70">
        <f t="shared" si="22"/>
        <v>58</v>
      </c>
      <c r="K92" s="225">
        <v>10.0</v>
      </c>
      <c r="L92" s="225">
        <v>8.0</v>
      </c>
      <c r="M92" s="206">
        <v>10.0</v>
      </c>
      <c r="N92" s="225">
        <v>12.0</v>
      </c>
      <c r="O92" s="213">
        <v>14.0</v>
      </c>
      <c r="P92" s="227">
        <v>20.0</v>
      </c>
      <c r="Q92" s="73">
        <f t="shared" si="20"/>
        <v>74</v>
      </c>
      <c r="R92" s="74">
        <f t="shared" si="23"/>
        <v>69.81132075</v>
      </c>
      <c r="S92" s="73"/>
      <c r="T92" s="55">
        <f t="shared" si="21"/>
        <v>153</v>
      </c>
      <c r="U92" s="82">
        <f t="shared" si="24"/>
        <v>63.2231405</v>
      </c>
      <c r="V92" s="228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28.0</v>
      </c>
      <c r="E93" s="225">
        <v>25.0</v>
      </c>
      <c r="F93" s="225">
        <v>14.0</v>
      </c>
      <c r="G93" s="225">
        <v>20.0</v>
      </c>
      <c r="H93" s="225">
        <v>10.0</v>
      </c>
      <c r="I93" s="53">
        <f t="shared" si="19"/>
        <v>97</v>
      </c>
      <c r="J93" s="70">
        <f t="shared" si="22"/>
        <v>71</v>
      </c>
      <c r="K93" s="225">
        <v>14.0</v>
      </c>
      <c r="L93" s="225">
        <v>14.0</v>
      </c>
      <c r="M93" s="206">
        <v>10.0</v>
      </c>
      <c r="N93" s="225">
        <v>12.0</v>
      </c>
      <c r="O93" s="213">
        <v>12.0</v>
      </c>
      <c r="P93" s="227">
        <v>22.0</v>
      </c>
      <c r="Q93" s="73">
        <f t="shared" si="20"/>
        <v>84</v>
      </c>
      <c r="R93" s="74">
        <f t="shared" si="23"/>
        <v>79.24528302</v>
      </c>
      <c r="S93" s="73"/>
      <c r="T93" s="55">
        <f t="shared" si="21"/>
        <v>181</v>
      </c>
      <c r="U93" s="82">
        <f t="shared" si="24"/>
        <v>74.79338843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25">
        <v>11.0</v>
      </c>
      <c r="E94" s="225">
        <v>15.0</v>
      </c>
      <c r="F94" s="225">
        <v>0.0</v>
      </c>
      <c r="G94" s="225">
        <v>11.0</v>
      </c>
      <c r="H94" s="225">
        <v>6.0</v>
      </c>
      <c r="I94" s="53">
        <f t="shared" si="19"/>
        <v>43</v>
      </c>
      <c r="J94" s="70">
        <f t="shared" si="22"/>
        <v>32</v>
      </c>
      <c r="K94" s="225">
        <v>8.0</v>
      </c>
      <c r="L94" s="225">
        <v>6.0</v>
      </c>
      <c r="M94" s="206">
        <v>0.0</v>
      </c>
      <c r="N94" s="225">
        <v>8.0</v>
      </c>
      <c r="O94" s="213">
        <v>6.0</v>
      </c>
      <c r="P94" s="227">
        <v>12.0</v>
      </c>
      <c r="Q94" s="73">
        <f t="shared" si="20"/>
        <v>40</v>
      </c>
      <c r="R94" s="74">
        <f t="shared" si="23"/>
        <v>37.73584906</v>
      </c>
      <c r="S94" s="73"/>
      <c r="T94" s="55">
        <f t="shared" si="21"/>
        <v>83</v>
      </c>
      <c r="U94" s="82">
        <f t="shared" ref="U94:U96" si="25">SUM(T93*100/T$32)</f>
        <v>74.79338843</v>
      </c>
      <c r="V94" s="228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25">
        <v>12.0</v>
      </c>
      <c r="E95" s="225">
        <v>17.0</v>
      </c>
      <c r="F95" s="225">
        <v>19.0</v>
      </c>
      <c r="G95" s="225">
        <v>20.0</v>
      </c>
      <c r="H95" s="225">
        <v>10.0</v>
      </c>
      <c r="I95" s="53">
        <f t="shared" si="19"/>
        <v>78</v>
      </c>
      <c r="J95" s="70">
        <f t="shared" si="22"/>
        <v>57</v>
      </c>
      <c r="K95" s="225">
        <v>8.0</v>
      </c>
      <c r="L95" s="225">
        <v>8.0</v>
      </c>
      <c r="M95" s="248">
        <v>6.0</v>
      </c>
      <c r="N95" s="225">
        <v>8.0</v>
      </c>
      <c r="O95" s="213">
        <v>14.0</v>
      </c>
      <c r="P95" s="227">
        <v>18.0</v>
      </c>
      <c r="Q95" s="73">
        <f t="shared" si="20"/>
        <v>62</v>
      </c>
      <c r="R95" s="74">
        <f t="shared" si="23"/>
        <v>58.49056604</v>
      </c>
      <c r="S95" s="73"/>
      <c r="T95" s="55">
        <f t="shared" si="21"/>
        <v>140</v>
      </c>
      <c r="U95" s="82">
        <f t="shared" si="25"/>
        <v>34.29752066</v>
      </c>
      <c r="V95" s="228"/>
      <c r="W95" s="4"/>
      <c r="X95" s="4"/>
      <c r="Y95" s="4"/>
      <c r="Z95" s="4"/>
    </row>
    <row r="96" ht="18.0" customHeight="1">
      <c r="A96" s="4"/>
      <c r="B96" s="245" t="s">
        <v>306</v>
      </c>
      <c r="C96" s="246" t="s">
        <v>307</v>
      </c>
      <c r="D96" s="225">
        <v>5.0</v>
      </c>
      <c r="E96" s="225">
        <v>6.0</v>
      </c>
      <c r="F96" s="225">
        <v>3.0</v>
      </c>
      <c r="G96" s="225">
        <v>8.0</v>
      </c>
      <c r="H96" s="225">
        <v>4.0</v>
      </c>
      <c r="I96" s="53">
        <f t="shared" si="19"/>
        <v>26</v>
      </c>
      <c r="J96" s="70">
        <f t="shared" si="22"/>
        <v>19</v>
      </c>
      <c r="K96" s="225">
        <v>2.0</v>
      </c>
      <c r="L96" s="225">
        <v>2.0</v>
      </c>
      <c r="M96" s="248">
        <v>2.0</v>
      </c>
      <c r="N96" s="225">
        <v>6.0</v>
      </c>
      <c r="O96" s="213">
        <v>0.0</v>
      </c>
      <c r="P96" s="227">
        <v>10.0</v>
      </c>
      <c r="Q96" s="73">
        <f t="shared" si="20"/>
        <v>22</v>
      </c>
      <c r="R96" s="74">
        <f t="shared" si="23"/>
        <v>20.75471698</v>
      </c>
      <c r="S96" s="73"/>
      <c r="T96" s="55">
        <f t="shared" si="21"/>
        <v>48</v>
      </c>
      <c r="U96" s="82">
        <f t="shared" si="25"/>
        <v>57.85123967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25">
        <v>12.0</v>
      </c>
      <c r="E97" s="225">
        <v>8.0</v>
      </c>
      <c r="F97" s="225">
        <v>9.0</v>
      </c>
      <c r="G97" s="225">
        <v>11.0</v>
      </c>
      <c r="H97" s="225">
        <v>5.0</v>
      </c>
      <c r="I97" s="53">
        <f t="shared" si="19"/>
        <v>45</v>
      </c>
      <c r="J97" s="70">
        <f t="shared" si="22"/>
        <v>33</v>
      </c>
      <c r="K97" s="225">
        <v>2.0</v>
      </c>
      <c r="L97" s="225">
        <v>2.0</v>
      </c>
      <c r="M97" s="225">
        <v>2.0</v>
      </c>
      <c r="N97" s="225">
        <v>8.0</v>
      </c>
      <c r="O97" s="213">
        <v>6.0</v>
      </c>
      <c r="P97" s="227">
        <v>16.0</v>
      </c>
      <c r="Q97" s="73">
        <f t="shared" si="20"/>
        <v>36</v>
      </c>
      <c r="R97" s="74">
        <f t="shared" si="23"/>
        <v>33.96226415</v>
      </c>
      <c r="S97" s="73"/>
      <c r="T97" s="55">
        <f t="shared" si="21"/>
        <v>81</v>
      </c>
      <c r="U97" s="169">
        <f>SUM(T97*100/T$32)</f>
        <v>33.47107438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7" t="s">
        <v>1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249" t="s">
        <v>311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37.0</v>
      </c>
      <c r="E9" s="206">
        <v>35.0</v>
      </c>
      <c r="F9" s="206">
        <v>37.0</v>
      </c>
      <c r="G9" s="206">
        <v>35.0</v>
      </c>
      <c r="H9" s="206">
        <v>18.0</v>
      </c>
      <c r="I9" s="53">
        <f t="shared" ref="I9:I27" si="1">SUM(D9:H9)</f>
        <v>162</v>
      </c>
      <c r="J9" s="44"/>
      <c r="K9" s="206">
        <v>20.0</v>
      </c>
      <c r="L9" s="206">
        <v>16.0</v>
      </c>
      <c r="M9" s="206">
        <v>16.0</v>
      </c>
      <c r="N9" s="206">
        <v>18.0</v>
      </c>
      <c r="O9" s="206">
        <v>20.0</v>
      </c>
      <c r="P9" s="206">
        <v>30.0</v>
      </c>
      <c r="Q9" s="53">
        <f t="shared" ref="Q9:Q27" si="2">SUM(K9:P9)</f>
        <v>120</v>
      </c>
      <c r="R9" s="44"/>
      <c r="S9" s="53"/>
      <c r="T9" s="55">
        <f t="shared" ref="T9:T27" si="3">SUM(I9,Q9)</f>
        <v>282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29.0</v>
      </c>
      <c r="E10" s="210">
        <v>29.0</v>
      </c>
      <c r="F10" s="210">
        <v>21.0</v>
      </c>
      <c r="G10" s="211">
        <v>25.0</v>
      </c>
      <c r="H10" s="211">
        <v>11.0</v>
      </c>
      <c r="I10" s="76">
        <f t="shared" si="1"/>
        <v>115</v>
      </c>
      <c r="J10" s="73">
        <f t="shared" ref="J10:J27" si="4">ROUND((I10/I$9)*100,0)</f>
        <v>71</v>
      </c>
      <c r="K10" s="210">
        <v>18.0</v>
      </c>
      <c r="L10" s="210">
        <v>16.0</v>
      </c>
      <c r="M10" s="212">
        <v>6.0</v>
      </c>
      <c r="N10" s="210">
        <v>16.0</v>
      </c>
      <c r="O10" s="213">
        <v>20.0</v>
      </c>
      <c r="P10" s="214">
        <v>26.0</v>
      </c>
      <c r="Q10" s="73">
        <f t="shared" si="2"/>
        <v>102</v>
      </c>
      <c r="R10" s="74">
        <f t="shared" ref="R10:R27" si="5">ROUND((Q10/Q$9)*100,0)</f>
        <v>85</v>
      </c>
      <c r="S10" s="73"/>
      <c r="T10" s="55">
        <f t="shared" si="3"/>
        <v>217</v>
      </c>
      <c r="U10" s="82">
        <f t="shared" ref="U10:U27" si="6">ROUND((T10/T$9)*100,0)</f>
        <v>77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36.0</v>
      </c>
      <c r="E11" s="210">
        <v>33.0</v>
      </c>
      <c r="F11" s="210">
        <v>34.0</v>
      </c>
      <c r="G11" s="210">
        <v>32.0</v>
      </c>
      <c r="H11" s="210">
        <v>18.0</v>
      </c>
      <c r="I11" s="76">
        <f t="shared" si="1"/>
        <v>153</v>
      </c>
      <c r="J11" s="73">
        <f t="shared" si="4"/>
        <v>94</v>
      </c>
      <c r="K11" s="210">
        <v>20.0</v>
      </c>
      <c r="L11" s="210">
        <v>16.0</v>
      </c>
      <c r="M11" s="212">
        <v>14.0</v>
      </c>
      <c r="N11" s="210">
        <v>18.0</v>
      </c>
      <c r="O11" s="213">
        <v>20.0</v>
      </c>
      <c r="P11" s="214">
        <v>30.0</v>
      </c>
      <c r="Q11" s="73">
        <f t="shared" si="2"/>
        <v>118</v>
      </c>
      <c r="R11" s="74">
        <f t="shared" si="5"/>
        <v>98</v>
      </c>
      <c r="S11" s="73"/>
      <c r="T11" s="55">
        <f t="shared" si="3"/>
        <v>271</v>
      </c>
      <c r="U11" s="82">
        <f t="shared" si="6"/>
        <v>96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29.0</v>
      </c>
      <c r="E12" s="210">
        <v>22.0</v>
      </c>
      <c r="F12" s="210">
        <v>22.0</v>
      </c>
      <c r="G12" s="210">
        <v>21.0</v>
      </c>
      <c r="H12" s="210">
        <v>13.0</v>
      </c>
      <c r="I12" s="76">
        <f t="shared" si="1"/>
        <v>107</v>
      </c>
      <c r="J12" s="73">
        <f t="shared" si="4"/>
        <v>66</v>
      </c>
      <c r="K12" s="210">
        <v>16.0</v>
      </c>
      <c r="L12" s="243">
        <v>8.0</v>
      </c>
      <c r="M12" s="212">
        <v>10.0</v>
      </c>
      <c r="N12" s="210">
        <v>14.0</v>
      </c>
      <c r="O12" s="213">
        <v>18.0</v>
      </c>
      <c r="P12" s="214">
        <v>20.0</v>
      </c>
      <c r="Q12" s="73">
        <f t="shared" si="2"/>
        <v>86</v>
      </c>
      <c r="R12" s="74">
        <f t="shared" si="5"/>
        <v>72</v>
      </c>
      <c r="S12" s="73"/>
      <c r="T12" s="55">
        <f t="shared" si="3"/>
        <v>193</v>
      </c>
      <c r="U12" s="82">
        <f t="shared" si="6"/>
        <v>68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29.0</v>
      </c>
      <c r="E13" s="210">
        <v>30.0</v>
      </c>
      <c r="F13" s="210">
        <v>28.0</v>
      </c>
      <c r="G13" s="210">
        <v>30.0</v>
      </c>
      <c r="H13" s="210">
        <v>13.0</v>
      </c>
      <c r="I13" s="76">
        <f t="shared" si="1"/>
        <v>130</v>
      </c>
      <c r="J13" s="73">
        <f t="shared" si="4"/>
        <v>80</v>
      </c>
      <c r="K13" s="210">
        <v>16.0</v>
      </c>
      <c r="L13" s="243">
        <v>14.0</v>
      </c>
      <c r="M13" s="212">
        <v>12.0</v>
      </c>
      <c r="N13" s="210">
        <v>18.0</v>
      </c>
      <c r="O13" s="213">
        <v>18.0</v>
      </c>
      <c r="P13" s="214">
        <v>24.0</v>
      </c>
      <c r="Q13" s="73">
        <f t="shared" si="2"/>
        <v>102</v>
      </c>
      <c r="R13" s="74">
        <f t="shared" si="5"/>
        <v>85</v>
      </c>
      <c r="S13" s="73"/>
      <c r="T13" s="55">
        <f t="shared" si="3"/>
        <v>232</v>
      </c>
      <c r="U13" s="82">
        <f t="shared" si="6"/>
        <v>82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37.0</v>
      </c>
      <c r="E14" s="210">
        <v>34.0</v>
      </c>
      <c r="F14" s="210">
        <v>35.0</v>
      </c>
      <c r="G14" s="210">
        <v>33.0</v>
      </c>
      <c r="H14" s="210">
        <v>15.0</v>
      </c>
      <c r="I14" s="76">
        <f t="shared" si="1"/>
        <v>154</v>
      </c>
      <c r="J14" s="73">
        <f t="shared" si="4"/>
        <v>95</v>
      </c>
      <c r="K14" s="210">
        <v>20.0</v>
      </c>
      <c r="L14" s="210">
        <v>16.0</v>
      </c>
      <c r="M14" s="212">
        <v>16.0</v>
      </c>
      <c r="N14" s="210">
        <v>18.0</v>
      </c>
      <c r="O14" s="213">
        <v>20.0</v>
      </c>
      <c r="P14" s="214">
        <v>30.0</v>
      </c>
      <c r="Q14" s="73">
        <f t="shared" si="2"/>
        <v>120</v>
      </c>
      <c r="R14" s="74">
        <f t="shared" si="5"/>
        <v>100</v>
      </c>
      <c r="S14" s="73"/>
      <c r="T14" s="55">
        <f t="shared" si="3"/>
        <v>274</v>
      </c>
      <c r="U14" s="82">
        <f t="shared" si="6"/>
        <v>97</v>
      </c>
      <c r="V14" s="215"/>
      <c r="W14" s="4"/>
      <c r="X14" s="4"/>
      <c r="Y14" s="4"/>
      <c r="Z14" s="4"/>
    </row>
    <row r="15" ht="18.0" customHeight="1">
      <c r="A15" s="4"/>
      <c r="B15" s="208">
        <v>6.0</v>
      </c>
      <c r="C15" s="216" t="s">
        <v>286</v>
      </c>
      <c r="D15" s="210">
        <v>32.0</v>
      </c>
      <c r="E15" s="210">
        <v>31.0</v>
      </c>
      <c r="F15" s="210">
        <v>29.0</v>
      </c>
      <c r="G15" s="210">
        <v>31.0</v>
      </c>
      <c r="H15" s="210">
        <v>17.0</v>
      </c>
      <c r="I15" s="76">
        <f t="shared" si="1"/>
        <v>140</v>
      </c>
      <c r="J15" s="73">
        <f t="shared" si="4"/>
        <v>86</v>
      </c>
      <c r="K15" s="210">
        <v>18.0</v>
      </c>
      <c r="L15" s="210">
        <v>12.0</v>
      </c>
      <c r="M15" s="212">
        <v>10.0</v>
      </c>
      <c r="N15" s="210">
        <v>16.0</v>
      </c>
      <c r="O15" s="213">
        <v>18.0</v>
      </c>
      <c r="P15" s="214">
        <v>28.0</v>
      </c>
      <c r="Q15" s="73">
        <f t="shared" si="2"/>
        <v>102</v>
      </c>
      <c r="R15" s="74">
        <f t="shared" si="5"/>
        <v>85</v>
      </c>
      <c r="S15" s="73"/>
      <c r="T15" s="55">
        <f t="shared" si="3"/>
        <v>242</v>
      </c>
      <c r="U15" s="82">
        <f t="shared" si="6"/>
        <v>86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23.0</v>
      </c>
      <c r="E16" s="210">
        <v>29.0</v>
      </c>
      <c r="F16" s="210">
        <v>27.0</v>
      </c>
      <c r="G16" s="210">
        <v>26.0</v>
      </c>
      <c r="H16" s="210">
        <v>9.0</v>
      </c>
      <c r="I16" s="76">
        <f t="shared" si="1"/>
        <v>114</v>
      </c>
      <c r="J16" s="73">
        <f t="shared" si="4"/>
        <v>70</v>
      </c>
      <c r="K16" s="210">
        <v>18.0</v>
      </c>
      <c r="L16" s="210">
        <v>10.0</v>
      </c>
      <c r="M16" s="212">
        <v>14.0</v>
      </c>
      <c r="N16" s="210">
        <v>16.0</v>
      </c>
      <c r="O16" s="213">
        <v>16.0</v>
      </c>
      <c r="P16" s="214">
        <v>22.0</v>
      </c>
      <c r="Q16" s="73">
        <f t="shared" si="2"/>
        <v>96</v>
      </c>
      <c r="R16" s="74">
        <f t="shared" si="5"/>
        <v>80</v>
      </c>
      <c r="S16" s="73"/>
      <c r="T16" s="55">
        <f t="shared" si="3"/>
        <v>210</v>
      </c>
      <c r="U16" s="82">
        <f t="shared" si="6"/>
        <v>74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27.0</v>
      </c>
      <c r="E17" s="210">
        <v>27.0</v>
      </c>
      <c r="F17" s="210">
        <v>27.0</v>
      </c>
      <c r="G17" s="210">
        <v>28.0</v>
      </c>
      <c r="H17" s="210">
        <v>14.0</v>
      </c>
      <c r="I17" s="76">
        <f t="shared" si="1"/>
        <v>123</v>
      </c>
      <c r="J17" s="73">
        <f t="shared" si="4"/>
        <v>76</v>
      </c>
      <c r="K17" s="210">
        <v>20.0</v>
      </c>
      <c r="L17" s="210">
        <v>10.0</v>
      </c>
      <c r="M17" s="212">
        <v>12.0</v>
      </c>
      <c r="N17" s="210">
        <v>16.0</v>
      </c>
      <c r="O17" s="213">
        <v>20.0</v>
      </c>
      <c r="P17" s="214">
        <v>24.0</v>
      </c>
      <c r="Q17" s="73">
        <f t="shared" si="2"/>
        <v>102</v>
      </c>
      <c r="R17" s="74">
        <f t="shared" si="5"/>
        <v>85</v>
      </c>
      <c r="S17" s="73"/>
      <c r="T17" s="55">
        <f t="shared" si="3"/>
        <v>225</v>
      </c>
      <c r="U17" s="82">
        <f t="shared" si="6"/>
        <v>80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35.0</v>
      </c>
      <c r="E18" s="210">
        <v>32.0</v>
      </c>
      <c r="F18" s="210">
        <v>32.0</v>
      </c>
      <c r="G18" s="210">
        <v>31.0</v>
      </c>
      <c r="H18" s="210">
        <v>16.0</v>
      </c>
      <c r="I18" s="76">
        <f t="shared" si="1"/>
        <v>146</v>
      </c>
      <c r="J18" s="73">
        <f t="shared" si="4"/>
        <v>90</v>
      </c>
      <c r="K18" s="210">
        <v>20.0</v>
      </c>
      <c r="L18" s="210">
        <v>16.0</v>
      </c>
      <c r="M18" s="212">
        <v>14.0</v>
      </c>
      <c r="N18" s="210">
        <v>16.0</v>
      </c>
      <c r="O18" s="213">
        <v>20.0</v>
      </c>
      <c r="P18" s="214">
        <v>28.0</v>
      </c>
      <c r="Q18" s="73">
        <f t="shared" si="2"/>
        <v>114</v>
      </c>
      <c r="R18" s="74">
        <f t="shared" si="5"/>
        <v>95</v>
      </c>
      <c r="S18" s="73"/>
      <c r="T18" s="55">
        <f t="shared" si="3"/>
        <v>260</v>
      </c>
      <c r="U18" s="82">
        <f t="shared" si="6"/>
        <v>92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13.0</v>
      </c>
      <c r="E19" s="210">
        <v>13.0</v>
      </c>
      <c r="F19" s="210">
        <v>12.0</v>
      </c>
      <c r="G19" s="210">
        <v>14.0</v>
      </c>
      <c r="H19" s="210">
        <v>5.0</v>
      </c>
      <c r="I19" s="76">
        <f t="shared" si="1"/>
        <v>57</v>
      </c>
      <c r="J19" s="73">
        <f t="shared" si="4"/>
        <v>35</v>
      </c>
      <c r="K19" s="210">
        <v>8.0</v>
      </c>
      <c r="L19" s="210">
        <v>10.0</v>
      </c>
      <c r="M19" s="212">
        <v>4.0</v>
      </c>
      <c r="N19" s="210">
        <v>8.0</v>
      </c>
      <c r="O19" s="213">
        <v>8.0</v>
      </c>
      <c r="P19" s="214">
        <v>14.0</v>
      </c>
      <c r="Q19" s="73">
        <f t="shared" si="2"/>
        <v>52</v>
      </c>
      <c r="R19" s="74">
        <f t="shared" si="5"/>
        <v>43</v>
      </c>
      <c r="S19" s="73"/>
      <c r="T19" s="55">
        <f t="shared" si="3"/>
        <v>109</v>
      </c>
      <c r="U19" s="82">
        <f t="shared" si="6"/>
        <v>39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30.0</v>
      </c>
      <c r="E20" s="210">
        <v>30.0</v>
      </c>
      <c r="F20" s="210">
        <v>26.0</v>
      </c>
      <c r="G20" s="210">
        <v>29.0</v>
      </c>
      <c r="H20" s="210">
        <v>14.0</v>
      </c>
      <c r="I20" s="76">
        <f t="shared" si="1"/>
        <v>129</v>
      </c>
      <c r="J20" s="73">
        <f t="shared" si="4"/>
        <v>80</v>
      </c>
      <c r="K20" s="210">
        <v>18.0</v>
      </c>
      <c r="L20" s="210">
        <v>10.0</v>
      </c>
      <c r="M20" s="212">
        <v>14.0</v>
      </c>
      <c r="N20" s="210">
        <v>18.0</v>
      </c>
      <c r="O20" s="213">
        <v>18.0</v>
      </c>
      <c r="P20" s="214">
        <v>20.0</v>
      </c>
      <c r="Q20" s="73">
        <f t="shared" si="2"/>
        <v>98</v>
      </c>
      <c r="R20" s="74">
        <f t="shared" si="5"/>
        <v>82</v>
      </c>
      <c r="S20" s="73"/>
      <c r="T20" s="55">
        <f t="shared" si="3"/>
        <v>227</v>
      </c>
      <c r="U20" s="82">
        <f t="shared" si="6"/>
        <v>80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20.0</v>
      </c>
      <c r="E21" s="210">
        <v>16.0</v>
      </c>
      <c r="F21" s="210">
        <v>15.0</v>
      </c>
      <c r="G21" s="210">
        <v>21.0</v>
      </c>
      <c r="H21" s="210">
        <v>8.0</v>
      </c>
      <c r="I21" s="76">
        <f t="shared" si="1"/>
        <v>80</v>
      </c>
      <c r="J21" s="73">
        <f t="shared" si="4"/>
        <v>49</v>
      </c>
      <c r="K21" s="210">
        <v>12.0</v>
      </c>
      <c r="L21" s="210">
        <v>10.0</v>
      </c>
      <c r="M21" s="212">
        <v>10.0</v>
      </c>
      <c r="N21" s="210">
        <v>14.0</v>
      </c>
      <c r="O21" s="213">
        <v>6.0</v>
      </c>
      <c r="P21" s="214">
        <v>24.0</v>
      </c>
      <c r="Q21" s="73">
        <f t="shared" si="2"/>
        <v>76</v>
      </c>
      <c r="R21" s="74">
        <f t="shared" si="5"/>
        <v>63</v>
      </c>
      <c r="S21" s="73"/>
      <c r="T21" s="55">
        <f t="shared" si="3"/>
        <v>156</v>
      </c>
      <c r="U21" s="82">
        <f t="shared" si="6"/>
        <v>55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19.0</v>
      </c>
      <c r="E22" s="210">
        <v>24.0</v>
      </c>
      <c r="F22" s="210">
        <v>21.0</v>
      </c>
      <c r="G22" s="210">
        <v>25.0</v>
      </c>
      <c r="H22" s="210">
        <v>11.0</v>
      </c>
      <c r="I22" s="76">
        <f t="shared" si="1"/>
        <v>100</v>
      </c>
      <c r="J22" s="73">
        <f t="shared" si="4"/>
        <v>62</v>
      </c>
      <c r="K22" s="210">
        <v>16.0</v>
      </c>
      <c r="L22" s="210">
        <v>12.0</v>
      </c>
      <c r="M22" s="212">
        <v>12.0</v>
      </c>
      <c r="N22" s="210">
        <v>12.0</v>
      </c>
      <c r="O22" s="213">
        <v>16.0</v>
      </c>
      <c r="P22" s="214">
        <v>20.0</v>
      </c>
      <c r="Q22" s="73">
        <f t="shared" si="2"/>
        <v>88</v>
      </c>
      <c r="R22" s="74">
        <f t="shared" si="5"/>
        <v>73</v>
      </c>
      <c r="S22" s="73"/>
      <c r="T22" s="55">
        <f t="shared" si="3"/>
        <v>188</v>
      </c>
      <c r="U22" s="82">
        <f t="shared" si="6"/>
        <v>67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30.0</v>
      </c>
      <c r="E23" s="210">
        <v>25.0</v>
      </c>
      <c r="F23" s="210">
        <v>19.0</v>
      </c>
      <c r="G23" s="210">
        <v>21.0</v>
      </c>
      <c r="H23" s="210">
        <v>13.0</v>
      </c>
      <c r="I23" s="76">
        <f t="shared" si="1"/>
        <v>108</v>
      </c>
      <c r="J23" s="73">
        <f t="shared" si="4"/>
        <v>67</v>
      </c>
      <c r="K23" s="210">
        <v>18.0</v>
      </c>
      <c r="L23" s="210">
        <v>16.0</v>
      </c>
      <c r="M23" s="212">
        <v>10.0</v>
      </c>
      <c r="N23" s="210">
        <v>12.0</v>
      </c>
      <c r="O23" s="213">
        <v>16.0</v>
      </c>
      <c r="P23" s="214">
        <v>24.0</v>
      </c>
      <c r="Q23" s="73">
        <f t="shared" si="2"/>
        <v>96</v>
      </c>
      <c r="R23" s="74">
        <f t="shared" si="5"/>
        <v>80</v>
      </c>
      <c r="S23" s="73"/>
      <c r="T23" s="55">
        <f t="shared" si="3"/>
        <v>204</v>
      </c>
      <c r="U23" s="82">
        <f t="shared" si="6"/>
        <v>72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26.0</v>
      </c>
      <c r="E24" s="210">
        <v>22.0</v>
      </c>
      <c r="F24" s="210">
        <v>16.0</v>
      </c>
      <c r="G24" s="210">
        <v>19.0</v>
      </c>
      <c r="H24" s="210">
        <v>12.0</v>
      </c>
      <c r="I24" s="76">
        <f t="shared" si="1"/>
        <v>95</v>
      </c>
      <c r="J24" s="73">
        <f t="shared" si="4"/>
        <v>59</v>
      </c>
      <c r="K24" s="210">
        <v>16.0</v>
      </c>
      <c r="L24" s="210">
        <v>16.0</v>
      </c>
      <c r="M24" s="212">
        <v>8.0</v>
      </c>
      <c r="N24" s="210">
        <v>12.0</v>
      </c>
      <c r="O24" s="213">
        <v>16.0</v>
      </c>
      <c r="P24" s="214">
        <v>28.0</v>
      </c>
      <c r="Q24" s="73">
        <f t="shared" si="2"/>
        <v>96</v>
      </c>
      <c r="R24" s="74">
        <f t="shared" si="5"/>
        <v>80</v>
      </c>
      <c r="S24" s="73"/>
      <c r="T24" s="55">
        <f t="shared" si="3"/>
        <v>191</v>
      </c>
      <c r="U24" s="82">
        <f t="shared" si="6"/>
        <v>68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30.0</v>
      </c>
      <c r="E25" s="210">
        <v>29.0</v>
      </c>
      <c r="F25" s="210">
        <v>24.0</v>
      </c>
      <c r="G25" s="210">
        <v>29.0</v>
      </c>
      <c r="H25" s="210">
        <v>11.0</v>
      </c>
      <c r="I25" s="76">
        <f t="shared" si="1"/>
        <v>123</v>
      </c>
      <c r="J25" s="73">
        <f t="shared" si="4"/>
        <v>76</v>
      </c>
      <c r="K25" s="210">
        <v>16.0</v>
      </c>
      <c r="L25" s="210">
        <v>12.0</v>
      </c>
      <c r="M25" s="212">
        <v>12.0</v>
      </c>
      <c r="N25" s="210">
        <v>18.0</v>
      </c>
      <c r="O25" s="213">
        <v>18.0</v>
      </c>
      <c r="P25" s="214">
        <v>18.0</v>
      </c>
      <c r="Q25" s="73">
        <f t="shared" si="2"/>
        <v>94</v>
      </c>
      <c r="R25" s="74">
        <f t="shared" si="5"/>
        <v>78</v>
      </c>
      <c r="S25" s="73"/>
      <c r="T25" s="55">
        <f t="shared" si="3"/>
        <v>217</v>
      </c>
      <c r="U25" s="82">
        <f t="shared" si="6"/>
        <v>77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32.0</v>
      </c>
      <c r="E26" s="210">
        <v>28.0</v>
      </c>
      <c r="F26" s="210">
        <v>28.0</v>
      </c>
      <c r="G26" s="210">
        <v>29.0</v>
      </c>
      <c r="H26" s="210">
        <v>12.0</v>
      </c>
      <c r="I26" s="76">
        <f t="shared" si="1"/>
        <v>129</v>
      </c>
      <c r="J26" s="73">
        <f t="shared" si="4"/>
        <v>80</v>
      </c>
      <c r="K26" s="210">
        <v>18.0</v>
      </c>
      <c r="L26" s="210">
        <v>14.0</v>
      </c>
      <c r="M26" s="212">
        <v>14.0</v>
      </c>
      <c r="N26" s="210">
        <v>16.0</v>
      </c>
      <c r="O26" s="213">
        <v>16.0</v>
      </c>
      <c r="P26" s="214">
        <v>28.0</v>
      </c>
      <c r="Q26" s="73">
        <f t="shared" si="2"/>
        <v>106</v>
      </c>
      <c r="R26" s="74">
        <f t="shared" si="5"/>
        <v>88</v>
      </c>
      <c r="S26" s="73"/>
      <c r="T26" s="55">
        <f t="shared" si="3"/>
        <v>235</v>
      </c>
      <c r="U26" s="82">
        <f t="shared" si="6"/>
        <v>83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27.0</v>
      </c>
      <c r="E27" s="210">
        <v>23.0</v>
      </c>
      <c r="F27" s="210">
        <v>19.0</v>
      </c>
      <c r="G27" s="210">
        <v>24.0</v>
      </c>
      <c r="H27" s="210">
        <v>10.0</v>
      </c>
      <c r="I27" s="76">
        <f t="shared" si="1"/>
        <v>103</v>
      </c>
      <c r="J27" s="73">
        <f t="shared" si="4"/>
        <v>64</v>
      </c>
      <c r="K27" s="210">
        <v>18.0</v>
      </c>
      <c r="L27" s="210">
        <v>12.0</v>
      </c>
      <c r="M27" s="212">
        <v>8.0</v>
      </c>
      <c r="N27" s="210">
        <v>14.0</v>
      </c>
      <c r="O27" s="213">
        <v>16.0</v>
      </c>
      <c r="P27" s="214">
        <v>18.0</v>
      </c>
      <c r="Q27" s="73">
        <f t="shared" si="2"/>
        <v>86</v>
      </c>
      <c r="R27" s="74">
        <f t="shared" si="5"/>
        <v>72</v>
      </c>
      <c r="S27" s="73"/>
      <c r="T27" s="55">
        <f t="shared" si="3"/>
        <v>189</v>
      </c>
      <c r="U27" s="82">
        <f t="shared" si="6"/>
        <v>67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19"/>
      <c r="F28" s="219"/>
      <c r="G28" s="219"/>
      <c r="H28" s="219"/>
      <c r="I28" s="219"/>
      <c r="J28" s="220"/>
      <c r="K28" s="219"/>
      <c r="L28" s="219"/>
      <c r="M28" s="219"/>
      <c r="N28" s="219"/>
      <c r="O28" s="219"/>
      <c r="P28" s="219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37.0</v>
      </c>
      <c r="E32" s="206">
        <v>35.0</v>
      </c>
      <c r="F32" s="206">
        <v>37.0</v>
      </c>
      <c r="G32" s="206">
        <v>35.0</v>
      </c>
      <c r="H32" s="206">
        <v>18.0</v>
      </c>
      <c r="I32" s="53">
        <f t="shared" ref="I32:I50" si="7">SUM(D32:H32)</f>
        <v>162</v>
      </c>
      <c r="J32" s="44"/>
      <c r="K32" s="206">
        <v>20.0</v>
      </c>
      <c r="L32" s="206">
        <v>20.0</v>
      </c>
      <c r="M32" s="206">
        <v>18.0</v>
      </c>
      <c r="N32" s="206">
        <v>18.0</v>
      </c>
      <c r="O32" s="206">
        <v>16.0</v>
      </c>
      <c r="P32" s="206">
        <v>32.0</v>
      </c>
      <c r="Q32" s="53">
        <f t="shared" ref="Q32:Q50" si="8">SUM(K32:P32)</f>
        <v>124</v>
      </c>
      <c r="R32" s="44"/>
      <c r="S32" s="53"/>
      <c r="T32" s="55">
        <f t="shared" ref="T32:T50" si="9">SUM(I32,Q32)</f>
        <v>286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32.0</v>
      </c>
      <c r="E33" s="225">
        <v>33.0</v>
      </c>
      <c r="F33" s="225">
        <v>30.0</v>
      </c>
      <c r="G33" s="226">
        <v>32.0</v>
      </c>
      <c r="H33" s="226">
        <v>15.0</v>
      </c>
      <c r="I33" s="53">
        <f t="shared" si="7"/>
        <v>142</v>
      </c>
      <c r="J33" s="70">
        <f t="shared" ref="J33:J50" si="10">ROUND((I33/I$32)*100,0)</f>
        <v>88</v>
      </c>
      <c r="K33" s="225">
        <v>16.0</v>
      </c>
      <c r="L33" s="225">
        <v>16.0</v>
      </c>
      <c r="M33" s="225">
        <v>18.0</v>
      </c>
      <c r="N33" s="225">
        <v>18.0</v>
      </c>
      <c r="O33" s="213">
        <v>16.0</v>
      </c>
      <c r="P33" s="227">
        <v>32.0</v>
      </c>
      <c r="Q33" s="73">
        <f t="shared" si="8"/>
        <v>116</v>
      </c>
      <c r="R33" s="74">
        <f t="shared" ref="R33:R50" si="11">(Q33/Q$32)*100</f>
        <v>93.5483871</v>
      </c>
      <c r="S33" s="73"/>
      <c r="T33" s="55">
        <f t="shared" si="9"/>
        <v>258</v>
      </c>
      <c r="U33" s="82">
        <f t="shared" ref="U33:U50" si="12">ROUND((T33/T$32)*100,0)</f>
        <v>90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24.0</v>
      </c>
      <c r="E34" s="225">
        <v>28.0</v>
      </c>
      <c r="F34" s="225">
        <v>29.0</v>
      </c>
      <c r="G34" s="225">
        <v>24.0</v>
      </c>
      <c r="H34" s="225">
        <v>12.0</v>
      </c>
      <c r="I34" s="53">
        <f t="shared" si="7"/>
        <v>117</v>
      </c>
      <c r="J34" s="70">
        <f t="shared" si="10"/>
        <v>72</v>
      </c>
      <c r="K34" s="225">
        <v>12.0</v>
      </c>
      <c r="L34" s="225">
        <v>18.0</v>
      </c>
      <c r="M34" s="225">
        <v>14.0</v>
      </c>
      <c r="N34" s="225">
        <v>12.0</v>
      </c>
      <c r="O34" s="213">
        <v>14.0</v>
      </c>
      <c r="P34" s="227">
        <v>24.0</v>
      </c>
      <c r="Q34" s="73">
        <f t="shared" si="8"/>
        <v>94</v>
      </c>
      <c r="R34" s="74">
        <f t="shared" si="11"/>
        <v>75.80645161</v>
      </c>
      <c r="S34" s="73"/>
      <c r="T34" s="55">
        <f t="shared" si="9"/>
        <v>211</v>
      </c>
      <c r="U34" s="82">
        <f t="shared" si="12"/>
        <v>74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26.0</v>
      </c>
      <c r="E35" s="225">
        <v>23.0</v>
      </c>
      <c r="F35" s="225">
        <v>24.0</v>
      </c>
      <c r="G35" s="225">
        <v>23.0</v>
      </c>
      <c r="H35" s="225">
        <v>13.0</v>
      </c>
      <c r="I35" s="53">
        <f t="shared" si="7"/>
        <v>109</v>
      </c>
      <c r="J35" s="70">
        <f t="shared" si="10"/>
        <v>67</v>
      </c>
      <c r="K35" s="225">
        <v>14.0</v>
      </c>
      <c r="L35" s="225">
        <v>16.0</v>
      </c>
      <c r="M35" s="229">
        <v>16.0</v>
      </c>
      <c r="N35" s="229">
        <v>12.0</v>
      </c>
      <c r="O35" s="212">
        <v>14.0</v>
      </c>
      <c r="P35" s="227">
        <v>28.0</v>
      </c>
      <c r="Q35" s="73">
        <f t="shared" si="8"/>
        <v>100</v>
      </c>
      <c r="R35" s="74">
        <f t="shared" si="11"/>
        <v>80.64516129</v>
      </c>
      <c r="S35" s="73"/>
      <c r="T35" s="55">
        <f t="shared" si="9"/>
        <v>209</v>
      </c>
      <c r="U35" s="82">
        <f t="shared" si="12"/>
        <v>73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32.0</v>
      </c>
      <c r="E36" s="225">
        <v>28.0</v>
      </c>
      <c r="F36" s="225">
        <v>17.0</v>
      </c>
      <c r="G36" s="225">
        <v>24.0</v>
      </c>
      <c r="H36" s="225">
        <v>13.0</v>
      </c>
      <c r="I36" s="53">
        <f t="shared" si="7"/>
        <v>114</v>
      </c>
      <c r="J36" s="70">
        <f t="shared" si="10"/>
        <v>70</v>
      </c>
      <c r="K36" s="225">
        <v>16.0</v>
      </c>
      <c r="L36" s="230">
        <v>14.0</v>
      </c>
      <c r="M36" s="212">
        <v>14.0</v>
      </c>
      <c r="N36" s="212">
        <v>18.0</v>
      </c>
      <c r="O36" s="231">
        <v>14.0</v>
      </c>
      <c r="P36" s="227">
        <v>24.0</v>
      </c>
      <c r="Q36" s="73">
        <f t="shared" si="8"/>
        <v>100</v>
      </c>
      <c r="R36" s="74">
        <f t="shared" si="11"/>
        <v>80.64516129</v>
      </c>
      <c r="S36" s="73"/>
      <c r="T36" s="55">
        <f t="shared" si="9"/>
        <v>214</v>
      </c>
      <c r="U36" s="82">
        <f t="shared" si="12"/>
        <v>75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35.0</v>
      </c>
      <c r="E37" s="225">
        <v>33.0</v>
      </c>
      <c r="F37" s="225">
        <v>35.0</v>
      </c>
      <c r="G37" s="225">
        <v>32.0</v>
      </c>
      <c r="H37" s="225">
        <v>15.0</v>
      </c>
      <c r="I37" s="53">
        <f t="shared" si="7"/>
        <v>150</v>
      </c>
      <c r="J37" s="70">
        <f t="shared" si="10"/>
        <v>93</v>
      </c>
      <c r="K37" s="225">
        <v>18.0</v>
      </c>
      <c r="L37" s="230">
        <v>18.0</v>
      </c>
      <c r="M37" s="212">
        <v>16.0</v>
      </c>
      <c r="N37" s="212">
        <v>18.0</v>
      </c>
      <c r="O37" s="231">
        <v>14.0</v>
      </c>
      <c r="P37" s="227">
        <v>30.0</v>
      </c>
      <c r="Q37" s="73">
        <f t="shared" si="8"/>
        <v>114</v>
      </c>
      <c r="R37" s="74">
        <f t="shared" si="11"/>
        <v>91.93548387</v>
      </c>
      <c r="S37" s="73"/>
      <c r="T37" s="55">
        <f t="shared" si="9"/>
        <v>264</v>
      </c>
      <c r="U37" s="82">
        <f t="shared" si="12"/>
        <v>92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32.0</v>
      </c>
      <c r="E38" s="225">
        <v>28.0</v>
      </c>
      <c r="F38" s="225">
        <v>26.0</v>
      </c>
      <c r="G38" s="225">
        <v>29.0</v>
      </c>
      <c r="H38" s="225">
        <v>12.0</v>
      </c>
      <c r="I38" s="53">
        <f t="shared" si="7"/>
        <v>127</v>
      </c>
      <c r="J38" s="70">
        <f t="shared" si="10"/>
        <v>78</v>
      </c>
      <c r="K38" s="225">
        <v>14.0</v>
      </c>
      <c r="L38" s="225">
        <v>18.0</v>
      </c>
      <c r="M38" s="225">
        <v>12.0</v>
      </c>
      <c r="N38" s="225">
        <v>16.0</v>
      </c>
      <c r="O38" s="213">
        <v>14.0</v>
      </c>
      <c r="P38" s="227">
        <v>32.0</v>
      </c>
      <c r="Q38" s="73">
        <f t="shared" si="8"/>
        <v>106</v>
      </c>
      <c r="R38" s="74">
        <f t="shared" si="11"/>
        <v>85.48387097</v>
      </c>
      <c r="S38" s="73"/>
      <c r="T38" s="55">
        <f t="shared" si="9"/>
        <v>233</v>
      </c>
      <c r="U38" s="82">
        <f t="shared" si="12"/>
        <v>81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29.0</v>
      </c>
      <c r="E39" s="225">
        <v>26.0</v>
      </c>
      <c r="F39" s="225">
        <v>26.0</v>
      </c>
      <c r="G39" s="225">
        <v>27.0</v>
      </c>
      <c r="H39" s="225">
        <v>12.0</v>
      </c>
      <c r="I39" s="53">
        <f t="shared" si="7"/>
        <v>120</v>
      </c>
      <c r="J39" s="70">
        <f t="shared" si="10"/>
        <v>74</v>
      </c>
      <c r="K39" s="225">
        <v>14.0</v>
      </c>
      <c r="L39" s="225">
        <v>18.0</v>
      </c>
      <c r="M39" s="225">
        <v>16.0</v>
      </c>
      <c r="N39" s="225">
        <v>14.0</v>
      </c>
      <c r="O39" s="213">
        <v>12.0</v>
      </c>
      <c r="P39" s="227">
        <v>28.0</v>
      </c>
      <c r="Q39" s="73">
        <f t="shared" si="8"/>
        <v>102</v>
      </c>
      <c r="R39" s="74">
        <f t="shared" si="11"/>
        <v>82.25806452</v>
      </c>
      <c r="S39" s="73"/>
      <c r="T39" s="55">
        <f t="shared" si="9"/>
        <v>222</v>
      </c>
      <c r="U39" s="82">
        <f t="shared" si="12"/>
        <v>78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29.0</v>
      </c>
      <c r="E40" s="225">
        <v>27.0</v>
      </c>
      <c r="F40" s="225">
        <v>26.0</v>
      </c>
      <c r="G40" s="225">
        <v>26.0</v>
      </c>
      <c r="H40" s="225">
        <v>14.0</v>
      </c>
      <c r="I40" s="53">
        <f t="shared" si="7"/>
        <v>122</v>
      </c>
      <c r="J40" s="70">
        <f t="shared" si="10"/>
        <v>75</v>
      </c>
      <c r="K40" s="225">
        <v>20.0</v>
      </c>
      <c r="L40" s="225">
        <v>18.0</v>
      </c>
      <c r="M40" s="225">
        <v>16.0</v>
      </c>
      <c r="N40" s="225">
        <v>18.0</v>
      </c>
      <c r="O40" s="213">
        <v>12.0</v>
      </c>
      <c r="P40" s="227">
        <v>20.0</v>
      </c>
      <c r="Q40" s="73">
        <f t="shared" si="8"/>
        <v>104</v>
      </c>
      <c r="R40" s="74">
        <f t="shared" si="11"/>
        <v>83.87096774</v>
      </c>
      <c r="S40" s="73"/>
      <c r="T40" s="55">
        <f t="shared" si="9"/>
        <v>226</v>
      </c>
      <c r="U40" s="82">
        <f t="shared" si="12"/>
        <v>79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26.0</v>
      </c>
      <c r="E41" s="225">
        <v>24.0</v>
      </c>
      <c r="F41" s="225">
        <v>22.0</v>
      </c>
      <c r="G41" s="225">
        <v>25.0</v>
      </c>
      <c r="H41" s="225">
        <v>12.0</v>
      </c>
      <c r="I41" s="53">
        <f t="shared" si="7"/>
        <v>109</v>
      </c>
      <c r="J41" s="70">
        <f t="shared" si="10"/>
        <v>67</v>
      </c>
      <c r="K41" s="225">
        <v>14.0</v>
      </c>
      <c r="L41" s="225">
        <v>16.0</v>
      </c>
      <c r="M41" s="225">
        <v>14.0</v>
      </c>
      <c r="N41" s="225">
        <v>18.0</v>
      </c>
      <c r="O41" s="213">
        <v>10.0</v>
      </c>
      <c r="P41" s="227">
        <v>26.0</v>
      </c>
      <c r="Q41" s="73">
        <f t="shared" si="8"/>
        <v>98</v>
      </c>
      <c r="R41" s="74">
        <f t="shared" si="11"/>
        <v>79.03225806</v>
      </c>
      <c r="S41" s="73"/>
      <c r="T41" s="55">
        <f t="shared" si="9"/>
        <v>207</v>
      </c>
      <c r="U41" s="82">
        <f t="shared" si="12"/>
        <v>72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32.0</v>
      </c>
      <c r="E42" s="225">
        <v>27.0</v>
      </c>
      <c r="F42" s="225">
        <v>21.0</v>
      </c>
      <c r="G42" s="225">
        <v>29.0</v>
      </c>
      <c r="H42" s="225">
        <v>13.0</v>
      </c>
      <c r="I42" s="53">
        <f t="shared" si="7"/>
        <v>122</v>
      </c>
      <c r="J42" s="70">
        <f t="shared" si="10"/>
        <v>75</v>
      </c>
      <c r="K42" s="225">
        <v>14.0</v>
      </c>
      <c r="L42" s="225">
        <v>20.0</v>
      </c>
      <c r="M42" s="225">
        <v>14.0</v>
      </c>
      <c r="N42" s="225">
        <v>16.0</v>
      </c>
      <c r="O42" s="213">
        <v>16.0</v>
      </c>
      <c r="P42" s="227">
        <v>32.0</v>
      </c>
      <c r="Q42" s="73">
        <f t="shared" si="8"/>
        <v>112</v>
      </c>
      <c r="R42" s="74">
        <f t="shared" si="11"/>
        <v>90.32258065</v>
      </c>
      <c r="S42" s="73"/>
      <c r="T42" s="55">
        <f t="shared" si="9"/>
        <v>234</v>
      </c>
      <c r="U42" s="82">
        <f t="shared" si="12"/>
        <v>82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28.0</v>
      </c>
      <c r="E43" s="225">
        <v>24.0</v>
      </c>
      <c r="F43" s="225">
        <v>24.0</v>
      </c>
      <c r="G43" s="225">
        <v>25.0</v>
      </c>
      <c r="H43" s="225">
        <v>12.0</v>
      </c>
      <c r="I43" s="53">
        <f t="shared" si="7"/>
        <v>113</v>
      </c>
      <c r="J43" s="70">
        <f t="shared" si="10"/>
        <v>70</v>
      </c>
      <c r="K43" s="225">
        <v>14.0</v>
      </c>
      <c r="L43" s="225">
        <v>16.0</v>
      </c>
      <c r="M43" s="225">
        <v>12.0</v>
      </c>
      <c r="N43" s="225">
        <v>10.0</v>
      </c>
      <c r="O43" s="213">
        <v>14.0</v>
      </c>
      <c r="P43" s="227">
        <v>20.0</v>
      </c>
      <c r="Q43" s="73">
        <f t="shared" si="8"/>
        <v>86</v>
      </c>
      <c r="R43" s="74">
        <f t="shared" si="11"/>
        <v>69.35483871</v>
      </c>
      <c r="S43" s="73"/>
      <c r="T43" s="55">
        <f t="shared" si="9"/>
        <v>199</v>
      </c>
      <c r="U43" s="82">
        <f t="shared" si="12"/>
        <v>70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26.0</v>
      </c>
      <c r="E44" s="225">
        <v>27.0</v>
      </c>
      <c r="F44" s="225">
        <v>22.0</v>
      </c>
      <c r="G44" s="225">
        <v>27.0</v>
      </c>
      <c r="H44" s="225">
        <v>16.0</v>
      </c>
      <c r="I44" s="53">
        <f t="shared" si="7"/>
        <v>118</v>
      </c>
      <c r="J44" s="70">
        <f t="shared" si="10"/>
        <v>73</v>
      </c>
      <c r="K44" s="225">
        <v>16.0</v>
      </c>
      <c r="L44" s="225">
        <v>18.0</v>
      </c>
      <c r="M44" s="225">
        <v>18.0</v>
      </c>
      <c r="N44" s="225">
        <v>18.0</v>
      </c>
      <c r="O44" s="213">
        <v>14.0</v>
      </c>
      <c r="P44" s="227">
        <v>28.0</v>
      </c>
      <c r="Q44" s="73">
        <f t="shared" si="8"/>
        <v>112</v>
      </c>
      <c r="R44" s="74">
        <f t="shared" si="11"/>
        <v>90.32258065</v>
      </c>
      <c r="S44" s="73"/>
      <c r="T44" s="55">
        <f t="shared" si="9"/>
        <v>230</v>
      </c>
      <c r="U44" s="82">
        <f t="shared" si="12"/>
        <v>80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32.0</v>
      </c>
      <c r="E45" s="225">
        <v>32.0</v>
      </c>
      <c r="F45" s="225">
        <v>29.0</v>
      </c>
      <c r="G45" s="225">
        <v>28.0</v>
      </c>
      <c r="H45" s="225">
        <v>12.0</v>
      </c>
      <c r="I45" s="53">
        <f t="shared" si="7"/>
        <v>133</v>
      </c>
      <c r="J45" s="70">
        <f t="shared" si="10"/>
        <v>82</v>
      </c>
      <c r="K45" s="225">
        <v>14.0</v>
      </c>
      <c r="L45" s="225">
        <v>20.0</v>
      </c>
      <c r="M45" s="225">
        <v>12.0</v>
      </c>
      <c r="N45" s="225">
        <v>18.0</v>
      </c>
      <c r="O45" s="213">
        <v>14.0</v>
      </c>
      <c r="P45" s="227">
        <v>32.0</v>
      </c>
      <c r="Q45" s="73">
        <f t="shared" si="8"/>
        <v>110</v>
      </c>
      <c r="R45" s="74">
        <f t="shared" si="11"/>
        <v>88.70967742</v>
      </c>
      <c r="S45" s="73"/>
      <c r="T45" s="55">
        <f t="shared" si="9"/>
        <v>243</v>
      </c>
      <c r="U45" s="82">
        <f t="shared" si="12"/>
        <v>85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36.0</v>
      </c>
      <c r="E46" s="225">
        <v>32.0</v>
      </c>
      <c r="F46" s="225">
        <v>32.0</v>
      </c>
      <c r="G46" s="225">
        <v>32.0</v>
      </c>
      <c r="H46" s="225">
        <v>15.0</v>
      </c>
      <c r="I46" s="53">
        <f t="shared" si="7"/>
        <v>147</v>
      </c>
      <c r="J46" s="70">
        <f t="shared" si="10"/>
        <v>91</v>
      </c>
      <c r="K46" s="225">
        <v>18.0</v>
      </c>
      <c r="L46" s="225">
        <v>18.0</v>
      </c>
      <c r="M46" s="225">
        <v>16.0</v>
      </c>
      <c r="N46" s="225">
        <v>16.0</v>
      </c>
      <c r="O46" s="213">
        <v>16.0</v>
      </c>
      <c r="P46" s="227">
        <v>32.0</v>
      </c>
      <c r="Q46" s="73">
        <f t="shared" si="8"/>
        <v>116</v>
      </c>
      <c r="R46" s="74">
        <f t="shared" si="11"/>
        <v>93.5483871</v>
      </c>
      <c r="S46" s="73"/>
      <c r="T46" s="55">
        <f t="shared" si="9"/>
        <v>263</v>
      </c>
      <c r="U46" s="82">
        <f t="shared" si="12"/>
        <v>92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33.0</v>
      </c>
      <c r="E47" s="225">
        <v>31.0</v>
      </c>
      <c r="F47" s="225">
        <v>28.0</v>
      </c>
      <c r="G47" s="225">
        <v>29.0</v>
      </c>
      <c r="H47" s="225">
        <v>12.0</v>
      </c>
      <c r="I47" s="53">
        <f t="shared" si="7"/>
        <v>133</v>
      </c>
      <c r="J47" s="70">
        <f t="shared" si="10"/>
        <v>82</v>
      </c>
      <c r="K47" s="225">
        <v>18.0</v>
      </c>
      <c r="L47" s="225">
        <v>14.0</v>
      </c>
      <c r="M47" s="225">
        <v>16.0</v>
      </c>
      <c r="N47" s="225">
        <v>18.0</v>
      </c>
      <c r="O47" s="213">
        <v>16.0</v>
      </c>
      <c r="P47" s="227">
        <v>28.0</v>
      </c>
      <c r="Q47" s="73">
        <f t="shared" si="8"/>
        <v>110</v>
      </c>
      <c r="R47" s="74">
        <f t="shared" si="11"/>
        <v>88.70967742</v>
      </c>
      <c r="S47" s="73"/>
      <c r="T47" s="55">
        <f t="shared" si="9"/>
        <v>243</v>
      </c>
      <c r="U47" s="82">
        <f t="shared" si="12"/>
        <v>85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30.0</v>
      </c>
      <c r="E48" s="225">
        <v>28.0</v>
      </c>
      <c r="F48" s="225">
        <v>28.0</v>
      </c>
      <c r="G48" s="225">
        <v>26.0</v>
      </c>
      <c r="H48" s="225">
        <v>14.0</v>
      </c>
      <c r="I48" s="53">
        <f t="shared" si="7"/>
        <v>126</v>
      </c>
      <c r="J48" s="70">
        <f t="shared" si="10"/>
        <v>78</v>
      </c>
      <c r="K48" s="225">
        <v>16.0</v>
      </c>
      <c r="L48" s="225">
        <v>20.0</v>
      </c>
      <c r="M48" s="225">
        <v>14.0</v>
      </c>
      <c r="N48" s="225">
        <v>18.0</v>
      </c>
      <c r="O48" s="213">
        <v>12.0</v>
      </c>
      <c r="P48" s="227">
        <v>30.0</v>
      </c>
      <c r="Q48" s="73">
        <f t="shared" si="8"/>
        <v>110</v>
      </c>
      <c r="R48" s="74">
        <f t="shared" si="11"/>
        <v>88.70967742</v>
      </c>
      <c r="S48" s="73"/>
      <c r="T48" s="55">
        <f t="shared" si="9"/>
        <v>236</v>
      </c>
      <c r="U48" s="82">
        <f t="shared" si="12"/>
        <v>83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35.0</v>
      </c>
      <c r="E49" s="225">
        <v>33.0</v>
      </c>
      <c r="F49" s="225">
        <v>34.0</v>
      </c>
      <c r="G49" s="225">
        <v>34.0</v>
      </c>
      <c r="H49" s="225">
        <v>17.0</v>
      </c>
      <c r="I49" s="53">
        <f t="shared" si="7"/>
        <v>153</v>
      </c>
      <c r="J49" s="70">
        <f t="shared" si="10"/>
        <v>94</v>
      </c>
      <c r="K49" s="225">
        <v>20.0</v>
      </c>
      <c r="L49" s="225">
        <v>20.0</v>
      </c>
      <c r="M49" s="225">
        <v>16.0</v>
      </c>
      <c r="N49" s="225">
        <v>18.0</v>
      </c>
      <c r="O49" s="213">
        <v>16.0</v>
      </c>
      <c r="P49" s="227">
        <v>32.0</v>
      </c>
      <c r="Q49" s="73">
        <f t="shared" si="8"/>
        <v>122</v>
      </c>
      <c r="R49" s="74">
        <f t="shared" si="11"/>
        <v>98.38709677</v>
      </c>
      <c r="S49" s="73"/>
      <c r="T49" s="55">
        <f t="shared" si="9"/>
        <v>275</v>
      </c>
      <c r="U49" s="82">
        <f t="shared" si="12"/>
        <v>96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35.0</v>
      </c>
      <c r="E50" s="225">
        <v>32.0</v>
      </c>
      <c r="F50" s="225">
        <v>34.0</v>
      </c>
      <c r="G50" s="225">
        <v>34.0</v>
      </c>
      <c r="H50" s="225">
        <v>18.0</v>
      </c>
      <c r="I50" s="53">
        <f t="shared" si="7"/>
        <v>153</v>
      </c>
      <c r="J50" s="70">
        <f t="shared" si="10"/>
        <v>94</v>
      </c>
      <c r="K50" s="225">
        <v>20.0</v>
      </c>
      <c r="L50" s="225">
        <v>20.0</v>
      </c>
      <c r="M50" s="225">
        <v>16.0</v>
      </c>
      <c r="N50" s="225">
        <v>18.0</v>
      </c>
      <c r="O50" s="213">
        <v>16.0</v>
      </c>
      <c r="P50" s="227">
        <v>32.0</v>
      </c>
      <c r="Q50" s="73">
        <f t="shared" si="8"/>
        <v>122</v>
      </c>
      <c r="R50" s="74">
        <f t="shared" si="11"/>
        <v>98.38709677</v>
      </c>
      <c r="S50" s="73"/>
      <c r="T50" s="55">
        <f t="shared" si="9"/>
        <v>275</v>
      </c>
      <c r="U50" s="82">
        <f t="shared" si="12"/>
        <v>96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37.0</v>
      </c>
      <c r="E55" s="206">
        <v>35.0</v>
      </c>
      <c r="F55" s="206">
        <v>37.0</v>
      </c>
      <c r="G55" s="206">
        <v>35.0</v>
      </c>
      <c r="H55" s="206">
        <v>18.0</v>
      </c>
      <c r="I55" s="53">
        <f t="shared" ref="I55:I73" si="13">SUM(D55:H55)</f>
        <v>162</v>
      </c>
      <c r="J55" s="44"/>
      <c r="K55" s="206">
        <v>16.0</v>
      </c>
      <c r="L55" s="206">
        <v>20.0</v>
      </c>
      <c r="M55" s="206">
        <v>20.0</v>
      </c>
      <c r="N55" s="206">
        <v>20.0</v>
      </c>
      <c r="O55" s="206">
        <v>16.0</v>
      </c>
      <c r="P55" s="206">
        <v>34.0</v>
      </c>
      <c r="Q55" s="53">
        <f t="shared" ref="Q55:Q73" si="14">SUM(K55:P55)</f>
        <v>126</v>
      </c>
      <c r="R55" s="44"/>
      <c r="S55" s="53"/>
      <c r="T55" s="55">
        <f t="shared" ref="T55:T73" si="15">SUM(I55,Q55)</f>
        <v>288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27.0</v>
      </c>
      <c r="E56" s="225">
        <v>28.0</v>
      </c>
      <c r="F56" s="225">
        <v>20.0</v>
      </c>
      <c r="G56" s="226">
        <v>30.0</v>
      </c>
      <c r="H56" s="226">
        <v>13.0</v>
      </c>
      <c r="I56" s="53">
        <f t="shared" si="13"/>
        <v>118</v>
      </c>
      <c r="J56" s="70">
        <f t="shared" ref="J56:J73" si="16">ROUND((I56/I$55)*100,0)</f>
        <v>73</v>
      </c>
      <c r="K56" s="225">
        <v>16.0</v>
      </c>
      <c r="L56" s="225">
        <v>14.0</v>
      </c>
      <c r="M56" s="212">
        <v>18.0</v>
      </c>
      <c r="N56" s="225">
        <v>18.0</v>
      </c>
      <c r="O56" s="213">
        <v>16.0</v>
      </c>
      <c r="P56" s="227">
        <v>22.0</v>
      </c>
      <c r="Q56" s="73">
        <f t="shared" si="14"/>
        <v>104</v>
      </c>
      <c r="R56" s="132">
        <f t="shared" ref="R56:R73" si="17">(Q56/Q$55)*100</f>
        <v>82.53968254</v>
      </c>
      <c r="S56" s="92"/>
      <c r="T56" s="55">
        <f t="shared" si="15"/>
        <v>222</v>
      </c>
      <c r="U56" s="82">
        <f t="shared" ref="U56:U73" si="18">ROUND((T56/T$55)*100,0)</f>
        <v>77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33.0</v>
      </c>
      <c r="E57" s="225">
        <v>25.0</v>
      </c>
      <c r="F57" s="225">
        <v>19.0</v>
      </c>
      <c r="G57" s="225">
        <v>23.0</v>
      </c>
      <c r="H57" s="225">
        <v>15.0</v>
      </c>
      <c r="I57" s="53">
        <f t="shared" si="13"/>
        <v>115</v>
      </c>
      <c r="J57" s="70">
        <f t="shared" si="16"/>
        <v>71</v>
      </c>
      <c r="K57" s="225">
        <v>14.0</v>
      </c>
      <c r="L57" s="225">
        <v>18.0</v>
      </c>
      <c r="M57" s="212">
        <v>18.0</v>
      </c>
      <c r="N57" s="225">
        <v>18.0</v>
      </c>
      <c r="O57" s="213">
        <v>12.0</v>
      </c>
      <c r="P57" s="227">
        <v>32.0</v>
      </c>
      <c r="Q57" s="73">
        <f t="shared" si="14"/>
        <v>112</v>
      </c>
      <c r="R57" s="132">
        <f t="shared" si="17"/>
        <v>88.88888889</v>
      </c>
      <c r="S57" s="92"/>
      <c r="T57" s="55">
        <f t="shared" si="15"/>
        <v>227</v>
      </c>
      <c r="U57" s="82">
        <f t="shared" si="18"/>
        <v>79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36.0</v>
      </c>
      <c r="E58" s="225">
        <v>31.0</v>
      </c>
      <c r="F58" s="225">
        <v>33.0</v>
      </c>
      <c r="G58" s="225">
        <v>32.0</v>
      </c>
      <c r="H58" s="225">
        <v>15.0</v>
      </c>
      <c r="I58" s="53">
        <f t="shared" si="13"/>
        <v>147</v>
      </c>
      <c r="J58" s="70">
        <f t="shared" si="16"/>
        <v>91</v>
      </c>
      <c r="K58" s="225">
        <v>16.0</v>
      </c>
      <c r="L58" s="225">
        <v>20.0</v>
      </c>
      <c r="M58" s="212">
        <v>20.0</v>
      </c>
      <c r="N58" s="225">
        <v>20.0</v>
      </c>
      <c r="O58" s="213">
        <v>16.0</v>
      </c>
      <c r="P58" s="227">
        <v>32.0</v>
      </c>
      <c r="Q58" s="73">
        <f t="shared" si="14"/>
        <v>124</v>
      </c>
      <c r="R58" s="132">
        <f t="shared" si="17"/>
        <v>98.41269841</v>
      </c>
      <c r="S58" s="92"/>
      <c r="T58" s="55">
        <f t="shared" si="15"/>
        <v>271</v>
      </c>
      <c r="U58" s="82">
        <f t="shared" si="18"/>
        <v>94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33.0</v>
      </c>
      <c r="E59" s="225">
        <v>28.0</v>
      </c>
      <c r="F59" s="225">
        <v>29.0</v>
      </c>
      <c r="G59" s="225">
        <v>28.0</v>
      </c>
      <c r="H59" s="225">
        <v>14.0</v>
      </c>
      <c r="I59" s="53">
        <f t="shared" si="13"/>
        <v>132</v>
      </c>
      <c r="J59" s="70">
        <f t="shared" si="16"/>
        <v>81</v>
      </c>
      <c r="K59" s="225">
        <v>12.0</v>
      </c>
      <c r="L59" s="225">
        <v>18.0</v>
      </c>
      <c r="M59" s="212">
        <v>16.0</v>
      </c>
      <c r="N59" s="225">
        <v>18.0</v>
      </c>
      <c r="O59" s="213">
        <v>14.0</v>
      </c>
      <c r="P59" s="227">
        <v>32.0</v>
      </c>
      <c r="Q59" s="73">
        <f t="shared" si="14"/>
        <v>110</v>
      </c>
      <c r="R59" s="132">
        <f t="shared" si="17"/>
        <v>87.3015873</v>
      </c>
      <c r="S59" s="92"/>
      <c r="T59" s="55">
        <f t="shared" si="15"/>
        <v>242</v>
      </c>
      <c r="U59" s="82">
        <f t="shared" si="18"/>
        <v>84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28.0</v>
      </c>
      <c r="E60" s="225">
        <v>28.0</v>
      </c>
      <c r="F60" s="225">
        <v>21.0</v>
      </c>
      <c r="G60" s="225">
        <v>28.0</v>
      </c>
      <c r="H60" s="225">
        <v>13.0</v>
      </c>
      <c r="I60" s="53">
        <f t="shared" si="13"/>
        <v>118</v>
      </c>
      <c r="J60" s="70">
        <f t="shared" si="16"/>
        <v>73</v>
      </c>
      <c r="K60" s="225">
        <v>12.0</v>
      </c>
      <c r="L60" s="225">
        <v>18.0</v>
      </c>
      <c r="M60" s="212">
        <v>16.0</v>
      </c>
      <c r="N60" s="225">
        <v>20.0</v>
      </c>
      <c r="O60" s="213">
        <v>12.0</v>
      </c>
      <c r="P60" s="227">
        <v>30.0</v>
      </c>
      <c r="Q60" s="73">
        <f t="shared" si="14"/>
        <v>108</v>
      </c>
      <c r="R60" s="132">
        <f t="shared" si="17"/>
        <v>85.71428571</v>
      </c>
      <c r="S60" s="92"/>
      <c r="T60" s="55">
        <f t="shared" si="15"/>
        <v>226</v>
      </c>
      <c r="U60" s="82">
        <f t="shared" si="18"/>
        <v>78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18.0</v>
      </c>
      <c r="E61" s="225">
        <v>20.0</v>
      </c>
      <c r="F61" s="225">
        <v>17.0</v>
      </c>
      <c r="G61" s="225">
        <v>24.0</v>
      </c>
      <c r="H61" s="225">
        <v>7.0</v>
      </c>
      <c r="I61" s="53">
        <f t="shared" si="13"/>
        <v>86</v>
      </c>
      <c r="J61" s="70">
        <f t="shared" si="16"/>
        <v>53</v>
      </c>
      <c r="K61" s="225">
        <v>12.0</v>
      </c>
      <c r="L61" s="225">
        <v>16.0</v>
      </c>
      <c r="M61" s="212">
        <v>16.0</v>
      </c>
      <c r="N61" s="225">
        <v>18.0</v>
      </c>
      <c r="O61" s="213">
        <v>8.0</v>
      </c>
      <c r="P61" s="227">
        <v>30.0</v>
      </c>
      <c r="Q61" s="73">
        <f t="shared" si="14"/>
        <v>100</v>
      </c>
      <c r="R61" s="132">
        <f t="shared" si="17"/>
        <v>79.36507937</v>
      </c>
      <c r="S61" s="92"/>
      <c r="T61" s="55">
        <f t="shared" si="15"/>
        <v>186</v>
      </c>
      <c r="U61" s="82">
        <f t="shared" si="18"/>
        <v>65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14.0</v>
      </c>
      <c r="E62" s="225">
        <v>22.0</v>
      </c>
      <c r="F62" s="225">
        <v>14.0</v>
      </c>
      <c r="G62" s="225">
        <v>20.0</v>
      </c>
      <c r="H62" s="225">
        <v>11.0</v>
      </c>
      <c r="I62" s="53">
        <f t="shared" si="13"/>
        <v>81</v>
      </c>
      <c r="J62" s="70">
        <f t="shared" si="16"/>
        <v>50</v>
      </c>
      <c r="K62" s="225">
        <v>8.0</v>
      </c>
      <c r="L62" s="225">
        <v>12.0</v>
      </c>
      <c r="M62" s="212">
        <v>14.0</v>
      </c>
      <c r="N62" s="225">
        <v>14.0</v>
      </c>
      <c r="O62" s="213">
        <v>6.0</v>
      </c>
      <c r="P62" s="227">
        <v>18.0</v>
      </c>
      <c r="Q62" s="73">
        <f t="shared" si="14"/>
        <v>72</v>
      </c>
      <c r="R62" s="132">
        <f t="shared" si="17"/>
        <v>57.14285714</v>
      </c>
      <c r="S62" s="92"/>
      <c r="T62" s="55">
        <f t="shared" si="15"/>
        <v>153</v>
      </c>
      <c r="U62" s="82">
        <f t="shared" si="18"/>
        <v>53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31.0</v>
      </c>
      <c r="E63" s="225">
        <v>30.0</v>
      </c>
      <c r="F63" s="225">
        <v>19.0</v>
      </c>
      <c r="G63" s="225">
        <v>27.0</v>
      </c>
      <c r="H63" s="225">
        <v>16.0</v>
      </c>
      <c r="I63" s="53">
        <f t="shared" si="13"/>
        <v>123</v>
      </c>
      <c r="J63" s="70">
        <f t="shared" si="16"/>
        <v>76</v>
      </c>
      <c r="K63" s="225">
        <v>16.0</v>
      </c>
      <c r="L63" s="225">
        <v>16.0</v>
      </c>
      <c r="M63" s="212">
        <v>16.0</v>
      </c>
      <c r="N63" s="225">
        <v>16.0</v>
      </c>
      <c r="O63" s="213">
        <v>14.0</v>
      </c>
      <c r="P63" s="227">
        <v>26.0</v>
      </c>
      <c r="Q63" s="73">
        <f t="shared" si="14"/>
        <v>104</v>
      </c>
      <c r="R63" s="132">
        <f t="shared" si="17"/>
        <v>82.53968254</v>
      </c>
      <c r="S63" s="92"/>
      <c r="T63" s="55">
        <f t="shared" si="15"/>
        <v>227</v>
      </c>
      <c r="U63" s="82">
        <f t="shared" si="18"/>
        <v>79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27.0</v>
      </c>
      <c r="E64" s="225">
        <v>28.0</v>
      </c>
      <c r="F64" s="225">
        <v>20.0</v>
      </c>
      <c r="G64" s="225">
        <v>19.0</v>
      </c>
      <c r="H64" s="225">
        <v>8.0</v>
      </c>
      <c r="I64" s="53">
        <f t="shared" si="13"/>
        <v>102</v>
      </c>
      <c r="J64" s="70">
        <f t="shared" si="16"/>
        <v>63</v>
      </c>
      <c r="K64" s="225">
        <v>16.0</v>
      </c>
      <c r="L64" s="225">
        <v>16.0</v>
      </c>
      <c r="M64" s="212">
        <v>18.0</v>
      </c>
      <c r="N64" s="225">
        <v>16.0</v>
      </c>
      <c r="O64" s="213">
        <v>16.0</v>
      </c>
      <c r="P64" s="227">
        <v>20.0</v>
      </c>
      <c r="Q64" s="73">
        <f t="shared" si="14"/>
        <v>102</v>
      </c>
      <c r="R64" s="132">
        <f t="shared" si="17"/>
        <v>80.95238095</v>
      </c>
      <c r="S64" s="92"/>
      <c r="T64" s="55">
        <f t="shared" si="15"/>
        <v>204</v>
      </c>
      <c r="U64" s="82">
        <f t="shared" si="18"/>
        <v>71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29.0</v>
      </c>
      <c r="E65" s="225">
        <v>22.0</v>
      </c>
      <c r="F65" s="225">
        <v>21.0</v>
      </c>
      <c r="G65" s="225">
        <v>21.0</v>
      </c>
      <c r="H65" s="225">
        <v>11.0</v>
      </c>
      <c r="I65" s="53">
        <f t="shared" si="13"/>
        <v>104</v>
      </c>
      <c r="J65" s="70">
        <f t="shared" si="16"/>
        <v>64</v>
      </c>
      <c r="K65" s="225">
        <v>16.0</v>
      </c>
      <c r="L65" s="225">
        <v>12.0</v>
      </c>
      <c r="M65" s="212">
        <v>16.0</v>
      </c>
      <c r="N65" s="225">
        <v>20.0</v>
      </c>
      <c r="O65" s="213">
        <v>14.0</v>
      </c>
      <c r="P65" s="227">
        <v>20.0</v>
      </c>
      <c r="Q65" s="73">
        <f t="shared" si="14"/>
        <v>98</v>
      </c>
      <c r="R65" s="132">
        <f t="shared" si="17"/>
        <v>77.77777778</v>
      </c>
      <c r="S65" s="92"/>
      <c r="T65" s="55">
        <f t="shared" si="15"/>
        <v>202</v>
      </c>
      <c r="U65" s="82">
        <f t="shared" si="18"/>
        <v>70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16.0</v>
      </c>
      <c r="E66" s="225">
        <v>16.0</v>
      </c>
      <c r="F66" s="225">
        <v>13.0</v>
      </c>
      <c r="G66" s="225">
        <v>21.0</v>
      </c>
      <c r="H66" s="225">
        <v>9.0</v>
      </c>
      <c r="I66" s="53">
        <f t="shared" si="13"/>
        <v>75</v>
      </c>
      <c r="J66" s="70">
        <f t="shared" si="16"/>
        <v>46</v>
      </c>
      <c r="K66" s="225">
        <v>8.0</v>
      </c>
      <c r="L66" s="225">
        <v>12.0</v>
      </c>
      <c r="M66" s="212">
        <v>14.0</v>
      </c>
      <c r="N66" s="225">
        <v>18.0</v>
      </c>
      <c r="O66" s="213">
        <v>12.0</v>
      </c>
      <c r="P66" s="227">
        <v>24.0</v>
      </c>
      <c r="Q66" s="73">
        <f t="shared" si="14"/>
        <v>88</v>
      </c>
      <c r="R66" s="132">
        <f t="shared" si="17"/>
        <v>69.84126984</v>
      </c>
      <c r="S66" s="92"/>
      <c r="T66" s="55">
        <f t="shared" si="15"/>
        <v>163</v>
      </c>
      <c r="U66" s="82">
        <f t="shared" si="18"/>
        <v>57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27.0</v>
      </c>
      <c r="E67" s="225">
        <v>26.0</v>
      </c>
      <c r="F67" s="225">
        <v>21.0</v>
      </c>
      <c r="G67" s="225">
        <v>22.0</v>
      </c>
      <c r="H67" s="225">
        <v>10.0</v>
      </c>
      <c r="I67" s="53">
        <f t="shared" si="13"/>
        <v>106</v>
      </c>
      <c r="J67" s="70">
        <f t="shared" si="16"/>
        <v>65</v>
      </c>
      <c r="K67" s="225">
        <v>14.0</v>
      </c>
      <c r="L67" s="225">
        <v>14.0</v>
      </c>
      <c r="M67" s="212">
        <v>10.0</v>
      </c>
      <c r="N67" s="225">
        <v>18.0</v>
      </c>
      <c r="O67" s="213">
        <v>12.0</v>
      </c>
      <c r="P67" s="227">
        <v>20.0</v>
      </c>
      <c r="Q67" s="73">
        <f t="shared" si="14"/>
        <v>88</v>
      </c>
      <c r="R67" s="132">
        <f t="shared" si="17"/>
        <v>69.84126984</v>
      </c>
      <c r="S67" s="92"/>
      <c r="T67" s="55">
        <f t="shared" si="15"/>
        <v>194</v>
      </c>
      <c r="U67" s="82">
        <f t="shared" si="18"/>
        <v>67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23.0</v>
      </c>
      <c r="E68" s="225">
        <v>23.0</v>
      </c>
      <c r="F68" s="225">
        <v>24.0</v>
      </c>
      <c r="G68" s="225">
        <v>26.0</v>
      </c>
      <c r="H68" s="225">
        <v>12.0</v>
      </c>
      <c r="I68" s="53">
        <f t="shared" si="13"/>
        <v>108</v>
      </c>
      <c r="J68" s="70">
        <f t="shared" si="16"/>
        <v>67</v>
      </c>
      <c r="K68" s="225">
        <v>10.0</v>
      </c>
      <c r="L68" s="225">
        <v>14.0</v>
      </c>
      <c r="M68" s="225">
        <v>12.0</v>
      </c>
      <c r="N68" s="225">
        <v>18.0</v>
      </c>
      <c r="O68" s="213">
        <v>14.0</v>
      </c>
      <c r="P68" s="227">
        <v>16.0</v>
      </c>
      <c r="Q68" s="73">
        <f t="shared" si="14"/>
        <v>84</v>
      </c>
      <c r="R68" s="145">
        <f t="shared" si="17"/>
        <v>66.66666667</v>
      </c>
      <c r="S68" s="92"/>
      <c r="T68" s="55">
        <f t="shared" si="15"/>
        <v>192</v>
      </c>
      <c r="U68" s="82">
        <f t="shared" si="18"/>
        <v>67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32.0</v>
      </c>
      <c r="E69" s="225">
        <v>32.0</v>
      </c>
      <c r="F69" s="225">
        <v>30.0</v>
      </c>
      <c r="G69" s="225">
        <v>29.0</v>
      </c>
      <c r="H69" s="225">
        <v>18.0</v>
      </c>
      <c r="I69" s="53">
        <f t="shared" si="13"/>
        <v>141</v>
      </c>
      <c r="J69" s="70">
        <f t="shared" si="16"/>
        <v>87</v>
      </c>
      <c r="K69" s="225">
        <v>16.0</v>
      </c>
      <c r="L69" s="225">
        <v>18.0</v>
      </c>
      <c r="M69" s="225">
        <v>20.0</v>
      </c>
      <c r="N69" s="225">
        <v>18.0</v>
      </c>
      <c r="O69" s="213">
        <v>12.0</v>
      </c>
      <c r="P69" s="227">
        <v>28.0</v>
      </c>
      <c r="Q69" s="73">
        <f t="shared" si="14"/>
        <v>112</v>
      </c>
      <c r="R69" s="132">
        <f t="shared" si="17"/>
        <v>88.88888889</v>
      </c>
      <c r="S69" s="92"/>
      <c r="T69" s="55">
        <f t="shared" si="15"/>
        <v>253</v>
      </c>
      <c r="U69" s="82">
        <f t="shared" si="18"/>
        <v>88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31.0</v>
      </c>
      <c r="E70" s="225">
        <v>28.0</v>
      </c>
      <c r="F70" s="225">
        <v>21.0</v>
      </c>
      <c r="G70" s="225">
        <v>27.0</v>
      </c>
      <c r="H70" s="225">
        <v>14.0</v>
      </c>
      <c r="I70" s="53">
        <f t="shared" si="13"/>
        <v>121</v>
      </c>
      <c r="J70" s="70">
        <f t="shared" si="16"/>
        <v>75</v>
      </c>
      <c r="K70" s="225">
        <v>16.0</v>
      </c>
      <c r="L70" s="225">
        <v>16.0</v>
      </c>
      <c r="M70" s="225">
        <v>20.0</v>
      </c>
      <c r="N70" s="225">
        <v>16.0</v>
      </c>
      <c r="O70" s="213">
        <v>16.0</v>
      </c>
      <c r="P70" s="227">
        <v>22.0</v>
      </c>
      <c r="Q70" s="73">
        <f t="shared" si="14"/>
        <v>106</v>
      </c>
      <c r="R70" s="132">
        <f t="shared" si="17"/>
        <v>84.12698413</v>
      </c>
      <c r="S70" s="92"/>
      <c r="T70" s="55">
        <f t="shared" si="15"/>
        <v>227</v>
      </c>
      <c r="U70" s="82">
        <f t="shared" si="18"/>
        <v>79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27.0</v>
      </c>
      <c r="E71" s="225">
        <v>29.0</v>
      </c>
      <c r="F71" s="225">
        <v>26.0</v>
      </c>
      <c r="G71" s="225">
        <v>28.0</v>
      </c>
      <c r="H71" s="225">
        <v>13.0</v>
      </c>
      <c r="I71" s="53">
        <f t="shared" si="13"/>
        <v>123</v>
      </c>
      <c r="J71" s="70">
        <f t="shared" si="16"/>
        <v>76</v>
      </c>
      <c r="K71" s="225">
        <v>14.0</v>
      </c>
      <c r="L71" s="225">
        <v>14.0</v>
      </c>
      <c r="M71" s="225">
        <v>16.0</v>
      </c>
      <c r="N71" s="225">
        <v>18.0</v>
      </c>
      <c r="O71" s="213">
        <v>16.0</v>
      </c>
      <c r="P71" s="227">
        <v>30.0</v>
      </c>
      <c r="Q71" s="73">
        <f t="shared" si="14"/>
        <v>108</v>
      </c>
      <c r="R71" s="132">
        <f t="shared" si="17"/>
        <v>85.71428571</v>
      </c>
      <c r="S71" s="92"/>
      <c r="T71" s="55">
        <f t="shared" si="15"/>
        <v>231</v>
      </c>
      <c r="U71" s="82">
        <f t="shared" si="18"/>
        <v>80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27.0</v>
      </c>
      <c r="E72" s="225">
        <v>25.0</v>
      </c>
      <c r="F72" s="225">
        <v>24.0</v>
      </c>
      <c r="G72" s="225">
        <v>24.0</v>
      </c>
      <c r="H72" s="225">
        <v>15.0</v>
      </c>
      <c r="I72" s="53">
        <f t="shared" si="13"/>
        <v>115</v>
      </c>
      <c r="J72" s="70">
        <f t="shared" si="16"/>
        <v>71</v>
      </c>
      <c r="K72" s="225">
        <v>14.0</v>
      </c>
      <c r="L72" s="225">
        <v>16.0</v>
      </c>
      <c r="M72" s="225">
        <v>16.0</v>
      </c>
      <c r="N72" s="225">
        <v>16.0</v>
      </c>
      <c r="O72" s="213">
        <v>16.0</v>
      </c>
      <c r="P72" s="227">
        <v>30.0</v>
      </c>
      <c r="Q72" s="73">
        <f t="shared" si="14"/>
        <v>108</v>
      </c>
      <c r="R72" s="132">
        <f t="shared" si="17"/>
        <v>85.71428571</v>
      </c>
      <c r="S72" s="92"/>
      <c r="T72" s="55">
        <f t="shared" si="15"/>
        <v>223</v>
      </c>
      <c r="U72" s="82">
        <f t="shared" si="18"/>
        <v>77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29.0</v>
      </c>
      <c r="E73" s="225">
        <v>29.0</v>
      </c>
      <c r="F73" s="225">
        <v>20.0</v>
      </c>
      <c r="G73" s="225">
        <v>25.0</v>
      </c>
      <c r="H73" s="225">
        <v>12.0</v>
      </c>
      <c r="I73" s="53">
        <f t="shared" si="13"/>
        <v>115</v>
      </c>
      <c r="J73" s="70">
        <f t="shared" si="16"/>
        <v>71</v>
      </c>
      <c r="K73" s="225">
        <v>14.0</v>
      </c>
      <c r="L73" s="225">
        <v>16.0</v>
      </c>
      <c r="M73" s="225">
        <v>14.0</v>
      </c>
      <c r="N73" s="225">
        <v>14.0</v>
      </c>
      <c r="O73" s="213">
        <v>10.0</v>
      </c>
      <c r="P73" s="227">
        <v>30.0</v>
      </c>
      <c r="Q73" s="73">
        <f t="shared" si="14"/>
        <v>98</v>
      </c>
      <c r="R73" s="132">
        <f t="shared" si="17"/>
        <v>77.77777778</v>
      </c>
      <c r="S73" s="92"/>
      <c r="T73" s="55">
        <f t="shared" si="15"/>
        <v>213</v>
      </c>
      <c r="U73" s="82">
        <f t="shared" si="18"/>
        <v>74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37.0</v>
      </c>
      <c r="E78" s="206">
        <v>35.0</v>
      </c>
      <c r="F78" s="206">
        <v>37.0</v>
      </c>
      <c r="G78" s="206">
        <v>35.0</v>
      </c>
      <c r="H78" s="206">
        <v>18.0</v>
      </c>
      <c r="I78" s="53">
        <f t="shared" ref="I78:I97" si="19">SUM(D78:H78)</f>
        <v>162</v>
      </c>
      <c r="J78" s="44"/>
      <c r="K78" s="206">
        <v>18.0</v>
      </c>
      <c r="L78" s="206">
        <v>16.0</v>
      </c>
      <c r="M78" s="206">
        <v>14.0</v>
      </c>
      <c r="N78" s="206">
        <v>20.0</v>
      </c>
      <c r="O78" s="206">
        <v>20.0</v>
      </c>
      <c r="P78" s="206">
        <v>34.0</v>
      </c>
      <c r="Q78" s="53">
        <f t="shared" ref="Q78:Q97" si="20">SUM(K78:P78)</f>
        <v>122</v>
      </c>
      <c r="R78" s="44"/>
      <c r="S78" s="53"/>
      <c r="T78" s="55">
        <f t="shared" ref="T78:T97" si="21">SUM(I78,Q78)</f>
        <v>284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31.0</v>
      </c>
      <c r="E79" s="225">
        <v>31.0</v>
      </c>
      <c r="F79" s="225">
        <v>25.0</v>
      </c>
      <c r="G79" s="226">
        <v>28.0</v>
      </c>
      <c r="H79" s="226">
        <v>13.0</v>
      </c>
      <c r="I79" s="53">
        <f t="shared" si="19"/>
        <v>128</v>
      </c>
      <c r="J79" s="70">
        <f t="shared" ref="J79:J97" si="22">ROUND((I79/I$78)*100,0)</f>
        <v>79</v>
      </c>
      <c r="K79" s="225">
        <v>18.0</v>
      </c>
      <c r="L79" s="225">
        <v>14.0</v>
      </c>
      <c r="M79" s="206">
        <v>14.0</v>
      </c>
      <c r="N79" s="225">
        <v>20.0</v>
      </c>
      <c r="O79" s="213">
        <v>18.0</v>
      </c>
      <c r="P79" s="227">
        <v>32.0</v>
      </c>
      <c r="Q79" s="73">
        <f t="shared" si="20"/>
        <v>116</v>
      </c>
      <c r="R79" s="74">
        <f t="shared" ref="R79:R97" si="23">(Q79/Q$32)*100</f>
        <v>93.5483871</v>
      </c>
      <c r="S79" s="73"/>
      <c r="T79" s="55">
        <f t="shared" si="21"/>
        <v>244</v>
      </c>
      <c r="U79" s="82">
        <f>SUM(T79*100/T$9)</f>
        <v>86.5248227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32.0</v>
      </c>
      <c r="E80" s="225">
        <v>28.0</v>
      </c>
      <c r="F80" s="225">
        <v>27.0</v>
      </c>
      <c r="G80" s="225">
        <v>24.0</v>
      </c>
      <c r="H80" s="225">
        <v>15.0</v>
      </c>
      <c r="I80" s="53">
        <f t="shared" si="19"/>
        <v>126</v>
      </c>
      <c r="J80" s="70">
        <f t="shared" si="22"/>
        <v>78</v>
      </c>
      <c r="K80" s="225">
        <v>16.0</v>
      </c>
      <c r="L80" s="225">
        <v>12.0</v>
      </c>
      <c r="M80" s="206">
        <v>14.0</v>
      </c>
      <c r="N80" s="225">
        <v>18.0</v>
      </c>
      <c r="O80" s="213">
        <v>16.0</v>
      </c>
      <c r="P80" s="227">
        <v>32.0</v>
      </c>
      <c r="Q80" s="73">
        <f t="shared" si="20"/>
        <v>108</v>
      </c>
      <c r="R80" s="74">
        <f t="shared" si="23"/>
        <v>87.09677419</v>
      </c>
      <c r="S80" s="73"/>
      <c r="T80" s="55">
        <f t="shared" si="21"/>
        <v>234</v>
      </c>
      <c r="U80" s="82">
        <f t="shared" ref="U80:U93" si="24">SUM(T80*100/T$32)</f>
        <v>81.81818182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30.0</v>
      </c>
      <c r="E81" s="225">
        <v>25.0</v>
      </c>
      <c r="F81" s="225">
        <v>18.0</v>
      </c>
      <c r="G81" s="225">
        <v>26.0</v>
      </c>
      <c r="H81" s="225">
        <v>12.0</v>
      </c>
      <c r="I81" s="53">
        <f t="shared" si="19"/>
        <v>111</v>
      </c>
      <c r="J81" s="70">
        <f t="shared" si="22"/>
        <v>69</v>
      </c>
      <c r="K81" s="225">
        <v>12.0</v>
      </c>
      <c r="L81" s="225">
        <v>12.0</v>
      </c>
      <c r="M81" s="206">
        <v>14.0</v>
      </c>
      <c r="N81" s="225">
        <v>16.0</v>
      </c>
      <c r="O81" s="213">
        <v>14.0</v>
      </c>
      <c r="P81" s="227">
        <v>26.0</v>
      </c>
      <c r="Q81" s="73">
        <f t="shared" si="20"/>
        <v>94</v>
      </c>
      <c r="R81" s="74">
        <f t="shared" si="23"/>
        <v>75.80645161</v>
      </c>
      <c r="S81" s="73"/>
      <c r="T81" s="55">
        <f t="shared" si="21"/>
        <v>205</v>
      </c>
      <c r="U81" s="82">
        <f t="shared" si="24"/>
        <v>71.67832168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19.0</v>
      </c>
      <c r="E82" s="225">
        <v>24.0</v>
      </c>
      <c r="F82" s="225">
        <v>18.0</v>
      </c>
      <c r="G82" s="225">
        <v>27.0</v>
      </c>
      <c r="H82" s="225">
        <v>11.0</v>
      </c>
      <c r="I82" s="53">
        <f t="shared" si="19"/>
        <v>99</v>
      </c>
      <c r="J82" s="70">
        <f t="shared" si="22"/>
        <v>61</v>
      </c>
      <c r="K82" s="225">
        <v>14.0</v>
      </c>
      <c r="L82" s="225">
        <v>12.0</v>
      </c>
      <c r="M82" s="206">
        <v>8.0</v>
      </c>
      <c r="N82" s="225">
        <v>14.0</v>
      </c>
      <c r="O82" s="213">
        <v>14.0</v>
      </c>
      <c r="P82" s="227">
        <v>24.0</v>
      </c>
      <c r="Q82" s="73">
        <f t="shared" si="20"/>
        <v>86</v>
      </c>
      <c r="R82" s="74">
        <f t="shared" si="23"/>
        <v>69.35483871</v>
      </c>
      <c r="S82" s="73"/>
      <c r="T82" s="55">
        <f t="shared" si="21"/>
        <v>185</v>
      </c>
      <c r="U82" s="82">
        <f t="shared" si="24"/>
        <v>64.68531469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28.0</v>
      </c>
      <c r="E83" s="225">
        <v>28.0</v>
      </c>
      <c r="F83" s="225">
        <v>17.0</v>
      </c>
      <c r="G83" s="225">
        <v>26.0</v>
      </c>
      <c r="H83" s="225">
        <v>14.0</v>
      </c>
      <c r="I83" s="53">
        <f t="shared" si="19"/>
        <v>113</v>
      </c>
      <c r="J83" s="70">
        <f t="shared" si="22"/>
        <v>70</v>
      </c>
      <c r="K83" s="225">
        <v>12.0</v>
      </c>
      <c r="L83" s="225">
        <v>12.0</v>
      </c>
      <c r="M83" s="206">
        <v>14.0</v>
      </c>
      <c r="N83" s="225">
        <v>18.0</v>
      </c>
      <c r="O83" s="213">
        <v>16.0</v>
      </c>
      <c r="P83" s="227">
        <v>26.0</v>
      </c>
      <c r="Q83" s="73">
        <f t="shared" si="20"/>
        <v>98</v>
      </c>
      <c r="R83" s="74">
        <f t="shared" si="23"/>
        <v>79.03225806</v>
      </c>
      <c r="S83" s="73"/>
      <c r="T83" s="55">
        <f t="shared" si="21"/>
        <v>211</v>
      </c>
      <c r="U83" s="82">
        <f t="shared" si="24"/>
        <v>73.77622378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33.0</v>
      </c>
      <c r="E84" s="225">
        <v>27.0</v>
      </c>
      <c r="F84" s="225">
        <v>27.0</v>
      </c>
      <c r="G84" s="225">
        <v>29.0</v>
      </c>
      <c r="H84" s="225">
        <v>10.0</v>
      </c>
      <c r="I84" s="53">
        <f t="shared" si="19"/>
        <v>126</v>
      </c>
      <c r="J84" s="70">
        <f t="shared" si="22"/>
        <v>78</v>
      </c>
      <c r="K84" s="225">
        <v>16.0</v>
      </c>
      <c r="L84" s="225">
        <v>14.0</v>
      </c>
      <c r="M84" s="206">
        <v>12.0</v>
      </c>
      <c r="N84" s="225">
        <v>20.0</v>
      </c>
      <c r="O84" s="213">
        <v>18.0</v>
      </c>
      <c r="P84" s="227">
        <v>30.0</v>
      </c>
      <c r="Q84" s="73">
        <f t="shared" si="20"/>
        <v>110</v>
      </c>
      <c r="R84" s="74">
        <f t="shared" si="23"/>
        <v>88.70967742</v>
      </c>
      <c r="S84" s="73"/>
      <c r="T84" s="55">
        <f t="shared" si="21"/>
        <v>236</v>
      </c>
      <c r="U84" s="82">
        <f t="shared" si="24"/>
        <v>82.51748252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27.0</v>
      </c>
      <c r="E85" s="225">
        <v>27.0</v>
      </c>
      <c r="F85" s="225">
        <v>26.0</v>
      </c>
      <c r="G85" s="225">
        <v>29.0</v>
      </c>
      <c r="H85" s="225">
        <v>14.0</v>
      </c>
      <c r="I85" s="53">
        <f t="shared" si="19"/>
        <v>123</v>
      </c>
      <c r="J85" s="70">
        <f t="shared" si="22"/>
        <v>76</v>
      </c>
      <c r="K85" s="225">
        <v>18.0</v>
      </c>
      <c r="L85" s="225">
        <v>12.0</v>
      </c>
      <c r="M85" s="206">
        <v>10.0</v>
      </c>
      <c r="N85" s="225">
        <v>16.0</v>
      </c>
      <c r="O85" s="213">
        <v>16.0</v>
      </c>
      <c r="P85" s="227">
        <v>28.0</v>
      </c>
      <c r="Q85" s="73">
        <f t="shared" si="20"/>
        <v>100</v>
      </c>
      <c r="R85" s="74">
        <f t="shared" si="23"/>
        <v>80.64516129</v>
      </c>
      <c r="S85" s="73"/>
      <c r="T85" s="55">
        <f t="shared" si="21"/>
        <v>223</v>
      </c>
      <c r="U85" s="82">
        <f t="shared" si="24"/>
        <v>77.97202797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32.0</v>
      </c>
      <c r="E86" s="225">
        <v>32.0</v>
      </c>
      <c r="F86" s="225">
        <v>28.0</v>
      </c>
      <c r="G86" s="225">
        <v>29.0</v>
      </c>
      <c r="H86" s="225">
        <v>12.0</v>
      </c>
      <c r="I86" s="53">
        <f t="shared" si="19"/>
        <v>133</v>
      </c>
      <c r="J86" s="70">
        <f t="shared" si="22"/>
        <v>82</v>
      </c>
      <c r="K86" s="225">
        <v>18.0</v>
      </c>
      <c r="L86" s="225">
        <v>16.0</v>
      </c>
      <c r="M86" s="206">
        <v>14.0</v>
      </c>
      <c r="N86" s="225">
        <v>18.0</v>
      </c>
      <c r="O86" s="213">
        <v>20.0</v>
      </c>
      <c r="P86" s="227">
        <v>34.0</v>
      </c>
      <c r="Q86" s="73">
        <f t="shared" si="20"/>
        <v>120</v>
      </c>
      <c r="R86" s="74">
        <f t="shared" si="23"/>
        <v>96.77419355</v>
      </c>
      <c r="S86" s="73"/>
      <c r="T86" s="55">
        <f t="shared" si="21"/>
        <v>253</v>
      </c>
      <c r="U86" s="82">
        <f t="shared" si="24"/>
        <v>88.46153846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26.0</v>
      </c>
      <c r="E87" s="225">
        <v>25.0</v>
      </c>
      <c r="F87" s="225">
        <v>19.0</v>
      </c>
      <c r="G87" s="225">
        <v>26.0</v>
      </c>
      <c r="H87" s="225">
        <v>13.0</v>
      </c>
      <c r="I87" s="53">
        <f t="shared" si="19"/>
        <v>109</v>
      </c>
      <c r="J87" s="70">
        <f t="shared" si="22"/>
        <v>67</v>
      </c>
      <c r="K87" s="225">
        <v>14.0</v>
      </c>
      <c r="L87" s="225">
        <v>14.0</v>
      </c>
      <c r="M87" s="206">
        <v>14.0</v>
      </c>
      <c r="N87" s="225">
        <v>18.0</v>
      </c>
      <c r="O87" s="213">
        <v>16.0</v>
      </c>
      <c r="P87" s="227">
        <v>28.0</v>
      </c>
      <c r="Q87" s="73">
        <f t="shared" si="20"/>
        <v>104</v>
      </c>
      <c r="R87" s="74">
        <f t="shared" si="23"/>
        <v>83.87096774</v>
      </c>
      <c r="S87" s="73"/>
      <c r="T87" s="55">
        <f t="shared" si="21"/>
        <v>213</v>
      </c>
      <c r="U87" s="82">
        <f t="shared" si="24"/>
        <v>74.47552448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29.0</v>
      </c>
      <c r="E88" s="225">
        <v>29.0</v>
      </c>
      <c r="F88" s="225">
        <v>18.0</v>
      </c>
      <c r="G88" s="225">
        <v>26.0</v>
      </c>
      <c r="H88" s="225">
        <v>14.0</v>
      </c>
      <c r="I88" s="53">
        <f t="shared" si="19"/>
        <v>116</v>
      </c>
      <c r="J88" s="70">
        <f t="shared" si="22"/>
        <v>72</v>
      </c>
      <c r="K88" s="225">
        <v>14.0</v>
      </c>
      <c r="L88" s="225">
        <v>12.0</v>
      </c>
      <c r="M88" s="206">
        <v>14.0</v>
      </c>
      <c r="N88" s="225">
        <v>18.0</v>
      </c>
      <c r="O88" s="213">
        <v>18.0</v>
      </c>
      <c r="P88" s="227">
        <v>30.0</v>
      </c>
      <c r="Q88" s="73">
        <f t="shared" si="20"/>
        <v>106</v>
      </c>
      <c r="R88" s="74">
        <f t="shared" si="23"/>
        <v>85.48387097</v>
      </c>
      <c r="S88" s="73"/>
      <c r="T88" s="55">
        <f t="shared" si="21"/>
        <v>222</v>
      </c>
      <c r="U88" s="169">
        <f t="shared" si="24"/>
        <v>77.62237762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29.0</v>
      </c>
      <c r="E89" s="225">
        <v>31.0</v>
      </c>
      <c r="F89" s="225">
        <v>24.0</v>
      </c>
      <c r="G89" s="225">
        <v>229.0</v>
      </c>
      <c r="H89" s="225">
        <v>15.0</v>
      </c>
      <c r="I89" s="53">
        <f t="shared" si="19"/>
        <v>328</v>
      </c>
      <c r="J89" s="70">
        <f t="shared" si="22"/>
        <v>202</v>
      </c>
      <c r="K89" s="225">
        <v>18.0</v>
      </c>
      <c r="L89" s="225">
        <v>14.0</v>
      </c>
      <c r="M89" s="206">
        <v>14.0</v>
      </c>
      <c r="N89" s="225">
        <v>18.0</v>
      </c>
      <c r="O89" s="213">
        <v>18.0</v>
      </c>
      <c r="P89" s="227">
        <v>30.0</v>
      </c>
      <c r="Q89" s="73">
        <f t="shared" si="20"/>
        <v>112</v>
      </c>
      <c r="R89" s="74">
        <f t="shared" si="23"/>
        <v>90.32258065</v>
      </c>
      <c r="S89" s="73"/>
      <c r="T89" s="55">
        <f t="shared" si="21"/>
        <v>440</v>
      </c>
      <c r="U89" s="169">
        <f t="shared" si="24"/>
        <v>153.8461538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34.0</v>
      </c>
      <c r="E90" s="225">
        <v>32.0</v>
      </c>
      <c r="F90" s="225">
        <v>22.0</v>
      </c>
      <c r="G90" s="225">
        <v>29.0</v>
      </c>
      <c r="H90" s="225">
        <v>12.0</v>
      </c>
      <c r="I90" s="53">
        <f t="shared" si="19"/>
        <v>129</v>
      </c>
      <c r="J90" s="70">
        <f t="shared" si="22"/>
        <v>80</v>
      </c>
      <c r="K90" s="225">
        <v>18.0</v>
      </c>
      <c r="L90" s="225">
        <v>16.0</v>
      </c>
      <c r="M90" s="206">
        <v>14.0</v>
      </c>
      <c r="N90" s="225">
        <v>18.0</v>
      </c>
      <c r="O90" s="213">
        <v>20.0</v>
      </c>
      <c r="P90" s="227">
        <v>32.0</v>
      </c>
      <c r="Q90" s="73">
        <f t="shared" si="20"/>
        <v>118</v>
      </c>
      <c r="R90" s="74">
        <f t="shared" si="23"/>
        <v>95.16129032</v>
      </c>
      <c r="S90" s="73"/>
      <c r="T90" s="55">
        <f t="shared" si="21"/>
        <v>247</v>
      </c>
      <c r="U90" s="169">
        <f t="shared" si="24"/>
        <v>86.36363636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36.0</v>
      </c>
      <c r="E91" s="225">
        <v>33.0</v>
      </c>
      <c r="F91" s="225">
        <v>32.0</v>
      </c>
      <c r="G91" s="225">
        <v>35.0</v>
      </c>
      <c r="H91" s="225">
        <v>18.0</v>
      </c>
      <c r="I91" s="53">
        <f t="shared" si="19"/>
        <v>154</v>
      </c>
      <c r="J91" s="70">
        <f t="shared" si="22"/>
        <v>95</v>
      </c>
      <c r="K91" s="225">
        <v>18.0</v>
      </c>
      <c r="L91" s="225">
        <v>16.0</v>
      </c>
      <c r="M91" s="206">
        <v>14.0</v>
      </c>
      <c r="N91" s="225">
        <v>18.0</v>
      </c>
      <c r="O91" s="213">
        <v>20.0</v>
      </c>
      <c r="P91" s="227">
        <v>34.0</v>
      </c>
      <c r="Q91" s="73">
        <f t="shared" si="20"/>
        <v>120</v>
      </c>
      <c r="R91" s="74">
        <f t="shared" si="23"/>
        <v>96.77419355</v>
      </c>
      <c r="S91" s="73"/>
      <c r="T91" s="55">
        <f t="shared" si="21"/>
        <v>274</v>
      </c>
      <c r="U91" s="169">
        <f t="shared" si="24"/>
        <v>95.8041958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25">
        <v>28.0</v>
      </c>
      <c r="E92" s="225">
        <v>22.0</v>
      </c>
      <c r="F92" s="225">
        <v>17.0</v>
      </c>
      <c r="G92" s="225">
        <v>26.0</v>
      </c>
      <c r="H92" s="225">
        <v>13.0</v>
      </c>
      <c r="I92" s="53">
        <f t="shared" si="19"/>
        <v>106</v>
      </c>
      <c r="J92" s="70">
        <f t="shared" si="22"/>
        <v>65</v>
      </c>
      <c r="K92" s="225">
        <v>16.0</v>
      </c>
      <c r="L92" s="225">
        <v>10.0</v>
      </c>
      <c r="M92" s="206">
        <v>12.0</v>
      </c>
      <c r="N92" s="225">
        <v>16.0</v>
      </c>
      <c r="O92" s="213">
        <v>18.0</v>
      </c>
      <c r="P92" s="227">
        <v>26.0</v>
      </c>
      <c r="Q92" s="73">
        <f t="shared" si="20"/>
        <v>98</v>
      </c>
      <c r="R92" s="74">
        <f t="shared" si="23"/>
        <v>79.03225806</v>
      </c>
      <c r="S92" s="73"/>
      <c r="T92" s="55">
        <f t="shared" si="21"/>
        <v>204</v>
      </c>
      <c r="U92" s="82">
        <f t="shared" si="24"/>
        <v>71.32867133</v>
      </c>
      <c r="V92" s="228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33.0</v>
      </c>
      <c r="E93" s="225">
        <v>30.0</v>
      </c>
      <c r="F93" s="225">
        <v>26.0</v>
      </c>
      <c r="G93" s="225">
        <v>24.0</v>
      </c>
      <c r="H93" s="225">
        <v>11.0</v>
      </c>
      <c r="I93" s="53">
        <f t="shared" si="19"/>
        <v>124</v>
      </c>
      <c r="J93" s="70">
        <f t="shared" si="22"/>
        <v>77</v>
      </c>
      <c r="K93" s="225">
        <v>18.0</v>
      </c>
      <c r="L93" s="225">
        <v>16.0</v>
      </c>
      <c r="M93" s="206">
        <v>12.0</v>
      </c>
      <c r="N93" s="225">
        <v>16.0</v>
      </c>
      <c r="O93" s="213">
        <v>16.0</v>
      </c>
      <c r="P93" s="227">
        <v>30.0</v>
      </c>
      <c r="Q93" s="73">
        <f t="shared" si="20"/>
        <v>108</v>
      </c>
      <c r="R93" s="74">
        <f t="shared" si="23"/>
        <v>87.09677419</v>
      </c>
      <c r="S93" s="73"/>
      <c r="T93" s="55">
        <f t="shared" si="21"/>
        <v>232</v>
      </c>
      <c r="U93" s="82">
        <f t="shared" si="24"/>
        <v>81.11888112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25">
        <v>12.0</v>
      </c>
      <c r="E94" s="225">
        <v>21.0</v>
      </c>
      <c r="F94" s="225">
        <v>15.0</v>
      </c>
      <c r="G94" s="225">
        <v>11.0</v>
      </c>
      <c r="H94" s="225">
        <v>7.0</v>
      </c>
      <c r="I94" s="53">
        <f t="shared" si="19"/>
        <v>66</v>
      </c>
      <c r="J94" s="70">
        <f t="shared" si="22"/>
        <v>41</v>
      </c>
      <c r="K94" s="225">
        <v>12.0</v>
      </c>
      <c r="L94" s="225">
        <v>6.0</v>
      </c>
      <c r="M94" s="206">
        <v>0.0</v>
      </c>
      <c r="N94" s="225">
        <v>8.0</v>
      </c>
      <c r="O94" s="213">
        <v>6.0</v>
      </c>
      <c r="P94" s="227">
        <v>14.0</v>
      </c>
      <c r="Q94" s="73">
        <f t="shared" si="20"/>
        <v>46</v>
      </c>
      <c r="R94" s="74">
        <f t="shared" si="23"/>
        <v>37.09677419</v>
      </c>
      <c r="S94" s="73"/>
      <c r="T94" s="55">
        <f t="shared" si="21"/>
        <v>112</v>
      </c>
      <c r="U94" s="82">
        <f t="shared" ref="U94:U96" si="25">SUM(T93*100/T$32)</f>
        <v>81.11888112</v>
      </c>
      <c r="V94" s="228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25">
        <v>7.0</v>
      </c>
      <c r="E95" s="225">
        <v>18.0</v>
      </c>
      <c r="F95" s="225">
        <v>19.0</v>
      </c>
      <c r="G95" s="225">
        <v>21.0</v>
      </c>
      <c r="H95" s="225">
        <v>10.0</v>
      </c>
      <c r="I95" s="53">
        <f t="shared" si="19"/>
        <v>75</v>
      </c>
      <c r="J95" s="70">
        <f t="shared" si="22"/>
        <v>46</v>
      </c>
      <c r="K95" s="225">
        <v>10.0</v>
      </c>
      <c r="L95" s="225">
        <v>8.0</v>
      </c>
      <c r="M95" s="248">
        <v>6.0</v>
      </c>
      <c r="N95" s="225">
        <v>8.0</v>
      </c>
      <c r="O95" s="213">
        <v>16.0</v>
      </c>
      <c r="P95" s="227">
        <v>20.0</v>
      </c>
      <c r="Q95" s="73">
        <f t="shared" si="20"/>
        <v>68</v>
      </c>
      <c r="R95" s="74">
        <f t="shared" si="23"/>
        <v>54.83870968</v>
      </c>
      <c r="S95" s="73"/>
      <c r="T95" s="55">
        <f t="shared" si="21"/>
        <v>143</v>
      </c>
      <c r="U95" s="82">
        <f t="shared" si="25"/>
        <v>39.16083916</v>
      </c>
      <c r="V95" s="228"/>
      <c r="W95" s="4"/>
      <c r="X95" s="4"/>
      <c r="Y95" s="4"/>
      <c r="Z95" s="4"/>
    </row>
    <row r="96" ht="18.0" customHeight="1">
      <c r="A96" s="4"/>
      <c r="B96" s="245" t="s">
        <v>306</v>
      </c>
      <c r="C96" s="246" t="s">
        <v>307</v>
      </c>
      <c r="D96" s="225">
        <v>7.0</v>
      </c>
      <c r="E96" s="225">
        <v>8.0</v>
      </c>
      <c r="F96" s="225">
        <v>4.0</v>
      </c>
      <c r="G96" s="225">
        <v>13.0</v>
      </c>
      <c r="H96" s="225">
        <v>5.0</v>
      </c>
      <c r="I96" s="53">
        <f t="shared" si="19"/>
        <v>37</v>
      </c>
      <c r="J96" s="70">
        <f t="shared" si="22"/>
        <v>23</v>
      </c>
      <c r="K96" s="225">
        <v>4.0</v>
      </c>
      <c r="L96" s="225">
        <v>6.0</v>
      </c>
      <c r="M96" s="248">
        <v>2.0</v>
      </c>
      <c r="N96" s="225">
        <v>8.0</v>
      </c>
      <c r="O96" s="213">
        <v>0.0</v>
      </c>
      <c r="P96" s="227">
        <v>14.0</v>
      </c>
      <c r="Q96" s="73">
        <f t="shared" si="20"/>
        <v>34</v>
      </c>
      <c r="R96" s="74">
        <f t="shared" si="23"/>
        <v>27.41935484</v>
      </c>
      <c r="S96" s="73"/>
      <c r="T96" s="55">
        <f t="shared" si="21"/>
        <v>71</v>
      </c>
      <c r="U96" s="82">
        <f t="shared" si="25"/>
        <v>50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25">
        <v>14.0</v>
      </c>
      <c r="E97" s="225">
        <v>8.0</v>
      </c>
      <c r="F97" s="225">
        <v>9.0</v>
      </c>
      <c r="G97" s="225">
        <v>11.0</v>
      </c>
      <c r="H97" s="225">
        <v>5.0</v>
      </c>
      <c r="I97" s="53">
        <f t="shared" si="19"/>
        <v>47</v>
      </c>
      <c r="J97" s="70">
        <f t="shared" si="22"/>
        <v>29</v>
      </c>
      <c r="K97" s="225">
        <v>6.0</v>
      </c>
      <c r="L97" s="225">
        <v>4.0</v>
      </c>
      <c r="M97" s="225">
        <v>2.0</v>
      </c>
      <c r="N97" s="225">
        <v>8.0</v>
      </c>
      <c r="O97" s="213">
        <v>6.0</v>
      </c>
      <c r="P97" s="227">
        <v>18.0</v>
      </c>
      <c r="Q97" s="73">
        <f t="shared" si="20"/>
        <v>44</v>
      </c>
      <c r="R97" s="74">
        <f t="shared" si="23"/>
        <v>35.48387097</v>
      </c>
      <c r="S97" s="73"/>
      <c r="T97" s="55">
        <f t="shared" si="21"/>
        <v>91</v>
      </c>
      <c r="U97" s="169">
        <f>SUM(T97*100/T$32)</f>
        <v>31.81818182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1.0"/>
    <col customWidth="1" min="2" max="2" width="6.86"/>
    <col customWidth="1" min="3" max="3" width="28.14"/>
    <col customWidth="1" min="4" max="4" width="5.0"/>
    <col customWidth="1" min="5" max="5" width="4.71"/>
    <col customWidth="1" min="6" max="8" width="5.71"/>
    <col customWidth="1" min="9" max="9" width="4.86"/>
    <col customWidth="1" min="10" max="10" width="5.29"/>
    <col customWidth="1" min="11" max="11" width="5.0"/>
    <col customWidth="1" min="12" max="12" width="4.71"/>
    <col customWidth="1" min="13" max="13" width="5.43"/>
    <col customWidth="1" min="14" max="14" width="4.71"/>
    <col customWidth="1" min="15" max="15" width="5.0"/>
    <col customWidth="1" min="16" max="16" width="4.57"/>
    <col customWidth="1" min="17" max="17" width="5.71"/>
    <col customWidth="1" min="18" max="18" width="4.57"/>
    <col customWidth="1" min="19" max="19" width="4.71"/>
    <col customWidth="1" min="20" max="21" width="5.71"/>
    <col customWidth="1" min="22" max="22" width="10.29"/>
    <col customWidth="1" min="23" max="23" width="10.0"/>
    <col customWidth="1" min="24" max="24" width="10.43"/>
    <col customWidth="1" min="25" max="25" width="9.0"/>
    <col customWidth="1" min="26" max="26" width="8.57"/>
  </cols>
  <sheetData>
    <row r="1" ht="21.75" customHeight="1">
      <c r="A1" s="4"/>
      <c r="B1" s="7" t="s">
        <v>1</v>
      </c>
      <c r="W1" s="4"/>
      <c r="X1" s="4"/>
      <c r="Y1" s="4"/>
      <c r="Z1" s="4"/>
    </row>
    <row r="2" ht="18.0" customHeight="1">
      <c r="A2" s="4"/>
      <c r="B2" s="7" t="s">
        <v>3</v>
      </c>
      <c r="W2" s="4"/>
      <c r="X2" s="4"/>
      <c r="Y2" s="4"/>
      <c r="Z2" s="4"/>
    </row>
    <row r="3" ht="15.75" customHeight="1">
      <c r="A3" s="4"/>
      <c r="B3" s="15" t="s">
        <v>5</v>
      </c>
      <c r="W3" s="4"/>
      <c r="X3" s="4"/>
      <c r="Y3" s="4"/>
      <c r="Z3" s="4"/>
    </row>
    <row r="4" ht="15.75" customHeight="1">
      <c r="A4" s="4"/>
      <c r="B4" s="1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4"/>
      <c r="B5" s="19" t="s">
        <v>9</v>
      </c>
      <c r="E5" s="25"/>
      <c r="F5" s="19"/>
      <c r="G5" s="27"/>
      <c r="H5" s="4"/>
      <c r="I5" s="27"/>
      <c r="J5" s="27"/>
      <c r="K5" s="29"/>
      <c r="L5" s="27"/>
      <c r="M5" s="4"/>
      <c r="N5" s="4"/>
      <c r="O5" s="4"/>
      <c r="P5" s="249" t="s">
        <v>312</v>
      </c>
      <c r="Q5" s="4"/>
      <c r="R5" s="4"/>
      <c r="S5" s="4"/>
      <c r="T5" s="4"/>
      <c r="U5" s="4"/>
      <c r="V5" s="11"/>
      <c r="W5" s="4"/>
      <c r="X5" s="4"/>
      <c r="Y5" s="4"/>
      <c r="Z5" s="4"/>
    </row>
    <row r="6" ht="18.75" customHeight="1">
      <c r="A6" s="4"/>
      <c r="B6" s="2"/>
      <c r="C6" s="4"/>
      <c r="D6" s="4"/>
      <c r="E6" s="4"/>
      <c r="F6" s="4"/>
      <c r="G6" s="4"/>
      <c r="H6" s="19" t="s">
        <v>17</v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4"/>
      <c r="B7" s="194" t="s">
        <v>10</v>
      </c>
      <c r="C7" s="195" t="s">
        <v>11</v>
      </c>
      <c r="D7" s="196" t="s">
        <v>12</v>
      </c>
      <c r="E7" s="197"/>
      <c r="F7" s="197"/>
      <c r="G7" s="197"/>
      <c r="H7" s="197"/>
      <c r="I7" s="197"/>
      <c r="J7" s="198"/>
      <c r="K7" s="199" t="s">
        <v>13</v>
      </c>
      <c r="L7" s="197"/>
      <c r="M7" s="197"/>
      <c r="N7" s="197"/>
      <c r="O7" s="197"/>
      <c r="P7" s="197"/>
      <c r="Q7" s="197"/>
      <c r="R7" s="198"/>
      <c r="S7" s="200" t="s">
        <v>22</v>
      </c>
      <c r="T7" s="201" t="s">
        <v>18</v>
      </c>
      <c r="U7" s="201" t="s">
        <v>32</v>
      </c>
      <c r="V7" s="202" t="s">
        <v>20</v>
      </c>
      <c r="W7" s="4"/>
      <c r="X7" s="4"/>
      <c r="Y7" s="4"/>
      <c r="Z7" s="4"/>
    </row>
    <row r="8" ht="32.25" customHeight="1">
      <c r="A8" s="4"/>
      <c r="B8" s="203"/>
      <c r="C8" s="37"/>
      <c r="D8" s="43" t="s">
        <v>34</v>
      </c>
      <c r="E8" s="43" t="s">
        <v>36</v>
      </c>
      <c r="F8" s="43" t="s">
        <v>37</v>
      </c>
      <c r="G8" s="43" t="s">
        <v>38</v>
      </c>
      <c r="H8" s="43" t="s">
        <v>39</v>
      </c>
      <c r="I8" s="43" t="s">
        <v>33</v>
      </c>
      <c r="J8" s="45" t="s">
        <v>40</v>
      </c>
      <c r="K8" s="43" t="s">
        <v>34</v>
      </c>
      <c r="L8" s="43" t="s">
        <v>36</v>
      </c>
      <c r="M8" s="43" t="s">
        <v>37</v>
      </c>
      <c r="N8" s="43" t="s">
        <v>38</v>
      </c>
      <c r="O8" s="43" t="s">
        <v>39</v>
      </c>
      <c r="P8" s="47" t="s">
        <v>41</v>
      </c>
      <c r="Q8" s="43" t="s">
        <v>42</v>
      </c>
      <c r="R8" s="45" t="s">
        <v>43</v>
      </c>
      <c r="S8" s="44"/>
      <c r="T8" s="44"/>
      <c r="U8" s="37"/>
      <c r="V8" s="204"/>
      <c r="W8" s="4"/>
      <c r="X8" s="4"/>
      <c r="Y8" s="4"/>
      <c r="Z8" s="4"/>
    </row>
    <row r="9" ht="12.75" customHeight="1">
      <c r="A9" s="4"/>
      <c r="B9" s="205"/>
      <c r="C9" s="44"/>
      <c r="D9" s="206">
        <v>43.0</v>
      </c>
      <c r="E9" s="206">
        <v>43.0</v>
      </c>
      <c r="F9" s="206">
        <v>45.0</v>
      </c>
      <c r="G9" s="206">
        <v>43.0</v>
      </c>
      <c r="H9" s="206">
        <v>22.0</v>
      </c>
      <c r="I9" s="53">
        <f t="shared" ref="I9:I27" si="1">SUM(D9:H9)</f>
        <v>196</v>
      </c>
      <c r="J9" s="44"/>
      <c r="K9" s="206">
        <v>22.0</v>
      </c>
      <c r="L9" s="206">
        <v>18.0</v>
      </c>
      <c r="M9" s="206">
        <v>20.0</v>
      </c>
      <c r="N9" s="206">
        <v>22.0</v>
      </c>
      <c r="O9" s="206">
        <v>24.0</v>
      </c>
      <c r="P9" s="206">
        <v>38.0</v>
      </c>
      <c r="Q9" s="53">
        <f t="shared" ref="Q9:Q27" si="2">SUM(K9:P9)</f>
        <v>144</v>
      </c>
      <c r="R9" s="44"/>
      <c r="S9" s="53"/>
      <c r="T9" s="55">
        <f t="shared" ref="T9:T27" si="3">SUM(I9,Q9)</f>
        <v>340</v>
      </c>
      <c r="U9" s="44"/>
      <c r="V9" s="207"/>
      <c r="W9" s="4"/>
      <c r="X9" s="4"/>
      <c r="Y9" s="4"/>
      <c r="Z9" s="4"/>
    </row>
    <row r="10" ht="18.0" customHeight="1">
      <c r="A10" s="4"/>
      <c r="B10" s="208">
        <v>1.0</v>
      </c>
      <c r="C10" s="209" t="s">
        <v>44</v>
      </c>
      <c r="D10" s="210">
        <v>34.0</v>
      </c>
      <c r="E10" s="210">
        <v>35.0</v>
      </c>
      <c r="F10" s="210">
        <v>27.0</v>
      </c>
      <c r="G10" s="211">
        <v>31.0</v>
      </c>
      <c r="H10" s="211">
        <v>14.0</v>
      </c>
      <c r="I10" s="76">
        <f t="shared" si="1"/>
        <v>141</v>
      </c>
      <c r="J10" s="73">
        <f t="shared" ref="J10:J27" si="4">ROUND((I10/I$9)*100,0)</f>
        <v>72</v>
      </c>
      <c r="K10" s="210">
        <v>20.0</v>
      </c>
      <c r="L10" s="210">
        <v>18.0</v>
      </c>
      <c r="M10" s="212">
        <v>10.0</v>
      </c>
      <c r="N10" s="210">
        <v>20.0</v>
      </c>
      <c r="O10" s="213">
        <v>24.0</v>
      </c>
      <c r="P10" s="214">
        <v>32.0</v>
      </c>
      <c r="Q10" s="73">
        <f t="shared" si="2"/>
        <v>124</v>
      </c>
      <c r="R10" s="74">
        <f t="shared" ref="R10:R27" si="5">ROUND((Q10/Q$9)*100,0)</f>
        <v>86</v>
      </c>
      <c r="S10" s="73"/>
      <c r="T10" s="55">
        <f t="shared" si="3"/>
        <v>265</v>
      </c>
      <c r="U10" s="82">
        <f t="shared" ref="U10:U27" si="6">ROUND((T10/T$9)*100,0)</f>
        <v>78</v>
      </c>
      <c r="V10" s="215"/>
      <c r="W10" s="4"/>
      <c r="X10" s="4"/>
      <c r="Y10" s="4"/>
      <c r="Z10" s="4"/>
    </row>
    <row r="11" ht="18.0" customHeight="1">
      <c r="A11" s="4"/>
      <c r="B11" s="208">
        <v>2.0</v>
      </c>
      <c r="C11" s="216" t="s">
        <v>48</v>
      </c>
      <c r="D11" s="210">
        <v>40.0</v>
      </c>
      <c r="E11" s="210">
        <v>38.0</v>
      </c>
      <c r="F11" s="210">
        <v>31.0</v>
      </c>
      <c r="G11" s="210">
        <v>38.0</v>
      </c>
      <c r="H11" s="210">
        <v>20.0</v>
      </c>
      <c r="I11" s="76">
        <f t="shared" si="1"/>
        <v>167</v>
      </c>
      <c r="J11" s="73">
        <f t="shared" si="4"/>
        <v>85</v>
      </c>
      <c r="K11" s="210">
        <v>22.0</v>
      </c>
      <c r="L11" s="210">
        <v>18.0</v>
      </c>
      <c r="M11" s="212">
        <v>18.0</v>
      </c>
      <c r="N11" s="210">
        <v>22.0</v>
      </c>
      <c r="O11" s="213">
        <v>24.0</v>
      </c>
      <c r="P11" s="214">
        <v>36.0</v>
      </c>
      <c r="Q11" s="73">
        <f t="shared" si="2"/>
        <v>140</v>
      </c>
      <c r="R11" s="74">
        <f t="shared" si="5"/>
        <v>97</v>
      </c>
      <c r="S11" s="73"/>
      <c r="T11" s="55">
        <f t="shared" si="3"/>
        <v>307</v>
      </c>
      <c r="U11" s="82">
        <f t="shared" si="6"/>
        <v>90</v>
      </c>
      <c r="V11" s="215"/>
      <c r="W11" s="4"/>
      <c r="X11" s="4"/>
      <c r="Y11" s="4"/>
      <c r="Z11" s="4"/>
    </row>
    <row r="12" ht="18.0" customHeight="1">
      <c r="A12" s="4"/>
      <c r="B12" s="208">
        <v>3.0</v>
      </c>
      <c r="C12" s="216" t="s">
        <v>50</v>
      </c>
      <c r="D12" s="210">
        <v>40.0</v>
      </c>
      <c r="E12" s="210">
        <v>29.0</v>
      </c>
      <c r="F12" s="210">
        <v>27.0</v>
      </c>
      <c r="G12" s="210">
        <v>27.0</v>
      </c>
      <c r="H12" s="210">
        <v>17.0</v>
      </c>
      <c r="I12" s="76">
        <f t="shared" si="1"/>
        <v>140</v>
      </c>
      <c r="J12" s="73">
        <f t="shared" si="4"/>
        <v>71</v>
      </c>
      <c r="K12" s="210">
        <v>18.0</v>
      </c>
      <c r="L12" s="243">
        <v>10.0</v>
      </c>
      <c r="M12" s="212">
        <v>12.0</v>
      </c>
      <c r="N12" s="210">
        <v>18.0</v>
      </c>
      <c r="O12" s="213">
        <v>20.0</v>
      </c>
      <c r="P12" s="214">
        <v>26.0</v>
      </c>
      <c r="Q12" s="73">
        <f t="shared" si="2"/>
        <v>104</v>
      </c>
      <c r="R12" s="74">
        <f t="shared" si="5"/>
        <v>72</v>
      </c>
      <c r="S12" s="73"/>
      <c r="T12" s="55">
        <f t="shared" si="3"/>
        <v>244</v>
      </c>
      <c r="U12" s="82">
        <f t="shared" si="6"/>
        <v>72</v>
      </c>
      <c r="V12" s="215"/>
      <c r="W12" s="4"/>
      <c r="X12" s="4"/>
      <c r="Y12" s="4"/>
      <c r="Z12" s="4"/>
    </row>
    <row r="13" ht="18.0" customHeight="1">
      <c r="A13" s="4"/>
      <c r="B13" s="208">
        <v>4.0</v>
      </c>
      <c r="C13" s="216" t="s">
        <v>53</v>
      </c>
      <c r="D13" s="210">
        <v>34.0</v>
      </c>
      <c r="E13" s="210">
        <v>35.0</v>
      </c>
      <c r="F13" s="210">
        <v>31.0</v>
      </c>
      <c r="G13" s="210">
        <v>36.0</v>
      </c>
      <c r="H13" s="210">
        <v>15.0</v>
      </c>
      <c r="I13" s="76">
        <f t="shared" si="1"/>
        <v>151</v>
      </c>
      <c r="J13" s="73">
        <f t="shared" si="4"/>
        <v>77</v>
      </c>
      <c r="K13" s="210">
        <v>18.0</v>
      </c>
      <c r="L13" s="243">
        <v>16.0</v>
      </c>
      <c r="M13" s="212">
        <v>14.0</v>
      </c>
      <c r="N13" s="210">
        <v>22.0</v>
      </c>
      <c r="O13" s="213">
        <v>22.0</v>
      </c>
      <c r="P13" s="214">
        <v>30.0</v>
      </c>
      <c r="Q13" s="73">
        <f t="shared" si="2"/>
        <v>122</v>
      </c>
      <c r="R13" s="74">
        <f t="shared" si="5"/>
        <v>85</v>
      </c>
      <c r="S13" s="73"/>
      <c r="T13" s="55">
        <f t="shared" si="3"/>
        <v>273</v>
      </c>
      <c r="U13" s="82">
        <f t="shared" si="6"/>
        <v>80</v>
      </c>
      <c r="V13" s="215"/>
      <c r="W13" s="4"/>
      <c r="X13" s="4"/>
      <c r="Y13" s="4"/>
      <c r="Z13" s="4"/>
    </row>
    <row r="14" ht="18.0" customHeight="1">
      <c r="A14" s="4"/>
      <c r="B14" s="208">
        <v>5.0</v>
      </c>
      <c r="C14" s="216" t="s">
        <v>54</v>
      </c>
      <c r="D14" s="210">
        <v>43.0</v>
      </c>
      <c r="E14" s="210">
        <v>42.0</v>
      </c>
      <c r="F14" s="210">
        <v>38.0</v>
      </c>
      <c r="G14" s="210">
        <v>40.0</v>
      </c>
      <c r="H14" s="210">
        <v>19.0</v>
      </c>
      <c r="I14" s="76">
        <f t="shared" si="1"/>
        <v>182</v>
      </c>
      <c r="J14" s="73">
        <f t="shared" si="4"/>
        <v>93</v>
      </c>
      <c r="K14" s="210">
        <v>22.0</v>
      </c>
      <c r="L14" s="210">
        <v>18.0</v>
      </c>
      <c r="M14" s="212">
        <v>20.0</v>
      </c>
      <c r="N14" s="210">
        <v>22.0</v>
      </c>
      <c r="O14" s="213">
        <v>24.0</v>
      </c>
      <c r="P14" s="214">
        <v>38.0</v>
      </c>
      <c r="Q14" s="73">
        <f t="shared" si="2"/>
        <v>144</v>
      </c>
      <c r="R14" s="74">
        <f t="shared" si="5"/>
        <v>100</v>
      </c>
      <c r="S14" s="73"/>
      <c r="T14" s="55">
        <f t="shared" si="3"/>
        <v>326</v>
      </c>
      <c r="U14" s="82">
        <f t="shared" si="6"/>
        <v>96</v>
      </c>
      <c r="V14" s="215"/>
      <c r="W14" s="4"/>
      <c r="X14" s="4"/>
      <c r="Y14" s="254"/>
      <c r="Z14" s="4"/>
    </row>
    <row r="15" ht="18.0" customHeight="1">
      <c r="A15" s="4"/>
      <c r="B15" s="208">
        <v>6.0</v>
      </c>
      <c r="C15" s="216" t="s">
        <v>286</v>
      </c>
      <c r="D15" s="210">
        <v>38.0</v>
      </c>
      <c r="E15" s="210">
        <v>38.0</v>
      </c>
      <c r="F15" s="210">
        <v>32.0</v>
      </c>
      <c r="G15" s="210">
        <v>38.0</v>
      </c>
      <c r="H15" s="210">
        <v>20.0</v>
      </c>
      <c r="I15" s="76">
        <f t="shared" si="1"/>
        <v>166</v>
      </c>
      <c r="J15" s="73">
        <f t="shared" si="4"/>
        <v>85</v>
      </c>
      <c r="K15" s="210">
        <v>20.0</v>
      </c>
      <c r="L15" s="210">
        <v>14.0</v>
      </c>
      <c r="M15" s="212">
        <v>14.0</v>
      </c>
      <c r="N15" s="210">
        <v>20.0</v>
      </c>
      <c r="O15" s="213">
        <v>22.0</v>
      </c>
      <c r="P15" s="214">
        <v>36.0</v>
      </c>
      <c r="Q15" s="73">
        <f t="shared" si="2"/>
        <v>126</v>
      </c>
      <c r="R15" s="74">
        <f t="shared" si="5"/>
        <v>88</v>
      </c>
      <c r="S15" s="73"/>
      <c r="T15" s="55">
        <f t="shared" si="3"/>
        <v>292</v>
      </c>
      <c r="U15" s="82">
        <f t="shared" si="6"/>
        <v>86</v>
      </c>
      <c r="V15" s="215"/>
      <c r="W15" s="4"/>
      <c r="X15" s="4"/>
      <c r="Y15" s="4"/>
      <c r="Z15" s="4"/>
    </row>
    <row r="16" ht="18.0" customHeight="1">
      <c r="A16" s="4"/>
      <c r="B16" s="208">
        <v>7.0</v>
      </c>
      <c r="C16" s="216" t="s">
        <v>61</v>
      </c>
      <c r="D16" s="210">
        <v>29.0</v>
      </c>
      <c r="E16" s="210">
        <v>37.0</v>
      </c>
      <c r="F16" s="210">
        <v>34.0</v>
      </c>
      <c r="G16" s="210">
        <v>34.0</v>
      </c>
      <c r="H16" s="210">
        <v>13.0</v>
      </c>
      <c r="I16" s="76">
        <f t="shared" si="1"/>
        <v>147</v>
      </c>
      <c r="J16" s="73">
        <f t="shared" si="4"/>
        <v>75</v>
      </c>
      <c r="K16" s="210">
        <v>20.0</v>
      </c>
      <c r="L16" s="210">
        <v>12.0</v>
      </c>
      <c r="M16" s="212">
        <v>18.0</v>
      </c>
      <c r="N16" s="210">
        <v>20.0</v>
      </c>
      <c r="O16" s="213">
        <v>20.0</v>
      </c>
      <c r="P16" s="214">
        <v>30.0</v>
      </c>
      <c r="Q16" s="73">
        <f t="shared" si="2"/>
        <v>120</v>
      </c>
      <c r="R16" s="74">
        <f t="shared" si="5"/>
        <v>83</v>
      </c>
      <c r="S16" s="73"/>
      <c r="T16" s="55">
        <f t="shared" si="3"/>
        <v>267</v>
      </c>
      <c r="U16" s="82">
        <f t="shared" si="6"/>
        <v>79</v>
      </c>
      <c r="V16" s="215"/>
      <c r="W16" s="4"/>
      <c r="X16" s="4"/>
      <c r="Y16" s="4"/>
      <c r="Z16" s="4"/>
    </row>
    <row r="17" ht="18.0" customHeight="1">
      <c r="A17" s="4"/>
      <c r="B17" s="208">
        <v>8.0</v>
      </c>
      <c r="C17" s="209" t="s">
        <v>287</v>
      </c>
      <c r="D17" s="210">
        <v>32.0</v>
      </c>
      <c r="E17" s="210">
        <v>35.0</v>
      </c>
      <c r="F17" s="210">
        <v>32.0</v>
      </c>
      <c r="G17" s="210">
        <v>34.0</v>
      </c>
      <c r="H17" s="210">
        <v>18.0</v>
      </c>
      <c r="I17" s="76">
        <f t="shared" si="1"/>
        <v>151</v>
      </c>
      <c r="J17" s="73">
        <f t="shared" si="4"/>
        <v>77</v>
      </c>
      <c r="K17" s="210">
        <v>20.0</v>
      </c>
      <c r="L17" s="210">
        <v>12.0</v>
      </c>
      <c r="M17" s="212">
        <v>16.0</v>
      </c>
      <c r="N17" s="210">
        <v>20.0</v>
      </c>
      <c r="O17" s="213">
        <v>24.0</v>
      </c>
      <c r="P17" s="214">
        <v>32.0</v>
      </c>
      <c r="Q17" s="73">
        <f t="shared" si="2"/>
        <v>124</v>
      </c>
      <c r="R17" s="74">
        <f t="shared" si="5"/>
        <v>86</v>
      </c>
      <c r="S17" s="73"/>
      <c r="T17" s="55">
        <f t="shared" si="3"/>
        <v>275</v>
      </c>
      <c r="U17" s="82">
        <f t="shared" si="6"/>
        <v>81</v>
      </c>
      <c r="V17" s="215"/>
      <c r="W17" s="4"/>
      <c r="X17" s="4"/>
      <c r="Y17" s="4"/>
      <c r="Z17" s="4"/>
    </row>
    <row r="18" ht="18.0" customHeight="1">
      <c r="A18" s="4"/>
      <c r="B18" s="208">
        <v>9.0</v>
      </c>
      <c r="C18" s="216" t="s">
        <v>64</v>
      </c>
      <c r="D18" s="210">
        <v>41.0</v>
      </c>
      <c r="E18" s="210">
        <v>39.0</v>
      </c>
      <c r="F18" s="210">
        <v>40.0</v>
      </c>
      <c r="G18" s="210">
        <v>38.0</v>
      </c>
      <c r="H18" s="210">
        <v>20.0</v>
      </c>
      <c r="I18" s="76">
        <f t="shared" si="1"/>
        <v>178</v>
      </c>
      <c r="J18" s="73">
        <f t="shared" si="4"/>
        <v>91</v>
      </c>
      <c r="K18" s="210">
        <v>22.0</v>
      </c>
      <c r="L18" s="210">
        <v>18.0</v>
      </c>
      <c r="M18" s="212">
        <v>20.0</v>
      </c>
      <c r="N18" s="210">
        <v>20.0</v>
      </c>
      <c r="O18" s="213">
        <v>24.0</v>
      </c>
      <c r="P18" s="214">
        <v>36.0</v>
      </c>
      <c r="Q18" s="73">
        <f t="shared" si="2"/>
        <v>140</v>
      </c>
      <c r="R18" s="74">
        <f t="shared" si="5"/>
        <v>97</v>
      </c>
      <c r="S18" s="73"/>
      <c r="T18" s="55">
        <f t="shared" si="3"/>
        <v>318</v>
      </c>
      <c r="U18" s="82">
        <f t="shared" si="6"/>
        <v>94</v>
      </c>
      <c r="V18" s="215"/>
      <c r="W18" s="4"/>
      <c r="X18" s="4"/>
      <c r="Y18" s="4"/>
      <c r="Z18" s="4"/>
    </row>
    <row r="19" ht="18.0" customHeight="1">
      <c r="A19" s="4"/>
      <c r="B19" s="208">
        <v>10.0</v>
      </c>
      <c r="C19" s="209" t="s">
        <v>67</v>
      </c>
      <c r="D19" s="210">
        <v>19.0</v>
      </c>
      <c r="E19" s="210">
        <v>21.0</v>
      </c>
      <c r="F19" s="210">
        <v>19.0</v>
      </c>
      <c r="G19" s="210">
        <v>21.0</v>
      </c>
      <c r="H19" s="210">
        <v>9.0</v>
      </c>
      <c r="I19" s="76">
        <f t="shared" si="1"/>
        <v>89</v>
      </c>
      <c r="J19" s="73">
        <f t="shared" si="4"/>
        <v>45</v>
      </c>
      <c r="K19" s="210">
        <v>10.0</v>
      </c>
      <c r="L19" s="210">
        <v>12.0</v>
      </c>
      <c r="M19" s="212">
        <v>8.0</v>
      </c>
      <c r="N19" s="210">
        <v>12.0</v>
      </c>
      <c r="O19" s="213">
        <v>12.0</v>
      </c>
      <c r="P19" s="214">
        <v>26.0</v>
      </c>
      <c r="Q19" s="73">
        <f t="shared" si="2"/>
        <v>80</v>
      </c>
      <c r="R19" s="74">
        <f t="shared" si="5"/>
        <v>56</v>
      </c>
      <c r="S19" s="73"/>
      <c r="T19" s="55">
        <f t="shared" si="3"/>
        <v>169</v>
      </c>
      <c r="U19" s="82">
        <f t="shared" si="6"/>
        <v>50</v>
      </c>
      <c r="V19" s="215"/>
      <c r="W19" s="4"/>
      <c r="X19" s="4"/>
      <c r="Y19" s="4"/>
      <c r="Z19" s="4"/>
    </row>
    <row r="20" ht="18.0" customHeight="1">
      <c r="A20" s="4"/>
      <c r="B20" s="208">
        <v>11.0</v>
      </c>
      <c r="C20" s="216" t="s">
        <v>70</v>
      </c>
      <c r="D20" s="210">
        <v>35.0</v>
      </c>
      <c r="E20" s="210">
        <v>34.0</v>
      </c>
      <c r="F20" s="210">
        <v>31.0</v>
      </c>
      <c r="G20" s="210">
        <v>35.0</v>
      </c>
      <c r="H20" s="210">
        <v>18.0</v>
      </c>
      <c r="I20" s="76">
        <f t="shared" si="1"/>
        <v>153</v>
      </c>
      <c r="J20" s="73">
        <f t="shared" si="4"/>
        <v>78</v>
      </c>
      <c r="K20" s="210">
        <v>18.0</v>
      </c>
      <c r="L20" s="210">
        <v>12.0</v>
      </c>
      <c r="M20" s="212">
        <v>18.0</v>
      </c>
      <c r="N20" s="210">
        <v>22.0</v>
      </c>
      <c r="O20" s="213">
        <v>22.0</v>
      </c>
      <c r="P20" s="214">
        <v>28.0</v>
      </c>
      <c r="Q20" s="73">
        <f t="shared" si="2"/>
        <v>120</v>
      </c>
      <c r="R20" s="74">
        <f t="shared" si="5"/>
        <v>83</v>
      </c>
      <c r="S20" s="73"/>
      <c r="T20" s="55">
        <f t="shared" si="3"/>
        <v>273</v>
      </c>
      <c r="U20" s="82">
        <f t="shared" si="6"/>
        <v>80</v>
      </c>
      <c r="V20" s="215"/>
      <c r="W20" s="4"/>
      <c r="X20" s="4"/>
      <c r="Y20" s="4"/>
      <c r="Z20" s="4"/>
    </row>
    <row r="21" ht="18.0" customHeight="1">
      <c r="A21" s="4"/>
      <c r="B21" s="208">
        <v>12.0</v>
      </c>
      <c r="C21" s="216" t="s">
        <v>288</v>
      </c>
      <c r="D21" s="210">
        <v>25.0</v>
      </c>
      <c r="E21" s="210">
        <v>22.0</v>
      </c>
      <c r="F21" s="210">
        <v>21.0</v>
      </c>
      <c r="G21" s="210">
        <v>31.0</v>
      </c>
      <c r="H21" s="210">
        <v>11.0</v>
      </c>
      <c r="I21" s="76">
        <f t="shared" si="1"/>
        <v>110</v>
      </c>
      <c r="J21" s="73">
        <f t="shared" si="4"/>
        <v>56</v>
      </c>
      <c r="K21" s="210">
        <v>12.0</v>
      </c>
      <c r="L21" s="210">
        <v>12.0</v>
      </c>
      <c r="M21" s="212">
        <v>14.0</v>
      </c>
      <c r="N21" s="210">
        <v>18.0</v>
      </c>
      <c r="O21" s="213">
        <v>10.0</v>
      </c>
      <c r="P21" s="214">
        <v>32.0</v>
      </c>
      <c r="Q21" s="73">
        <f t="shared" si="2"/>
        <v>98</v>
      </c>
      <c r="R21" s="74">
        <f t="shared" si="5"/>
        <v>68</v>
      </c>
      <c r="S21" s="73"/>
      <c r="T21" s="55">
        <f t="shared" si="3"/>
        <v>208</v>
      </c>
      <c r="U21" s="82">
        <f t="shared" si="6"/>
        <v>61</v>
      </c>
      <c r="V21" s="215"/>
      <c r="W21" s="4"/>
      <c r="X21" s="4"/>
      <c r="Y21" s="4"/>
      <c r="Z21" s="4"/>
    </row>
    <row r="22" ht="18.0" customHeight="1">
      <c r="A22" s="4"/>
      <c r="B22" s="208">
        <v>13.0</v>
      </c>
      <c r="C22" s="216" t="s">
        <v>226</v>
      </c>
      <c r="D22" s="210">
        <v>24.0</v>
      </c>
      <c r="E22" s="210">
        <v>33.0</v>
      </c>
      <c r="F22" s="210">
        <v>26.0</v>
      </c>
      <c r="G22" s="210">
        <v>32.0</v>
      </c>
      <c r="H22" s="210">
        <v>15.0</v>
      </c>
      <c r="I22" s="76">
        <f t="shared" si="1"/>
        <v>130</v>
      </c>
      <c r="J22" s="73">
        <f t="shared" si="4"/>
        <v>66</v>
      </c>
      <c r="K22" s="210">
        <v>18.0</v>
      </c>
      <c r="L22" s="210">
        <v>14.0</v>
      </c>
      <c r="M22" s="212">
        <v>16.0</v>
      </c>
      <c r="N22" s="210">
        <v>16.0</v>
      </c>
      <c r="O22" s="213">
        <v>20.0</v>
      </c>
      <c r="P22" s="214">
        <v>28.0</v>
      </c>
      <c r="Q22" s="73">
        <f t="shared" si="2"/>
        <v>112</v>
      </c>
      <c r="R22" s="74">
        <f t="shared" si="5"/>
        <v>78</v>
      </c>
      <c r="S22" s="73"/>
      <c r="T22" s="55">
        <f t="shared" si="3"/>
        <v>242</v>
      </c>
      <c r="U22" s="82">
        <f t="shared" si="6"/>
        <v>71</v>
      </c>
      <c r="V22" s="215"/>
      <c r="W22" s="4"/>
      <c r="X22" s="4"/>
      <c r="Y22" s="4"/>
      <c r="Z22" s="4"/>
    </row>
    <row r="23" ht="18.0" customHeight="1">
      <c r="A23" s="4"/>
      <c r="B23" s="208">
        <v>14.0</v>
      </c>
      <c r="C23" s="209" t="s">
        <v>74</v>
      </c>
      <c r="D23" s="210">
        <v>35.0</v>
      </c>
      <c r="E23" s="210">
        <v>30.0</v>
      </c>
      <c r="F23" s="210">
        <v>22.0</v>
      </c>
      <c r="G23" s="210">
        <v>28.0</v>
      </c>
      <c r="H23" s="210">
        <v>16.0</v>
      </c>
      <c r="I23" s="76">
        <f t="shared" si="1"/>
        <v>131</v>
      </c>
      <c r="J23" s="73">
        <f t="shared" si="4"/>
        <v>67</v>
      </c>
      <c r="K23" s="210">
        <v>20.0</v>
      </c>
      <c r="L23" s="210">
        <v>18.0</v>
      </c>
      <c r="M23" s="212">
        <v>14.0</v>
      </c>
      <c r="N23" s="210">
        <v>14.0</v>
      </c>
      <c r="O23" s="213">
        <v>20.0</v>
      </c>
      <c r="P23" s="214">
        <v>32.0</v>
      </c>
      <c r="Q23" s="73">
        <f t="shared" si="2"/>
        <v>118</v>
      </c>
      <c r="R23" s="74">
        <f t="shared" si="5"/>
        <v>82</v>
      </c>
      <c r="S23" s="73"/>
      <c r="T23" s="55">
        <f t="shared" si="3"/>
        <v>249</v>
      </c>
      <c r="U23" s="82">
        <f t="shared" si="6"/>
        <v>73</v>
      </c>
      <c r="V23" s="215"/>
      <c r="W23" s="4"/>
      <c r="X23" s="4"/>
      <c r="Y23" s="4"/>
      <c r="Z23" s="4"/>
    </row>
    <row r="24" ht="18.0" customHeight="1">
      <c r="A24" s="4"/>
      <c r="B24" s="208">
        <v>15.0</v>
      </c>
      <c r="C24" s="216" t="s">
        <v>289</v>
      </c>
      <c r="D24" s="210">
        <v>31.0</v>
      </c>
      <c r="E24" s="210">
        <v>28.0</v>
      </c>
      <c r="F24" s="210">
        <v>22.0</v>
      </c>
      <c r="G24" s="210">
        <v>26.0</v>
      </c>
      <c r="H24" s="210">
        <v>15.0</v>
      </c>
      <c r="I24" s="76">
        <f t="shared" si="1"/>
        <v>122</v>
      </c>
      <c r="J24" s="73">
        <f t="shared" si="4"/>
        <v>62</v>
      </c>
      <c r="K24" s="210">
        <v>18.0</v>
      </c>
      <c r="L24" s="210">
        <v>18.0</v>
      </c>
      <c r="M24" s="212">
        <v>12.0</v>
      </c>
      <c r="N24" s="210">
        <v>14.0</v>
      </c>
      <c r="O24" s="213">
        <v>20.0</v>
      </c>
      <c r="P24" s="214">
        <v>36.0</v>
      </c>
      <c r="Q24" s="73">
        <f t="shared" si="2"/>
        <v>118</v>
      </c>
      <c r="R24" s="74">
        <f t="shared" si="5"/>
        <v>82</v>
      </c>
      <c r="S24" s="73"/>
      <c r="T24" s="55">
        <f t="shared" si="3"/>
        <v>240</v>
      </c>
      <c r="U24" s="82">
        <f t="shared" si="6"/>
        <v>71</v>
      </c>
      <c r="V24" s="215"/>
      <c r="W24" s="4"/>
      <c r="X24" s="4"/>
      <c r="Y24" s="4"/>
      <c r="Z24" s="4"/>
    </row>
    <row r="25" ht="18.0" customHeight="1">
      <c r="A25" s="4"/>
      <c r="B25" s="208">
        <v>16.0</v>
      </c>
      <c r="C25" s="216" t="s">
        <v>78</v>
      </c>
      <c r="D25" s="210">
        <v>35.0</v>
      </c>
      <c r="E25" s="210">
        <v>34.0</v>
      </c>
      <c r="F25" s="210">
        <v>29.0</v>
      </c>
      <c r="G25" s="210">
        <v>35.0</v>
      </c>
      <c r="H25" s="210">
        <v>14.0</v>
      </c>
      <c r="I25" s="76">
        <f t="shared" si="1"/>
        <v>147</v>
      </c>
      <c r="J25" s="73">
        <f t="shared" si="4"/>
        <v>75</v>
      </c>
      <c r="K25" s="210">
        <v>18.0</v>
      </c>
      <c r="L25" s="210">
        <v>14.0</v>
      </c>
      <c r="M25" s="212">
        <v>14.0</v>
      </c>
      <c r="N25" s="210">
        <v>20.0</v>
      </c>
      <c r="O25" s="213">
        <v>22.0</v>
      </c>
      <c r="P25" s="214">
        <v>26.0</v>
      </c>
      <c r="Q25" s="73">
        <f t="shared" si="2"/>
        <v>114</v>
      </c>
      <c r="R25" s="74">
        <f t="shared" si="5"/>
        <v>79</v>
      </c>
      <c r="S25" s="73"/>
      <c r="T25" s="55">
        <f t="shared" si="3"/>
        <v>261</v>
      </c>
      <c r="U25" s="82">
        <f t="shared" si="6"/>
        <v>77</v>
      </c>
      <c r="V25" s="215"/>
      <c r="W25" s="4"/>
      <c r="X25" s="4"/>
      <c r="Y25" s="4"/>
      <c r="Z25" s="4"/>
    </row>
    <row r="26" ht="18.0" customHeight="1">
      <c r="A26" s="4"/>
      <c r="B26" s="208">
        <v>17.0</v>
      </c>
      <c r="C26" s="216" t="s">
        <v>290</v>
      </c>
      <c r="D26" s="210">
        <v>38.0</v>
      </c>
      <c r="E26" s="210">
        <v>34.0</v>
      </c>
      <c r="F26" s="210">
        <v>34.0</v>
      </c>
      <c r="G26" s="210">
        <v>36.0</v>
      </c>
      <c r="H26" s="210">
        <v>16.0</v>
      </c>
      <c r="I26" s="76">
        <f t="shared" si="1"/>
        <v>158</v>
      </c>
      <c r="J26" s="73">
        <f t="shared" si="4"/>
        <v>81</v>
      </c>
      <c r="K26" s="210">
        <v>20.0</v>
      </c>
      <c r="L26" s="210">
        <v>16.0</v>
      </c>
      <c r="M26" s="212">
        <v>18.0</v>
      </c>
      <c r="N26" s="210">
        <v>18.0</v>
      </c>
      <c r="O26" s="213">
        <v>20.0</v>
      </c>
      <c r="P26" s="214">
        <v>36.0</v>
      </c>
      <c r="Q26" s="73">
        <f t="shared" si="2"/>
        <v>128</v>
      </c>
      <c r="R26" s="74">
        <f t="shared" si="5"/>
        <v>89</v>
      </c>
      <c r="S26" s="73"/>
      <c r="T26" s="55">
        <f t="shared" si="3"/>
        <v>286</v>
      </c>
      <c r="U26" s="82">
        <f t="shared" si="6"/>
        <v>84</v>
      </c>
      <c r="V26" s="215"/>
      <c r="W26" s="4"/>
      <c r="X26" s="4"/>
      <c r="Y26" s="4"/>
      <c r="Z26" s="4"/>
    </row>
    <row r="27" ht="18.0" customHeight="1">
      <c r="A27" s="4"/>
      <c r="B27" s="208">
        <v>18.0</v>
      </c>
      <c r="C27" s="216" t="s">
        <v>80</v>
      </c>
      <c r="D27" s="210">
        <v>31.0</v>
      </c>
      <c r="E27" s="210">
        <v>30.0</v>
      </c>
      <c r="F27" s="210">
        <v>25.0</v>
      </c>
      <c r="G27" s="210">
        <v>31.0</v>
      </c>
      <c r="H27" s="210">
        <v>12.0</v>
      </c>
      <c r="I27" s="76">
        <f t="shared" si="1"/>
        <v>129</v>
      </c>
      <c r="J27" s="73">
        <f t="shared" si="4"/>
        <v>66</v>
      </c>
      <c r="K27" s="210">
        <v>20.0</v>
      </c>
      <c r="L27" s="210">
        <v>14.0</v>
      </c>
      <c r="M27" s="212">
        <v>12.0</v>
      </c>
      <c r="N27" s="210">
        <v>18.0</v>
      </c>
      <c r="O27" s="213">
        <v>18.0</v>
      </c>
      <c r="P27" s="214">
        <v>26.0</v>
      </c>
      <c r="Q27" s="73">
        <f t="shared" si="2"/>
        <v>108</v>
      </c>
      <c r="R27" s="74">
        <f t="shared" si="5"/>
        <v>75</v>
      </c>
      <c r="S27" s="73"/>
      <c r="T27" s="55">
        <f t="shared" si="3"/>
        <v>237</v>
      </c>
      <c r="U27" s="82">
        <f t="shared" si="6"/>
        <v>70</v>
      </c>
      <c r="V27" s="215"/>
      <c r="W27" s="4"/>
      <c r="X27" s="4"/>
      <c r="Y27" s="4"/>
      <c r="Z27" s="4"/>
    </row>
    <row r="28" ht="18.0" customHeight="1">
      <c r="A28" s="4"/>
      <c r="B28" s="217"/>
      <c r="C28" s="218" t="s">
        <v>86</v>
      </c>
      <c r="D28" s="219"/>
      <c r="E28" s="219"/>
      <c r="F28" s="219"/>
      <c r="G28" s="219"/>
      <c r="H28" s="219"/>
      <c r="I28" s="219"/>
      <c r="J28" s="220"/>
      <c r="K28" s="219"/>
      <c r="L28" s="219"/>
      <c r="M28" s="219"/>
      <c r="N28" s="219"/>
      <c r="O28" s="219"/>
      <c r="P28" s="219"/>
      <c r="Q28" s="222"/>
      <c r="R28" s="222"/>
      <c r="S28" s="222"/>
      <c r="T28" s="222"/>
      <c r="U28" s="223"/>
      <c r="V28" s="224"/>
      <c r="W28" s="4"/>
      <c r="X28" s="4"/>
      <c r="Y28" s="4"/>
      <c r="Z28" s="4"/>
    </row>
    <row r="29" ht="18.75" customHeight="1">
      <c r="A29" s="4"/>
      <c r="B29" s="2"/>
      <c r="C29" s="2"/>
      <c r="D29" s="2"/>
      <c r="E29" s="2"/>
      <c r="F29" s="2"/>
      <c r="G29" s="2"/>
      <c r="H29" s="2"/>
      <c r="I29" s="19" t="s">
        <v>91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4"/>
      <c r="Z29" s="4"/>
    </row>
    <row r="30" ht="12.75" customHeight="1">
      <c r="A30" s="4"/>
      <c r="B30" s="194" t="s">
        <v>10</v>
      </c>
      <c r="C30" s="195" t="s">
        <v>11</v>
      </c>
      <c r="D30" s="196" t="s">
        <v>12</v>
      </c>
      <c r="E30" s="197"/>
      <c r="F30" s="197"/>
      <c r="G30" s="197"/>
      <c r="H30" s="197"/>
      <c r="I30" s="197"/>
      <c r="J30" s="198"/>
      <c r="K30" s="199" t="s">
        <v>13</v>
      </c>
      <c r="L30" s="197"/>
      <c r="M30" s="197"/>
      <c r="N30" s="197"/>
      <c r="O30" s="197"/>
      <c r="P30" s="197"/>
      <c r="Q30" s="197"/>
      <c r="R30" s="198"/>
      <c r="S30" s="200" t="s">
        <v>22</v>
      </c>
      <c r="T30" s="201" t="s">
        <v>18</v>
      </c>
      <c r="U30" s="201" t="s">
        <v>32</v>
      </c>
      <c r="V30" s="202" t="s">
        <v>20</v>
      </c>
      <c r="W30" s="4"/>
      <c r="X30" s="4"/>
      <c r="Y30" s="4"/>
      <c r="Z30" s="4"/>
    </row>
    <row r="31" ht="21.75" customHeight="1">
      <c r="A31" s="4"/>
      <c r="B31" s="203"/>
      <c r="C31" s="37"/>
      <c r="D31" s="43" t="s">
        <v>34</v>
      </c>
      <c r="E31" s="43" t="s">
        <v>36</v>
      </c>
      <c r="F31" s="43" t="s">
        <v>37</v>
      </c>
      <c r="G31" s="43" t="s">
        <v>38</v>
      </c>
      <c r="H31" s="43" t="s">
        <v>39</v>
      </c>
      <c r="I31" s="43" t="s">
        <v>33</v>
      </c>
      <c r="J31" s="45" t="s">
        <v>40</v>
      </c>
      <c r="K31" s="43" t="s">
        <v>34</v>
      </c>
      <c r="L31" s="43" t="s">
        <v>36</v>
      </c>
      <c r="M31" s="43" t="s">
        <v>37</v>
      </c>
      <c r="N31" s="43" t="s">
        <v>38</v>
      </c>
      <c r="O31" s="43" t="s">
        <v>39</v>
      </c>
      <c r="P31" s="47" t="s">
        <v>98</v>
      </c>
      <c r="Q31" s="43" t="s">
        <v>42</v>
      </c>
      <c r="R31" s="45" t="s">
        <v>43</v>
      </c>
      <c r="S31" s="44"/>
      <c r="T31" s="44"/>
      <c r="U31" s="37"/>
      <c r="V31" s="204"/>
      <c r="W31" s="4"/>
      <c r="X31" s="4"/>
      <c r="Y31" s="4"/>
      <c r="Z31" s="4"/>
    </row>
    <row r="32" ht="14.25" customHeight="1">
      <c r="A32" s="4"/>
      <c r="B32" s="205"/>
      <c r="C32" s="44"/>
      <c r="D32" s="206">
        <v>43.0</v>
      </c>
      <c r="E32" s="206">
        <v>43.0</v>
      </c>
      <c r="F32" s="206">
        <v>45.0</v>
      </c>
      <c r="G32" s="206">
        <v>43.0</v>
      </c>
      <c r="H32" s="206">
        <v>22.0</v>
      </c>
      <c r="I32" s="53">
        <f t="shared" ref="I32:I50" si="7">SUM(D32:H32)</f>
        <v>196</v>
      </c>
      <c r="J32" s="44"/>
      <c r="K32" s="206">
        <v>24.0</v>
      </c>
      <c r="L32" s="206">
        <v>24.0</v>
      </c>
      <c r="M32" s="206">
        <v>20.0</v>
      </c>
      <c r="N32" s="206">
        <v>22.0</v>
      </c>
      <c r="O32" s="206">
        <v>20.0</v>
      </c>
      <c r="P32" s="206">
        <v>40.0</v>
      </c>
      <c r="Q32" s="53">
        <f t="shared" ref="Q32:Q50" si="8">SUM(K32:P32)</f>
        <v>150</v>
      </c>
      <c r="R32" s="44"/>
      <c r="S32" s="53"/>
      <c r="T32" s="55">
        <f t="shared" ref="T32:T50" si="9">SUM(I32,Q32)</f>
        <v>346</v>
      </c>
      <c r="U32" s="44"/>
      <c r="V32" s="207"/>
      <c r="W32" s="4"/>
      <c r="X32" s="4"/>
      <c r="Y32" s="4"/>
      <c r="Z32" s="4"/>
    </row>
    <row r="33" ht="18.0" customHeight="1">
      <c r="A33" s="4"/>
      <c r="B33" s="208">
        <v>19.0</v>
      </c>
      <c r="C33" s="216" t="s">
        <v>81</v>
      </c>
      <c r="D33" s="225">
        <v>38.0</v>
      </c>
      <c r="E33" s="225">
        <v>41.0</v>
      </c>
      <c r="F33" s="225">
        <v>33.0</v>
      </c>
      <c r="G33" s="253">
        <v>39.0</v>
      </c>
      <c r="H33" s="226">
        <v>19.0</v>
      </c>
      <c r="I33" s="53">
        <f t="shared" si="7"/>
        <v>170</v>
      </c>
      <c r="J33" s="70">
        <f t="shared" ref="J33:J50" si="10">ROUND((I33/I$32)*100,0)</f>
        <v>87</v>
      </c>
      <c r="K33" s="225">
        <v>20.0</v>
      </c>
      <c r="L33" s="225">
        <v>20.0</v>
      </c>
      <c r="M33" s="225">
        <v>20.0</v>
      </c>
      <c r="N33" s="225">
        <v>22.0</v>
      </c>
      <c r="O33" s="213">
        <v>20.0</v>
      </c>
      <c r="P33" s="227">
        <v>40.0</v>
      </c>
      <c r="Q33" s="73">
        <f t="shared" si="8"/>
        <v>142</v>
      </c>
      <c r="R33" s="74">
        <f t="shared" ref="R33:R50" si="11">(Q33/Q$32)*100</f>
        <v>94.66666667</v>
      </c>
      <c r="S33" s="73"/>
      <c r="T33" s="55">
        <f t="shared" si="9"/>
        <v>312</v>
      </c>
      <c r="U33" s="82">
        <f t="shared" ref="U33:U50" si="12">ROUND((T33/T$32)*100,0)</f>
        <v>90</v>
      </c>
      <c r="V33" s="228"/>
      <c r="W33" s="4"/>
      <c r="X33" s="4"/>
      <c r="Y33" s="4"/>
      <c r="Z33" s="4"/>
    </row>
    <row r="34" ht="18.0" customHeight="1">
      <c r="A34" s="4"/>
      <c r="B34" s="208">
        <v>20.0</v>
      </c>
      <c r="C34" s="216" t="s">
        <v>82</v>
      </c>
      <c r="D34" s="225">
        <v>27.0</v>
      </c>
      <c r="E34" s="225">
        <v>34.0</v>
      </c>
      <c r="F34" s="225">
        <v>31.0</v>
      </c>
      <c r="G34" s="253">
        <v>41.0</v>
      </c>
      <c r="H34" s="225">
        <v>15.0</v>
      </c>
      <c r="I34" s="53">
        <f t="shared" si="7"/>
        <v>148</v>
      </c>
      <c r="J34" s="70">
        <f t="shared" si="10"/>
        <v>76</v>
      </c>
      <c r="K34" s="225">
        <v>14.0</v>
      </c>
      <c r="L34" s="225">
        <v>22.0</v>
      </c>
      <c r="M34" s="225">
        <v>16.0</v>
      </c>
      <c r="N34" s="225">
        <v>18.0</v>
      </c>
      <c r="O34" s="213">
        <v>18.0</v>
      </c>
      <c r="P34" s="227">
        <v>28.0</v>
      </c>
      <c r="Q34" s="73">
        <f t="shared" si="8"/>
        <v>116</v>
      </c>
      <c r="R34" s="74">
        <f t="shared" si="11"/>
        <v>77.33333333</v>
      </c>
      <c r="S34" s="73"/>
      <c r="T34" s="55">
        <f t="shared" si="9"/>
        <v>264</v>
      </c>
      <c r="U34" s="82">
        <f t="shared" si="12"/>
        <v>76</v>
      </c>
      <c r="V34" s="228"/>
      <c r="W34" s="4"/>
      <c r="X34" s="4"/>
      <c r="Y34" s="4"/>
      <c r="Z34" s="4"/>
    </row>
    <row r="35" ht="18.0" customHeight="1">
      <c r="A35" s="4"/>
      <c r="B35" s="208">
        <v>21.0</v>
      </c>
      <c r="C35" s="216" t="s">
        <v>83</v>
      </c>
      <c r="D35" s="225">
        <v>31.0</v>
      </c>
      <c r="E35" s="225">
        <v>30.0</v>
      </c>
      <c r="F35" s="225">
        <v>27.0</v>
      </c>
      <c r="G35" s="226">
        <v>31.0</v>
      </c>
      <c r="H35" s="225">
        <v>16.0</v>
      </c>
      <c r="I35" s="53">
        <f t="shared" si="7"/>
        <v>135</v>
      </c>
      <c r="J35" s="70">
        <f t="shared" si="10"/>
        <v>69</v>
      </c>
      <c r="K35" s="225">
        <v>18.0</v>
      </c>
      <c r="L35" s="225">
        <v>20.0</v>
      </c>
      <c r="M35" s="229">
        <v>16.0</v>
      </c>
      <c r="N35" s="229">
        <v>16.0</v>
      </c>
      <c r="O35" s="212">
        <v>18.0</v>
      </c>
      <c r="P35" s="227">
        <v>36.0</v>
      </c>
      <c r="Q35" s="73">
        <f t="shared" si="8"/>
        <v>124</v>
      </c>
      <c r="R35" s="74">
        <f t="shared" si="11"/>
        <v>82.66666667</v>
      </c>
      <c r="S35" s="73"/>
      <c r="T35" s="55">
        <f t="shared" si="9"/>
        <v>259</v>
      </c>
      <c r="U35" s="82">
        <f t="shared" si="12"/>
        <v>75</v>
      </c>
      <c r="V35" s="228"/>
      <c r="W35" s="4"/>
      <c r="X35" s="4"/>
      <c r="Y35" s="4"/>
      <c r="Z35" s="4"/>
    </row>
    <row r="36" ht="18.0" customHeight="1">
      <c r="A36" s="4"/>
      <c r="B36" s="208">
        <v>22.0</v>
      </c>
      <c r="C36" s="216" t="s">
        <v>101</v>
      </c>
      <c r="D36" s="225">
        <v>37.0</v>
      </c>
      <c r="E36" s="225">
        <v>35.0</v>
      </c>
      <c r="F36" s="225">
        <v>23.0</v>
      </c>
      <c r="G36" s="225">
        <v>31.0</v>
      </c>
      <c r="H36" s="225">
        <v>17.0</v>
      </c>
      <c r="I36" s="53">
        <f t="shared" si="7"/>
        <v>143</v>
      </c>
      <c r="J36" s="70">
        <f t="shared" si="10"/>
        <v>73</v>
      </c>
      <c r="K36" s="225">
        <v>20.0</v>
      </c>
      <c r="L36" s="230">
        <v>18.0</v>
      </c>
      <c r="M36" s="212">
        <v>16.0</v>
      </c>
      <c r="N36" s="212">
        <v>22.0</v>
      </c>
      <c r="O36" s="231">
        <v>18.0</v>
      </c>
      <c r="P36" s="227">
        <v>30.0</v>
      </c>
      <c r="Q36" s="73">
        <f t="shared" si="8"/>
        <v>124</v>
      </c>
      <c r="R36" s="74">
        <f t="shared" si="11"/>
        <v>82.66666667</v>
      </c>
      <c r="S36" s="73"/>
      <c r="T36" s="55">
        <f t="shared" si="9"/>
        <v>267</v>
      </c>
      <c r="U36" s="82">
        <f t="shared" si="12"/>
        <v>77</v>
      </c>
      <c r="V36" s="228"/>
      <c r="W36" s="4"/>
      <c r="X36" s="4"/>
      <c r="Y36" s="4"/>
      <c r="Z36" s="4"/>
    </row>
    <row r="37" ht="18.0" customHeight="1">
      <c r="A37" s="4"/>
      <c r="B37" s="208">
        <v>23.0</v>
      </c>
      <c r="C37" s="216" t="s">
        <v>291</v>
      </c>
      <c r="D37" s="225">
        <v>41.0</v>
      </c>
      <c r="E37" s="225">
        <v>40.0</v>
      </c>
      <c r="F37" s="225">
        <v>38.0</v>
      </c>
      <c r="G37" s="225">
        <v>38.0</v>
      </c>
      <c r="H37" s="225">
        <v>19.0</v>
      </c>
      <c r="I37" s="53">
        <f t="shared" si="7"/>
        <v>176</v>
      </c>
      <c r="J37" s="70">
        <f t="shared" si="10"/>
        <v>90</v>
      </c>
      <c r="K37" s="225">
        <v>22.0</v>
      </c>
      <c r="L37" s="230">
        <v>22.0</v>
      </c>
      <c r="M37" s="212">
        <v>18.0</v>
      </c>
      <c r="N37" s="212">
        <v>20.0</v>
      </c>
      <c r="O37" s="231">
        <v>18.0</v>
      </c>
      <c r="P37" s="227">
        <v>38.0</v>
      </c>
      <c r="Q37" s="73">
        <f t="shared" si="8"/>
        <v>138</v>
      </c>
      <c r="R37" s="74">
        <f t="shared" si="11"/>
        <v>92</v>
      </c>
      <c r="S37" s="73"/>
      <c r="T37" s="55">
        <f t="shared" si="9"/>
        <v>314</v>
      </c>
      <c r="U37" s="82">
        <f t="shared" si="12"/>
        <v>91</v>
      </c>
      <c r="V37" s="228"/>
      <c r="W37" s="4"/>
      <c r="X37" s="4"/>
      <c r="Y37" s="4"/>
      <c r="Z37" s="4"/>
    </row>
    <row r="38" ht="18.0" customHeight="1">
      <c r="A38" s="4"/>
      <c r="B38" s="208">
        <v>24.0</v>
      </c>
      <c r="C38" s="216" t="s">
        <v>109</v>
      </c>
      <c r="D38" s="225">
        <v>37.0</v>
      </c>
      <c r="E38" s="225">
        <v>34.0</v>
      </c>
      <c r="F38" s="225">
        <v>28.0</v>
      </c>
      <c r="G38" s="225">
        <v>36.0</v>
      </c>
      <c r="H38" s="225">
        <v>15.0</v>
      </c>
      <c r="I38" s="53">
        <f t="shared" si="7"/>
        <v>150</v>
      </c>
      <c r="J38" s="70">
        <f t="shared" si="10"/>
        <v>77</v>
      </c>
      <c r="K38" s="225">
        <v>18.0</v>
      </c>
      <c r="L38" s="225">
        <v>22.0</v>
      </c>
      <c r="M38" s="225">
        <v>12.0</v>
      </c>
      <c r="N38" s="225">
        <v>20.0</v>
      </c>
      <c r="O38" s="213">
        <v>16.0</v>
      </c>
      <c r="P38" s="227">
        <v>38.0</v>
      </c>
      <c r="Q38" s="73">
        <f t="shared" si="8"/>
        <v>126</v>
      </c>
      <c r="R38" s="74">
        <f t="shared" si="11"/>
        <v>84</v>
      </c>
      <c r="S38" s="73"/>
      <c r="T38" s="55">
        <f t="shared" si="9"/>
        <v>276</v>
      </c>
      <c r="U38" s="82">
        <f t="shared" si="12"/>
        <v>80</v>
      </c>
      <c r="V38" s="228"/>
      <c r="W38" s="4"/>
      <c r="X38" s="4"/>
      <c r="Y38" s="4"/>
      <c r="Z38" s="4"/>
    </row>
    <row r="39" ht="18.0" customHeight="1">
      <c r="A39" s="4"/>
      <c r="B39" s="208">
        <v>25.0</v>
      </c>
      <c r="C39" s="232" t="s">
        <v>112</v>
      </c>
      <c r="D39" s="225">
        <v>35.0</v>
      </c>
      <c r="E39" s="225">
        <v>33.0</v>
      </c>
      <c r="F39" s="225">
        <v>29.0</v>
      </c>
      <c r="G39" s="225">
        <v>35.0</v>
      </c>
      <c r="H39" s="225">
        <v>15.0</v>
      </c>
      <c r="I39" s="53">
        <f t="shared" si="7"/>
        <v>147</v>
      </c>
      <c r="J39" s="70">
        <f t="shared" si="10"/>
        <v>75</v>
      </c>
      <c r="K39" s="225">
        <v>18.0</v>
      </c>
      <c r="L39" s="225">
        <v>22.0</v>
      </c>
      <c r="M39" s="225">
        <v>16.0</v>
      </c>
      <c r="N39" s="225">
        <v>18.0</v>
      </c>
      <c r="O39" s="213">
        <v>16.0</v>
      </c>
      <c r="P39" s="227">
        <v>36.0</v>
      </c>
      <c r="Q39" s="73">
        <f t="shared" si="8"/>
        <v>126</v>
      </c>
      <c r="R39" s="74">
        <f t="shared" si="11"/>
        <v>84</v>
      </c>
      <c r="S39" s="73"/>
      <c r="T39" s="55">
        <f t="shared" si="9"/>
        <v>273</v>
      </c>
      <c r="U39" s="82">
        <f t="shared" si="12"/>
        <v>79</v>
      </c>
      <c r="V39" s="228"/>
      <c r="W39" s="4"/>
      <c r="X39" s="4"/>
      <c r="Y39" s="4"/>
      <c r="Z39" s="4"/>
    </row>
    <row r="40" ht="18.0" customHeight="1">
      <c r="A40" s="4"/>
      <c r="B40" s="208">
        <v>26.0</v>
      </c>
      <c r="C40" s="216" t="s">
        <v>115</v>
      </c>
      <c r="D40" s="225">
        <v>32.0</v>
      </c>
      <c r="E40" s="225">
        <v>32.0</v>
      </c>
      <c r="F40" s="225">
        <v>25.0</v>
      </c>
      <c r="G40" s="225">
        <v>32.0</v>
      </c>
      <c r="H40" s="225">
        <v>17.0</v>
      </c>
      <c r="I40" s="53">
        <f t="shared" si="7"/>
        <v>138</v>
      </c>
      <c r="J40" s="70">
        <f t="shared" si="10"/>
        <v>70</v>
      </c>
      <c r="K40" s="225">
        <v>20.0</v>
      </c>
      <c r="L40" s="225">
        <v>22.0</v>
      </c>
      <c r="M40" s="225">
        <v>18.0</v>
      </c>
      <c r="N40" s="225">
        <v>22.0</v>
      </c>
      <c r="O40" s="213">
        <v>16.0</v>
      </c>
      <c r="P40" s="227">
        <v>26.0</v>
      </c>
      <c r="Q40" s="73">
        <f t="shared" si="8"/>
        <v>124</v>
      </c>
      <c r="R40" s="74">
        <f t="shared" si="11"/>
        <v>82.66666667</v>
      </c>
      <c r="S40" s="73"/>
      <c r="T40" s="55">
        <f t="shared" si="9"/>
        <v>262</v>
      </c>
      <c r="U40" s="82">
        <f t="shared" si="12"/>
        <v>76</v>
      </c>
      <c r="V40" s="228"/>
      <c r="W40" s="4"/>
      <c r="X40" s="4"/>
      <c r="Y40" s="4"/>
      <c r="Z40" s="4"/>
    </row>
    <row r="41" ht="18.0" customHeight="1">
      <c r="A41" s="4"/>
      <c r="B41" s="208">
        <v>27.0</v>
      </c>
      <c r="C41" s="209" t="s">
        <v>116</v>
      </c>
      <c r="D41" s="225">
        <v>32.0</v>
      </c>
      <c r="E41" s="225">
        <v>30.0</v>
      </c>
      <c r="F41" s="225">
        <v>34.0</v>
      </c>
      <c r="G41" s="225">
        <v>33.0</v>
      </c>
      <c r="H41" s="225">
        <v>16.0</v>
      </c>
      <c r="I41" s="53">
        <f t="shared" si="7"/>
        <v>145</v>
      </c>
      <c r="J41" s="70">
        <f t="shared" si="10"/>
        <v>74</v>
      </c>
      <c r="K41" s="225">
        <v>18.0</v>
      </c>
      <c r="L41" s="225">
        <v>20.0</v>
      </c>
      <c r="M41" s="225">
        <v>16.0</v>
      </c>
      <c r="N41" s="225">
        <v>20.0</v>
      </c>
      <c r="O41" s="213">
        <v>12.0</v>
      </c>
      <c r="P41" s="227">
        <v>34.0</v>
      </c>
      <c r="Q41" s="73">
        <f t="shared" si="8"/>
        <v>120</v>
      </c>
      <c r="R41" s="74">
        <f t="shared" si="11"/>
        <v>80</v>
      </c>
      <c r="S41" s="73"/>
      <c r="T41" s="55">
        <f t="shared" si="9"/>
        <v>265</v>
      </c>
      <c r="U41" s="82">
        <f t="shared" si="12"/>
        <v>77</v>
      </c>
      <c r="V41" s="228"/>
      <c r="W41" s="4"/>
      <c r="X41" s="4"/>
      <c r="Y41" s="4"/>
      <c r="Z41" s="4"/>
    </row>
    <row r="42" ht="18.0" customHeight="1">
      <c r="A42" s="4"/>
      <c r="B42" s="208">
        <v>28.0</v>
      </c>
      <c r="C42" s="216" t="s">
        <v>117</v>
      </c>
      <c r="D42" s="225">
        <v>38.0</v>
      </c>
      <c r="E42" s="225">
        <v>33.0</v>
      </c>
      <c r="F42" s="225">
        <v>27.0</v>
      </c>
      <c r="G42" s="225">
        <v>36.0</v>
      </c>
      <c r="H42" s="225">
        <v>16.0</v>
      </c>
      <c r="I42" s="53">
        <f t="shared" si="7"/>
        <v>150</v>
      </c>
      <c r="J42" s="70">
        <f t="shared" si="10"/>
        <v>77</v>
      </c>
      <c r="K42" s="225">
        <v>18.0</v>
      </c>
      <c r="L42" s="225">
        <v>24.0</v>
      </c>
      <c r="M42" s="225">
        <v>14.0</v>
      </c>
      <c r="N42" s="225">
        <v>20.0</v>
      </c>
      <c r="O42" s="213">
        <v>20.0</v>
      </c>
      <c r="P42" s="227">
        <v>40.0</v>
      </c>
      <c r="Q42" s="73">
        <f t="shared" si="8"/>
        <v>136</v>
      </c>
      <c r="R42" s="74">
        <f t="shared" si="11"/>
        <v>90.66666667</v>
      </c>
      <c r="S42" s="73"/>
      <c r="T42" s="55">
        <f t="shared" si="9"/>
        <v>286</v>
      </c>
      <c r="U42" s="82">
        <f t="shared" si="12"/>
        <v>83</v>
      </c>
      <c r="V42" s="228"/>
      <c r="W42" s="4"/>
      <c r="X42" s="4"/>
      <c r="Y42" s="4"/>
      <c r="Z42" s="4"/>
    </row>
    <row r="43" ht="18.0" customHeight="1">
      <c r="A43" s="4"/>
      <c r="B43" s="208">
        <v>29.0</v>
      </c>
      <c r="C43" s="232" t="s">
        <v>292</v>
      </c>
      <c r="D43" s="225">
        <v>33.0</v>
      </c>
      <c r="E43" s="225">
        <v>30.0</v>
      </c>
      <c r="F43" s="225">
        <v>32.0</v>
      </c>
      <c r="G43" s="225">
        <v>33.0</v>
      </c>
      <c r="H43" s="225">
        <v>15.0</v>
      </c>
      <c r="I43" s="53">
        <f t="shared" si="7"/>
        <v>143</v>
      </c>
      <c r="J43" s="70">
        <f t="shared" si="10"/>
        <v>73</v>
      </c>
      <c r="K43" s="225">
        <v>18.0</v>
      </c>
      <c r="L43" s="225">
        <v>20.0</v>
      </c>
      <c r="M43" s="225">
        <v>12.0</v>
      </c>
      <c r="N43" s="225">
        <v>14.0</v>
      </c>
      <c r="O43" s="213">
        <v>16.0</v>
      </c>
      <c r="P43" s="227">
        <v>26.0</v>
      </c>
      <c r="Q43" s="73">
        <f t="shared" si="8"/>
        <v>106</v>
      </c>
      <c r="R43" s="74">
        <f t="shared" si="11"/>
        <v>70.66666667</v>
      </c>
      <c r="S43" s="73"/>
      <c r="T43" s="55">
        <f t="shared" si="9"/>
        <v>249</v>
      </c>
      <c r="U43" s="82">
        <f t="shared" si="12"/>
        <v>72</v>
      </c>
      <c r="V43" s="228"/>
      <c r="W43" s="4"/>
      <c r="X43" s="4"/>
      <c r="Y43" s="4"/>
      <c r="Z43" s="4"/>
    </row>
    <row r="44" ht="18.0" customHeight="1">
      <c r="A44" s="4"/>
      <c r="B44" s="208">
        <v>30.0</v>
      </c>
      <c r="C44" s="216" t="s">
        <v>120</v>
      </c>
      <c r="D44" s="225">
        <v>31.0</v>
      </c>
      <c r="E44" s="225">
        <v>33.0</v>
      </c>
      <c r="F44" s="225">
        <v>27.0</v>
      </c>
      <c r="G44" s="225">
        <v>35.0</v>
      </c>
      <c r="H44" s="225">
        <v>20.0</v>
      </c>
      <c r="I44" s="53">
        <f t="shared" si="7"/>
        <v>146</v>
      </c>
      <c r="J44" s="70">
        <f t="shared" si="10"/>
        <v>74</v>
      </c>
      <c r="K44" s="225">
        <v>20.0</v>
      </c>
      <c r="L44" s="225">
        <v>22.0</v>
      </c>
      <c r="M44" s="225">
        <v>20.0</v>
      </c>
      <c r="N44" s="225">
        <v>20.0</v>
      </c>
      <c r="O44" s="213">
        <v>18.0</v>
      </c>
      <c r="P44" s="227">
        <v>34.0</v>
      </c>
      <c r="Q44" s="73">
        <f t="shared" si="8"/>
        <v>134</v>
      </c>
      <c r="R44" s="74">
        <f t="shared" si="11"/>
        <v>89.33333333</v>
      </c>
      <c r="S44" s="73"/>
      <c r="T44" s="55">
        <f t="shared" si="9"/>
        <v>280</v>
      </c>
      <c r="U44" s="82">
        <f t="shared" si="12"/>
        <v>81</v>
      </c>
      <c r="V44" s="228"/>
      <c r="W44" s="4"/>
      <c r="X44" s="4"/>
      <c r="Y44" s="4"/>
      <c r="Z44" s="4"/>
    </row>
    <row r="45" ht="18.0" customHeight="1">
      <c r="A45" s="4"/>
      <c r="B45" s="208">
        <v>31.0</v>
      </c>
      <c r="C45" s="209" t="s">
        <v>293</v>
      </c>
      <c r="D45" s="225">
        <v>37.0</v>
      </c>
      <c r="E45" s="225">
        <v>39.0</v>
      </c>
      <c r="F45" s="225">
        <v>32.0</v>
      </c>
      <c r="G45" s="225">
        <v>35.0</v>
      </c>
      <c r="H45" s="225">
        <v>16.0</v>
      </c>
      <c r="I45" s="53">
        <f t="shared" si="7"/>
        <v>159</v>
      </c>
      <c r="J45" s="70">
        <f t="shared" si="10"/>
        <v>81</v>
      </c>
      <c r="K45" s="225">
        <v>18.0</v>
      </c>
      <c r="L45" s="225">
        <v>24.0</v>
      </c>
      <c r="M45" s="225">
        <v>14.0</v>
      </c>
      <c r="N45" s="225">
        <v>20.0</v>
      </c>
      <c r="O45" s="213">
        <v>18.0</v>
      </c>
      <c r="P45" s="227">
        <v>40.0</v>
      </c>
      <c r="Q45" s="73">
        <f t="shared" si="8"/>
        <v>134</v>
      </c>
      <c r="R45" s="74">
        <f t="shared" si="11"/>
        <v>89.33333333</v>
      </c>
      <c r="S45" s="73"/>
      <c r="T45" s="55">
        <f t="shared" si="9"/>
        <v>293</v>
      </c>
      <c r="U45" s="82">
        <f t="shared" si="12"/>
        <v>85</v>
      </c>
      <c r="V45" s="228"/>
      <c r="W45" s="4"/>
      <c r="X45" s="4"/>
      <c r="Y45" s="4"/>
      <c r="Z45" s="4"/>
    </row>
    <row r="46" ht="18.0" customHeight="1">
      <c r="A46" s="4"/>
      <c r="B46" s="208">
        <v>32.0</v>
      </c>
      <c r="C46" s="209" t="s">
        <v>294</v>
      </c>
      <c r="D46" s="225">
        <v>42.0</v>
      </c>
      <c r="E46" s="225">
        <v>38.0</v>
      </c>
      <c r="F46" s="225">
        <v>35.0</v>
      </c>
      <c r="G46" s="225">
        <v>39.0</v>
      </c>
      <c r="H46" s="225">
        <v>19.0</v>
      </c>
      <c r="I46" s="53">
        <f t="shared" si="7"/>
        <v>173</v>
      </c>
      <c r="J46" s="70">
        <f t="shared" si="10"/>
        <v>88</v>
      </c>
      <c r="K46" s="225">
        <v>22.0</v>
      </c>
      <c r="L46" s="225">
        <v>22.0</v>
      </c>
      <c r="M46" s="225">
        <v>18.0</v>
      </c>
      <c r="N46" s="225">
        <v>20.0</v>
      </c>
      <c r="O46" s="213">
        <v>20.0</v>
      </c>
      <c r="P46" s="227">
        <v>40.0</v>
      </c>
      <c r="Q46" s="73">
        <f t="shared" si="8"/>
        <v>142</v>
      </c>
      <c r="R46" s="74">
        <f t="shared" si="11"/>
        <v>94.66666667</v>
      </c>
      <c r="S46" s="73"/>
      <c r="T46" s="55">
        <f t="shared" si="9"/>
        <v>315</v>
      </c>
      <c r="U46" s="82">
        <f t="shared" si="12"/>
        <v>91</v>
      </c>
      <c r="V46" s="228"/>
      <c r="W46" s="4"/>
      <c r="X46" s="4"/>
      <c r="Y46" s="4"/>
      <c r="Z46" s="4"/>
    </row>
    <row r="47" ht="18.0" customHeight="1">
      <c r="A47" s="4"/>
      <c r="B47" s="208">
        <v>33.0</v>
      </c>
      <c r="C47" s="216" t="s">
        <v>133</v>
      </c>
      <c r="D47" s="225">
        <v>38.0</v>
      </c>
      <c r="E47" s="225">
        <v>37.0</v>
      </c>
      <c r="F47" s="225">
        <v>32.0</v>
      </c>
      <c r="G47" s="225">
        <v>37.0</v>
      </c>
      <c r="H47" s="225">
        <v>16.0</v>
      </c>
      <c r="I47" s="53">
        <f t="shared" si="7"/>
        <v>160</v>
      </c>
      <c r="J47" s="70">
        <f t="shared" si="10"/>
        <v>82</v>
      </c>
      <c r="K47" s="225">
        <v>22.0</v>
      </c>
      <c r="L47" s="225">
        <v>18.0</v>
      </c>
      <c r="M47" s="225">
        <v>16.0</v>
      </c>
      <c r="N47" s="225">
        <v>22.0</v>
      </c>
      <c r="O47" s="213">
        <v>18.0</v>
      </c>
      <c r="P47" s="227">
        <v>34.0</v>
      </c>
      <c r="Q47" s="73">
        <f t="shared" si="8"/>
        <v>130</v>
      </c>
      <c r="R47" s="74">
        <f t="shared" si="11"/>
        <v>86.66666667</v>
      </c>
      <c r="S47" s="73"/>
      <c r="T47" s="55">
        <f t="shared" si="9"/>
        <v>290</v>
      </c>
      <c r="U47" s="82">
        <f t="shared" si="12"/>
        <v>84</v>
      </c>
      <c r="V47" s="228"/>
      <c r="W47" s="4"/>
      <c r="X47" s="4"/>
      <c r="Y47" s="4"/>
      <c r="Z47" s="4"/>
    </row>
    <row r="48" ht="18.0" customHeight="1">
      <c r="A48" s="4"/>
      <c r="B48" s="208">
        <v>34.0</v>
      </c>
      <c r="C48" s="216" t="s">
        <v>135</v>
      </c>
      <c r="D48" s="225">
        <v>35.0</v>
      </c>
      <c r="E48" s="225">
        <v>34.0</v>
      </c>
      <c r="F48" s="225">
        <v>32.0</v>
      </c>
      <c r="G48" s="225">
        <v>33.0</v>
      </c>
      <c r="H48" s="225">
        <v>17.0</v>
      </c>
      <c r="I48" s="53">
        <f t="shared" si="7"/>
        <v>151</v>
      </c>
      <c r="J48" s="70">
        <f t="shared" si="10"/>
        <v>77</v>
      </c>
      <c r="K48" s="225">
        <v>20.0</v>
      </c>
      <c r="L48" s="225">
        <v>24.0</v>
      </c>
      <c r="M48" s="225">
        <v>18.0</v>
      </c>
      <c r="N48" s="225">
        <v>22.0</v>
      </c>
      <c r="O48" s="213">
        <v>16.0</v>
      </c>
      <c r="P48" s="227">
        <v>38.0</v>
      </c>
      <c r="Q48" s="73">
        <f t="shared" si="8"/>
        <v>138</v>
      </c>
      <c r="R48" s="74">
        <f t="shared" si="11"/>
        <v>92</v>
      </c>
      <c r="S48" s="73"/>
      <c r="T48" s="55">
        <f t="shared" si="9"/>
        <v>289</v>
      </c>
      <c r="U48" s="82">
        <f t="shared" si="12"/>
        <v>84</v>
      </c>
      <c r="V48" s="228"/>
      <c r="W48" s="4"/>
      <c r="X48" s="4"/>
      <c r="Y48" s="4"/>
      <c r="Z48" s="4"/>
    </row>
    <row r="49" ht="18.0" customHeight="1">
      <c r="A49" s="4"/>
      <c r="B49" s="208">
        <v>35.0</v>
      </c>
      <c r="C49" s="216" t="s">
        <v>295</v>
      </c>
      <c r="D49" s="225">
        <v>41.0</v>
      </c>
      <c r="E49" s="225">
        <v>41.0</v>
      </c>
      <c r="F49" s="225">
        <v>42.0</v>
      </c>
      <c r="G49" s="225">
        <v>42.0</v>
      </c>
      <c r="H49" s="225">
        <v>21.0</v>
      </c>
      <c r="I49" s="53">
        <f t="shared" si="7"/>
        <v>187</v>
      </c>
      <c r="J49" s="70">
        <f t="shared" si="10"/>
        <v>95</v>
      </c>
      <c r="K49" s="225">
        <v>24.0</v>
      </c>
      <c r="L49" s="225">
        <v>24.0</v>
      </c>
      <c r="M49" s="225">
        <v>18.0</v>
      </c>
      <c r="N49" s="225">
        <v>22.0</v>
      </c>
      <c r="O49" s="213">
        <v>20.0</v>
      </c>
      <c r="P49" s="227">
        <v>40.0</v>
      </c>
      <c r="Q49" s="73">
        <f t="shared" si="8"/>
        <v>148</v>
      </c>
      <c r="R49" s="74">
        <f t="shared" si="11"/>
        <v>98.66666667</v>
      </c>
      <c r="S49" s="73"/>
      <c r="T49" s="55">
        <f t="shared" si="9"/>
        <v>335</v>
      </c>
      <c r="U49" s="82">
        <f t="shared" si="12"/>
        <v>97</v>
      </c>
      <c r="V49" s="228"/>
      <c r="W49" s="4"/>
      <c r="X49" s="4"/>
      <c r="Y49" s="4"/>
      <c r="Z49" s="4"/>
    </row>
    <row r="50" ht="18.0" customHeight="1">
      <c r="A50" s="4"/>
      <c r="B50" s="208">
        <v>36.0</v>
      </c>
      <c r="C50" s="216" t="s">
        <v>137</v>
      </c>
      <c r="D50" s="225">
        <v>41.0</v>
      </c>
      <c r="E50" s="225">
        <v>39.0</v>
      </c>
      <c r="F50" s="225">
        <v>42.0</v>
      </c>
      <c r="G50" s="225">
        <v>42.0</v>
      </c>
      <c r="H50" s="225">
        <v>22.0</v>
      </c>
      <c r="I50" s="53">
        <f t="shared" si="7"/>
        <v>186</v>
      </c>
      <c r="J50" s="70">
        <f t="shared" si="10"/>
        <v>95</v>
      </c>
      <c r="K50" s="225">
        <v>24.0</v>
      </c>
      <c r="L50" s="225">
        <v>24.0</v>
      </c>
      <c r="M50" s="225">
        <v>18.0</v>
      </c>
      <c r="N50" s="225">
        <v>22.0</v>
      </c>
      <c r="O50" s="213">
        <v>20.0</v>
      </c>
      <c r="P50" s="227">
        <v>40.0</v>
      </c>
      <c r="Q50" s="73">
        <f t="shared" si="8"/>
        <v>148</v>
      </c>
      <c r="R50" s="74">
        <f t="shared" si="11"/>
        <v>98.66666667</v>
      </c>
      <c r="S50" s="73"/>
      <c r="T50" s="55">
        <f t="shared" si="9"/>
        <v>334</v>
      </c>
      <c r="U50" s="82">
        <f t="shared" si="12"/>
        <v>97</v>
      </c>
      <c r="V50" s="228"/>
      <c r="W50" s="4"/>
      <c r="X50" s="4"/>
      <c r="Y50" s="4"/>
      <c r="Z50" s="4"/>
    </row>
    <row r="51" ht="21.75" customHeight="1">
      <c r="A51" s="4"/>
      <c r="B51" s="233"/>
      <c r="C51" s="234" t="s">
        <v>142</v>
      </c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36"/>
      <c r="R51" s="236"/>
      <c r="S51" s="236"/>
      <c r="T51" s="236"/>
      <c r="U51" s="237"/>
      <c r="V51" s="238"/>
      <c r="W51" s="4"/>
      <c r="X51" s="4"/>
      <c r="Y51" s="4"/>
      <c r="Z51" s="4"/>
    </row>
    <row r="52" ht="18.0" customHeight="1">
      <c r="A52" s="4"/>
      <c r="B52" s="4"/>
      <c r="C52" s="4"/>
      <c r="D52" s="4"/>
      <c r="E52" s="4"/>
      <c r="F52" s="4"/>
      <c r="G52" s="4"/>
      <c r="H52" s="4"/>
      <c r="I52" s="19" t="s">
        <v>143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194" t="s">
        <v>10</v>
      </c>
      <c r="C53" s="195" t="s">
        <v>11</v>
      </c>
      <c r="D53" s="196" t="s">
        <v>12</v>
      </c>
      <c r="E53" s="197"/>
      <c r="F53" s="197"/>
      <c r="G53" s="197"/>
      <c r="H53" s="197"/>
      <c r="I53" s="197"/>
      <c r="J53" s="198"/>
      <c r="K53" s="199" t="s">
        <v>13</v>
      </c>
      <c r="L53" s="197"/>
      <c r="M53" s="197"/>
      <c r="N53" s="197"/>
      <c r="O53" s="197"/>
      <c r="P53" s="197"/>
      <c r="Q53" s="197"/>
      <c r="R53" s="198"/>
      <c r="S53" s="200" t="s">
        <v>22</v>
      </c>
      <c r="T53" s="201" t="s">
        <v>18</v>
      </c>
      <c r="U53" s="201" t="s">
        <v>32</v>
      </c>
      <c r="V53" s="202" t="s">
        <v>20</v>
      </c>
      <c r="W53" s="4"/>
      <c r="X53" s="4"/>
      <c r="Y53" s="4"/>
      <c r="Z53" s="4"/>
    </row>
    <row r="54" ht="21.75" customHeight="1">
      <c r="A54" s="4"/>
      <c r="B54" s="203"/>
      <c r="C54" s="37"/>
      <c r="D54" s="43" t="s">
        <v>34</v>
      </c>
      <c r="E54" s="43" t="s">
        <v>36</v>
      </c>
      <c r="F54" s="43" t="s">
        <v>37</v>
      </c>
      <c r="G54" s="43" t="s">
        <v>38</v>
      </c>
      <c r="H54" s="43" t="s">
        <v>39</v>
      </c>
      <c r="I54" s="43" t="s">
        <v>33</v>
      </c>
      <c r="J54" s="45" t="s">
        <v>40</v>
      </c>
      <c r="K54" s="43" t="s">
        <v>34</v>
      </c>
      <c r="L54" s="43" t="s">
        <v>36</v>
      </c>
      <c r="M54" s="43" t="s">
        <v>37</v>
      </c>
      <c r="N54" s="43" t="s">
        <v>38</v>
      </c>
      <c r="O54" s="43" t="s">
        <v>39</v>
      </c>
      <c r="P54" s="47" t="s">
        <v>98</v>
      </c>
      <c r="Q54" s="43" t="s">
        <v>42</v>
      </c>
      <c r="R54" s="45" t="s">
        <v>43</v>
      </c>
      <c r="S54" s="44"/>
      <c r="T54" s="44"/>
      <c r="U54" s="37"/>
      <c r="V54" s="204"/>
      <c r="W54" s="4"/>
      <c r="X54" s="4"/>
      <c r="Y54" s="4"/>
      <c r="Z54" s="4"/>
    </row>
    <row r="55" ht="14.25" customHeight="1">
      <c r="A55" s="4"/>
      <c r="B55" s="205"/>
      <c r="C55" s="44"/>
      <c r="D55" s="206">
        <v>43.0</v>
      </c>
      <c r="E55" s="206">
        <v>43.0</v>
      </c>
      <c r="F55" s="206">
        <v>45.0</v>
      </c>
      <c r="G55" s="206">
        <v>43.0</v>
      </c>
      <c r="H55" s="206">
        <v>22.0</v>
      </c>
      <c r="I55" s="53">
        <f t="shared" ref="I55:I73" si="13">SUM(D55:H55)</f>
        <v>196</v>
      </c>
      <c r="J55" s="44"/>
      <c r="K55" s="206">
        <v>18.0</v>
      </c>
      <c r="L55" s="206">
        <v>24.0</v>
      </c>
      <c r="M55" s="206">
        <v>24.0</v>
      </c>
      <c r="N55" s="206">
        <v>24.0</v>
      </c>
      <c r="O55" s="206">
        <v>20.0</v>
      </c>
      <c r="P55" s="206">
        <v>40.0</v>
      </c>
      <c r="Q55" s="53">
        <f t="shared" ref="Q55:Q73" si="14">SUM(K55:P55)</f>
        <v>150</v>
      </c>
      <c r="R55" s="44"/>
      <c r="S55" s="53"/>
      <c r="T55" s="55">
        <f t="shared" ref="T55:T73" si="15">SUM(I55,Q55)</f>
        <v>346</v>
      </c>
      <c r="U55" s="37"/>
      <c r="V55" s="207"/>
      <c r="W55" s="4"/>
      <c r="X55" s="4"/>
      <c r="Y55" s="4"/>
      <c r="Z55" s="4"/>
    </row>
    <row r="56" ht="18.0" customHeight="1">
      <c r="A56" s="4"/>
      <c r="B56" s="208">
        <v>37.0</v>
      </c>
      <c r="C56" s="216" t="s">
        <v>139</v>
      </c>
      <c r="D56" s="225">
        <v>32.0</v>
      </c>
      <c r="E56" s="225">
        <v>33.0</v>
      </c>
      <c r="F56" s="225">
        <v>26.0</v>
      </c>
      <c r="G56" s="226">
        <v>38.0</v>
      </c>
      <c r="H56" s="226">
        <v>17.0</v>
      </c>
      <c r="I56" s="53">
        <f t="shared" si="13"/>
        <v>146</v>
      </c>
      <c r="J56" s="70">
        <f t="shared" ref="J56:J73" si="16">ROUND((I56/I$55)*100,0)</f>
        <v>74</v>
      </c>
      <c r="K56" s="225">
        <v>18.0</v>
      </c>
      <c r="L56" s="225">
        <v>16.0</v>
      </c>
      <c r="M56" s="212">
        <v>20.0</v>
      </c>
      <c r="N56" s="225">
        <v>22.0</v>
      </c>
      <c r="O56" s="213">
        <v>18.0</v>
      </c>
      <c r="P56" s="227">
        <v>28.0</v>
      </c>
      <c r="Q56" s="73">
        <f t="shared" si="14"/>
        <v>122</v>
      </c>
      <c r="R56" s="132">
        <f t="shared" ref="R56:R73" si="17">(Q56/Q$55)*100</f>
        <v>81.33333333</v>
      </c>
      <c r="S56" s="92"/>
      <c r="T56" s="55">
        <f t="shared" si="15"/>
        <v>268</v>
      </c>
      <c r="U56" s="82">
        <f t="shared" ref="U56:U73" si="18">ROUND((T56/T$55)*100,0)</f>
        <v>77</v>
      </c>
      <c r="V56" s="228"/>
      <c r="W56" s="4"/>
      <c r="X56" s="4"/>
      <c r="Y56" s="4"/>
      <c r="Z56" s="4"/>
    </row>
    <row r="57" ht="18.0" customHeight="1">
      <c r="A57" s="4"/>
      <c r="B57" s="208">
        <v>38.0</v>
      </c>
      <c r="C57" s="216" t="s">
        <v>140</v>
      </c>
      <c r="D57" s="225">
        <v>38.0</v>
      </c>
      <c r="E57" s="225">
        <v>31.0</v>
      </c>
      <c r="F57" s="225">
        <v>23.0</v>
      </c>
      <c r="G57" s="225">
        <v>30.0</v>
      </c>
      <c r="H57" s="225">
        <v>19.0</v>
      </c>
      <c r="I57" s="53">
        <f t="shared" si="13"/>
        <v>141</v>
      </c>
      <c r="J57" s="70">
        <f t="shared" si="16"/>
        <v>72</v>
      </c>
      <c r="K57" s="225">
        <v>16.0</v>
      </c>
      <c r="L57" s="225">
        <v>22.0</v>
      </c>
      <c r="M57" s="212">
        <v>22.0</v>
      </c>
      <c r="N57" s="225">
        <v>22.0</v>
      </c>
      <c r="O57" s="213">
        <v>14.0</v>
      </c>
      <c r="P57" s="227">
        <v>38.0</v>
      </c>
      <c r="Q57" s="73">
        <f t="shared" si="14"/>
        <v>134</v>
      </c>
      <c r="R57" s="132">
        <f t="shared" si="17"/>
        <v>89.33333333</v>
      </c>
      <c r="S57" s="92"/>
      <c r="T57" s="55">
        <f t="shared" si="15"/>
        <v>275</v>
      </c>
      <c r="U57" s="82">
        <f t="shared" si="18"/>
        <v>79</v>
      </c>
      <c r="V57" s="228"/>
      <c r="W57" s="4"/>
      <c r="X57" s="4"/>
      <c r="Y57" s="4"/>
      <c r="Z57" s="4"/>
    </row>
    <row r="58" ht="18.0" customHeight="1">
      <c r="A58" s="4"/>
      <c r="B58" s="208">
        <v>39.0</v>
      </c>
      <c r="C58" s="239" t="s">
        <v>141</v>
      </c>
      <c r="D58" s="225">
        <v>42.0</v>
      </c>
      <c r="E58" s="225">
        <v>37.0</v>
      </c>
      <c r="F58" s="225">
        <v>37.0</v>
      </c>
      <c r="G58" s="225">
        <v>38.0</v>
      </c>
      <c r="H58" s="225">
        <v>18.0</v>
      </c>
      <c r="I58" s="53">
        <f t="shared" si="13"/>
        <v>172</v>
      </c>
      <c r="J58" s="70">
        <f t="shared" si="16"/>
        <v>88</v>
      </c>
      <c r="K58" s="225">
        <v>18.0</v>
      </c>
      <c r="L58" s="225">
        <v>22.0</v>
      </c>
      <c r="M58" s="212">
        <v>24.0</v>
      </c>
      <c r="N58" s="225">
        <v>24.0</v>
      </c>
      <c r="O58" s="213">
        <v>20.0</v>
      </c>
      <c r="P58" s="227">
        <v>38.0</v>
      </c>
      <c r="Q58" s="73">
        <f t="shared" si="14"/>
        <v>146</v>
      </c>
      <c r="R58" s="132">
        <f t="shared" si="17"/>
        <v>97.33333333</v>
      </c>
      <c r="S58" s="92"/>
      <c r="T58" s="55">
        <f t="shared" si="15"/>
        <v>318</v>
      </c>
      <c r="U58" s="82">
        <f t="shared" si="18"/>
        <v>92</v>
      </c>
      <c r="V58" s="228"/>
      <c r="W58" s="4"/>
      <c r="X58" s="4"/>
      <c r="Y58" s="4"/>
      <c r="Z58" s="4"/>
    </row>
    <row r="59" ht="18.0" customHeight="1">
      <c r="A59" s="4"/>
      <c r="B59" s="208">
        <v>40.0</v>
      </c>
      <c r="C59" s="240" t="s">
        <v>146</v>
      </c>
      <c r="D59" s="225">
        <v>38.0</v>
      </c>
      <c r="E59" s="225">
        <v>34.0</v>
      </c>
      <c r="F59" s="225">
        <v>31.0</v>
      </c>
      <c r="G59" s="225">
        <v>35.0</v>
      </c>
      <c r="H59" s="225">
        <v>18.0</v>
      </c>
      <c r="I59" s="53">
        <f t="shared" si="13"/>
        <v>156</v>
      </c>
      <c r="J59" s="70">
        <f t="shared" si="16"/>
        <v>80</v>
      </c>
      <c r="K59" s="225">
        <v>14.0</v>
      </c>
      <c r="L59" s="225">
        <v>20.0</v>
      </c>
      <c r="M59" s="212">
        <v>18.0</v>
      </c>
      <c r="N59" s="225">
        <v>22.0</v>
      </c>
      <c r="O59" s="213">
        <v>16.0</v>
      </c>
      <c r="P59" s="227">
        <v>38.0</v>
      </c>
      <c r="Q59" s="73">
        <f t="shared" si="14"/>
        <v>128</v>
      </c>
      <c r="R59" s="132">
        <f t="shared" si="17"/>
        <v>85.33333333</v>
      </c>
      <c r="S59" s="92"/>
      <c r="T59" s="55">
        <f t="shared" si="15"/>
        <v>284</v>
      </c>
      <c r="U59" s="82">
        <f t="shared" si="18"/>
        <v>82</v>
      </c>
      <c r="V59" s="228"/>
      <c r="W59" s="4"/>
      <c r="X59" s="4"/>
      <c r="Y59" s="4"/>
      <c r="Z59" s="4"/>
    </row>
    <row r="60" ht="18.0" customHeight="1">
      <c r="A60" s="4"/>
      <c r="B60" s="208">
        <v>41.0</v>
      </c>
      <c r="C60" s="216" t="s">
        <v>296</v>
      </c>
      <c r="D60" s="225">
        <v>32.0</v>
      </c>
      <c r="E60" s="225">
        <v>33.0</v>
      </c>
      <c r="F60" s="225">
        <v>26.0</v>
      </c>
      <c r="G60" s="225">
        <v>34.0</v>
      </c>
      <c r="H60" s="225">
        <v>16.0</v>
      </c>
      <c r="I60" s="53">
        <f t="shared" si="13"/>
        <v>141</v>
      </c>
      <c r="J60" s="70">
        <f t="shared" si="16"/>
        <v>72</v>
      </c>
      <c r="K60" s="225">
        <v>14.0</v>
      </c>
      <c r="L60" s="225">
        <v>20.0</v>
      </c>
      <c r="M60" s="212">
        <v>20.0</v>
      </c>
      <c r="N60" s="225">
        <v>24.0</v>
      </c>
      <c r="O60" s="213">
        <v>14.0</v>
      </c>
      <c r="P60" s="227">
        <v>36.0</v>
      </c>
      <c r="Q60" s="73">
        <f t="shared" si="14"/>
        <v>128</v>
      </c>
      <c r="R60" s="132">
        <f t="shared" si="17"/>
        <v>85.33333333</v>
      </c>
      <c r="S60" s="92"/>
      <c r="T60" s="55">
        <f t="shared" si="15"/>
        <v>269</v>
      </c>
      <c r="U60" s="82">
        <f t="shared" si="18"/>
        <v>78</v>
      </c>
      <c r="V60" s="228"/>
      <c r="W60" s="4"/>
      <c r="X60" s="4"/>
      <c r="Y60" s="4"/>
      <c r="Z60" s="4"/>
    </row>
    <row r="61" ht="18.0" customHeight="1">
      <c r="A61" s="4"/>
      <c r="B61" s="208">
        <v>42.0</v>
      </c>
      <c r="C61" s="216" t="s">
        <v>152</v>
      </c>
      <c r="D61" s="225">
        <v>23.0</v>
      </c>
      <c r="E61" s="225">
        <v>26.0</v>
      </c>
      <c r="F61" s="225">
        <v>21.0</v>
      </c>
      <c r="G61" s="225">
        <v>32.0</v>
      </c>
      <c r="H61" s="225">
        <v>11.0</v>
      </c>
      <c r="I61" s="53">
        <f t="shared" si="13"/>
        <v>113</v>
      </c>
      <c r="J61" s="70">
        <f t="shared" si="16"/>
        <v>58</v>
      </c>
      <c r="K61" s="225">
        <v>14.0</v>
      </c>
      <c r="L61" s="225">
        <v>20.0</v>
      </c>
      <c r="M61" s="212">
        <v>20.0</v>
      </c>
      <c r="N61" s="225">
        <v>22.0</v>
      </c>
      <c r="O61" s="213">
        <v>12.0</v>
      </c>
      <c r="P61" s="227">
        <v>36.0</v>
      </c>
      <c r="Q61" s="73">
        <f t="shared" si="14"/>
        <v>124</v>
      </c>
      <c r="R61" s="132">
        <f t="shared" si="17"/>
        <v>82.66666667</v>
      </c>
      <c r="S61" s="92"/>
      <c r="T61" s="55">
        <f t="shared" si="15"/>
        <v>237</v>
      </c>
      <c r="U61" s="82">
        <f t="shared" si="18"/>
        <v>68</v>
      </c>
      <c r="V61" s="228"/>
      <c r="W61" s="4"/>
      <c r="X61" s="4"/>
      <c r="Y61" s="4"/>
      <c r="Z61" s="4"/>
    </row>
    <row r="62" ht="18.0" customHeight="1">
      <c r="A62" s="4"/>
      <c r="B62" s="208">
        <v>43.0</v>
      </c>
      <c r="C62" s="216" t="s">
        <v>153</v>
      </c>
      <c r="D62" s="225">
        <v>20.0</v>
      </c>
      <c r="E62" s="225">
        <v>29.0</v>
      </c>
      <c r="F62" s="225">
        <v>19.0</v>
      </c>
      <c r="G62" s="225">
        <v>28.0</v>
      </c>
      <c r="H62" s="225">
        <v>15.0</v>
      </c>
      <c r="I62" s="53">
        <f t="shared" si="13"/>
        <v>111</v>
      </c>
      <c r="J62" s="70">
        <f t="shared" si="16"/>
        <v>57</v>
      </c>
      <c r="K62" s="225">
        <v>10.0</v>
      </c>
      <c r="L62" s="225">
        <v>16.0</v>
      </c>
      <c r="M62" s="212">
        <v>18.0</v>
      </c>
      <c r="N62" s="225">
        <v>18.0</v>
      </c>
      <c r="O62" s="213">
        <v>10.0</v>
      </c>
      <c r="P62" s="227">
        <v>24.0</v>
      </c>
      <c r="Q62" s="73">
        <f t="shared" si="14"/>
        <v>96</v>
      </c>
      <c r="R62" s="132">
        <f t="shared" si="17"/>
        <v>64</v>
      </c>
      <c r="S62" s="92"/>
      <c r="T62" s="55">
        <f t="shared" si="15"/>
        <v>207</v>
      </c>
      <c r="U62" s="82">
        <f t="shared" si="18"/>
        <v>60</v>
      </c>
      <c r="V62" s="228"/>
      <c r="W62" s="4"/>
      <c r="X62" s="4"/>
      <c r="Y62" s="4"/>
      <c r="Z62" s="4"/>
    </row>
    <row r="63" ht="18.0" customHeight="1">
      <c r="A63" s="4"/>
      <c r="B63" s="208">
        <v>44.0</v>
      </c>
      <c r="C63" s="239" t="s">
        <v>157</v>
      </c>
      <c r="D63" s="225">
        <v>37.0</v>
      </c>
      <c r="E63" s="225">
        <v>34.0</v>
      </c>
      <c r="F63" s="225">
        <v>25.0</v>
      </c>
      <c r="G63" s="225">
        <v>35.0</v>
      </c>
      <c r="H63" s="225">
        <v>20.0</v>
      </c>
      <c r="I63" s="53">
        <f t="shared" si="13"/>
        <v>151</v>
      </c>
      <c r="J63" s="70">
        <f t="shared" si="16"/>
        <v>77</v>
      </c>
      <c r="K63" s="225">
        <v>18.0</v>
      </c>
      <c r="L63" s="225">
        <v>20.0</v>
      </c>
      <c r="M63" s="212">
        <v>18.0</v>
      </c>
      <c r="N63" s="225">
        <v>20.0</v>
      </c>
      <c r="O63" s="213">
        <v>16.0</v>
      </c>
      <c r="P63" s="227">
        <v>32.0</v>
      </c>
      <c r="Q63" s="73">
        <f t="shared" si="14"/>
        <v>124</v>
      </c>
      <c r="R63" s="132">
        <f t="shared" si="17"/>
        <v>82.66666667</v>
      </c>
      <c r="S63" s="92"/>
      <c r="T63" s="55">
        <f t="shared" si="15"/>
        <v>275</v>
      </c>
      <c r="U63" s="82">
        <f t="shared" si="18"/>
        <v>79</v>
      </c>
      <c r="V63" s="228"/>
      <c r="W63" s="4"/>
      <c r="X63" s="4"/>
      <c r="Y63" s="4"/>
      <c r="Z63" s="4"/>
    </row>
    <row r="64" ht="18.0" customHeight="1">
      <c r="A64" s="4"/>
      <c r="B64" s="208">
        <v>45.0</v>
      </c>
      <c r="C64" s="209" t="s">
        <v>159</v>
      </c>
      <c r="D64" s="225">
        <v>28.0</v>
      </c>
      <c r="E64" s="225">
        <v>33.0</v>
      </c>
      <c r="F64" s="225">
        <v>21.0</v>
      </c>
      <c r="G64" s="225">
        <v>26.0</v>
      </c>
      <c r="H64" s="225">
        <v>11.0</v>
      </c>
      <c r="I64" s="53">
        <f t="shared" si="13"/>
        <v>119</v>
      </c>
      <c r="J64" s="70">
        <f t="shared" si="16"/>
        <v>61</v>
      </c>
      <c r="K64" s="225">
        <v>18.0</v>
      </c>
      <c r="L64" s="225">
        <v>16.0</v>
      </c>
      <c r="M64" s="212">
        <v>20.0</v>
      </c>
      <c r="N64" s="225">
        <v>20.0</v>
      </c>
      <c r="O64" s="213">
        <v>18.0</v>
      </c>
      <c r="P64" s="227">
        <v>26.0</v>
      </c>
      <c r="Q64" s="73">
        <f t="shared" si="14"/>
        <v>118</v>
      </c>
      <c r="R64" s="132">
        <f t="shared" si="17"/>
        <v>78.66666667</v>
      </c>
      <c r="S64" s="92"/>
      <c r="T64" s="55">
        <f t="shared" si="15"/>
        <v>237</v>
      </c>
      <c r="U64" s="82">
        <f t="shared" si="18"/>
        <v>68</v>
      </c>
      <c r="V64" s="228"/>
      <c r="W64" s="4"/>
      <c r="X64" s="4"/>
      <c r="Y64" s="4"/>
      <c r="Z64" s="4"/>
    </row>
    <row r="65" ht="18.0" customHeight="1">
      <c r="A65" s="4"/>
      <c r="B65" s="208">
        <v>46.0</v>
      </c>
      <c r="C65" s="232" t="s">
        <v>162</v>
      </c>
      <c r="D65" s="225">
        <v>33.0</v>
      </c>
      <c r="E65" s="225">
        <v>26.0</v>
      </c>
      <c r="F65" s="225">
        <v>25.0</v>
      </c>
      <c r="G65" s="225">
        <v>28.0</v>
      </c>
      <c r="H65" s="225">
        <v>14.0</v>
      </c>
      <c r="I65" s="53">
        <f t="shared" si="13"/>
        <v>126</v>
      </c>
      <c r="J65" s="70">
        <f t="shared" si="16"/>
        <v>64</v>
      </c>
      <c r="K65" s="225">
        <v>18.0</v>
      </c>
      <c r="L65" s="225">
        <v>16.0</v>
      </c>
      <c r="M65" s="212">
        <v>18.0</v>
      </c>
      <c r="N65" s="225">
        <v>24.0</v>
      </c>
      <c r="O65" s="213">
        <v>16.0</v>
      </c>
      <c r="P65" s="227">
        <v>26.0</v>
      </c>
      <c r="Q65" s="73">
        <f t="shared" si="14"/>
        <v>118</v>
      </c>
      <c r="R65" s="132">
        <f t="shared" si="17"/>
        <v>78.66666667</v>
      </c>
      <c r="S65" s="92"/>
      <c r="T65" s="55">
        <f t="shared" si="15"/>
        <v>244</v>
      </c>
      <c r="U65" s="82">
        <f t="shared" si="18"/>
        <v>71</v>
      </c>
      <c r="V65" s="228"/>
      <c r="W65" s="4"/>
      <c r="X65" s="4"/>
      <c r="Y65" s="4"/>
      <c r="Z65" s="4"/>
    </row>
    <row r="66" ht="18.0" customHeight="1">
      <c r="A66" s="4"/>
      <c r="B66" s="208">
        <v>47.0</v>
      </c>
      <c r="C66" s="232" t="s">
        <v>229</v>
      </c>
      <c r="D66" s="225">
        <v>20.0</v>
      </c>
      <c r="E66" s="225">
        <v>24.0</v>
      </c>
      <c r="F66" s="225">
        <v>20.0</v>
      </c>
      <c r="G66" s="225">
        <v>29.0</v>
      </c>
      <c r="H66" s="225">
        <v>13.0</v>
      </c>
      <c r="I66" s="53">
        <f t="shared" si="13"/>
        <v>106</v>
      </c>
      <c r="J66" s="70">
        <f t="shared" si="16"/>
        <v>54</v>
      </c>
      <c r="K66" s="225">
        <v>10.0</v>
      </c>
      <c r="L66" s="225">
        <v>18.0</v>
      </c>
      <c r="M66" s="212">
        <v>18.0</v>
      </c>
      <c r="N66" s="225">
        <v>22.0</v>
      </c>
      <c r="O66" s="213">
        <v>16.0</v>
      </c>
      <c r="P66" s="227">
        <v>30.0</v>
      </c>
      <c r="Q66" s="73">
        <f t="shared" si="14"/>
        <v>114</v>
      </c>
      <c r="R66" s="132">
        <f t="shared" si="17"/>
        <v>76</v>
      </c>
      <c r="S66" s="92"/>
      <c r="T66" s="55">
        <f t="shared" si="15"/>
        <v>220</v>
      </c>
      <c r="U66" s="82">
        <f t="shared" si="18"/>
        <v>64</v>
      </c>
      <c r="V66" s="228"/>
      <c r="W66" s="4"/>
      <c r="X66" s="4"/>
      <c r="Y66" s="4"/>
      <c r="Z66" s="4"/>
    </row>
    <row r="67" ht="18.0" customHeight="1">
      <c r="A67" s="4"/>
      <c r="B67" s="208">
        <v>48.0</v>
      </c>
      <c r="C67" s="216" t="s">
        <v>165</v>
      </c>
      <c r="D67" s="225">
        <v>33.0</v>
      </c>
      <c r="E67" s="225">
        <v>32.0</v>
      </c>
      <c r="F67" s="225">
        <v>27.0</v>
      </c>
      <c r="G67" s="225">
        <v>30.0</v>
      </c>
      <c r="H67" s="225">
        <v>13.0</v>
      </c>
      <c r="I67" s="53">
        <f t="shared" si="13"/>
        <v>135</v>
      </c>
      <c r="J67" s="70">
        <f t="shared" si="16"/>
        <v>69</v>
      </c>
      <c r="K67" s="225">
        <v>16.0</v>
      </c>
      <c r="L67" s="225">
        <v>18.0</v>
      </c>
      <c r="M67" s="212">
        <v>10.0</v>
      </c>
      <c r="N67" s="225">
        <v>22.0</v>
      </c>
      <c r="O67" s="213">
        <v>16.0</v>
      </c>
      <c r="P67" s="227">
        <v>26.0</v>
      </c>
      <c r="Q67" s="73">
        <f t="shared" si="14"/>
        <v>108</v>
      </c>
      <c r="R67" s="132">
        <f t="shared" si="17"/>
        <v>72</v>
      </c>
      <c r="S67" s="92"/>
      <c r="T67" s="55">
        <f t="shared" si="15"/>
        <v>243</v>
      </c>
      <c r="U67" s="82">
        <f t="shared" si="18"/>
        <v>70</v>
      </c>
      <c r="V67" s="228"/>
      <c r="W67" s="4"/>
      <c r="X67" s="4"/>
      <c r="Y67" s="4"/>
      <c r="Z67" s="4"/>
    </row>
    <row r="68" ht="18.0" customHeight="1">
      <c r="A68" s="4"/>
      <c r="B68" s="208">
        <v>49.0</v>
      </c>
      <c r="C68" s="216" t="s">
        <v>166</v>
      </c>
      <c r="D68" s="225">
        <v>28.0</v>
      </c>
      <c r="E68" s="225">
        <v>31.0</v>
      </c>
      <c r="F68" s="225">
        <v>32.0</v>
      </c>
      <c r="G68" s="225">
        <v>34.0</v>
      </c>
      <c r="H68" s="225">
        <v>15.0</v>
      </c>
      <c r="I68" s="53">
        <f t="shared" si="13"/>
        <v>140</v>
      </c>
      <c r="J68" s="70">
        <f t="shared" si="16"/>
        <v>71</v>
      </c>
      <c r="K68" s="225">
        <v>14.0</v>
      </c>
      <c r="L68" s="225">
        <v>18.0</v>
      </c>
      <c r="M68" s="225">
        <v>16.0</v>
      </c>
      <c r="N68" s="225">
        <v>22.0</v>
      </c>
      <c r="O68" s="213">
        <v>16.0</v>
      </c>
      <c r="P68" s="227">
        <v>22.0</v>
      </c>
      <c r="Q68" s="73">
        <f t="shared" si="14"/>
        <v>108</v>
      </c>
      <c r="R68" s="145">
        <f t="shared" si="17"/>
        <v>72</v>
      </c>
      <c r="S68" s="92"/>
      <c r="T68" s="55">
        <f t="shared" si="15"/>
        <v>248</v>
      </c>
      <c r="U68" s="82">
        <f t="shared" si="18"/>
        <v>72</v>
      </c>
      <c r="V68" s="228"/>
      <c r="W68" s="4"/>
      <c r="X68" s="4"/>
      <c r="Y68" s="4"/>
      <c r="Z68" s="4"/>
    </row>
    <row r="69" ht="18.0" customHeight="1">
      <c r="A69" s="4"/>
      <c r="B69" s="208">
        <v>50.0</v>
      </c>
      <c r="C69" s="216" t="s">
        <v>167</v>
      </c>
      <c r="D69" s="225">
        <v>38.0</v>
      </c>
      <c r="E69" s="225">
        <v>37.0</v>
      </c>
      <c r="F69" s="225">
        <v>31.0</v>
      </c>
      <c r="G69" s="225">
        <v>35.0</v>
      </c>
      <c r="H69" s="225">
        <v>22.0</v>
      </c>
      <c r="I69" s="53">
        <f t="shared" si="13"/>
        <v>163</v>
      </c>
      <c r="J69" s="70">
        <f t="shared" si="16"/>
        <v>83</v>
      </c>
      <c r="K69" s="225">
        <v>18.0</v>
      </c>
      <c r="L69" s="225">
        <v>22.0</v>
      </c>
      <c r="M69" s="225">
        <v>22.0</v>
      </c>
      <c r="N69" s="225">
        <v>22.0</v>
      </c>
      <c r="O69" s="213">
        <v>16.0</v>
      </c>
      <c r="P69" s="227">
        <v>34.0</v>
      </c>
      <c r="Q69" s="73">
        <f t="shared" si="14"/>
        <v>134</v>
      </c>
      <c r="R69" s="132">
        <f t="shared" si="17"/>
        <v>89.33333333</v>
      </c>
      <c r="S69" s="92"/>
      <c r="T69" s="55">
        <f t="shared" si="15"/>
        <v>297</v>
      </c>
      <c r="U69" s="82">
        <f t="shared" si="18"/>
        <v>86</v>
      </c>
      <c r="V69" s="228"/>
      <c r="W69" s="4"/>
      <c r="X69" s="4"/>
      <c r="Y69" s="4"/>
      <c r="Z69" s="4"/>
    </row>
    <row r="70" ht="18.0" customHeight="1">
      <c r="A70" s="4"/>
      <c r="B70" s="208">
        <v>51.0</v>
      </c>
      <c r="C70" s="209" t="s">
        <v>169</v>
      </c>
      <c r="D70" s="225">
        <v>36.0</v>
      </c>
      <c r="E70" s="225">
        <v>33.0</v>
      </c>
      <c r="F70" s="225">
        <v>28.0</v>
      </c>
      <c r="G70" s="225">
        <v>35.0</v>
      </c>
      <c r="H70" s="225">
        <v>17.0</v>
      </c>
      <c r="I70" s="53">
        <f t="shared" si="13"/>
        <v>149</v>
      </c>
      <c r="J70" s="70">
        <f t="shared" si="16"/>
        <v>76</v>
      </c>
      <c r="K70" s="225">
        <v>18.0</v>
      </c>
      <c r="L70" s="225">
        <v>20.0</v>
      </c>
      <c r="M70" s="225">
        <v>24.0</v>
      </c>
      <c r="N70" s="225">
        <v>20.0</v>
      </c>
      <c r="O70" s="213">
        <v>18.0</v>
      </c>
      <c r="P70" s="227">
        <v>28.0</v>
      </c>
      <c r="Q70" s="73">
        <f t="shared" si="14"/>
        <v>128</v>
      </c>
      <c r="R70" s="132">
        <f t="shared" si="17"/>
        <v>85.33333333</v>
      </c>
      <c r="S70" s="92"/>
      <c r="T70" s="55">
        <f t="shared" si="15"/>
        <v>277</v>
      </c>
      <c r="U70" s="82">
        <f t="shared" si="18"/>
        <v>80</v>
      </c>
      <c r="V70" s="228"/>
      <c r="W70" s="4"/>
      <c r="X70" s="4"/>
      <c r="Y70" s="4"/>
      <c r="Z70" s="4"/>
    </row>
    <row r="71" ht="18.0" customHeight="1">
      <c r="A71" s="4"/>
      <c r="B71" s="208">
        <v>52.0</v>
      </c>
      <c r="C71" s="216" t="s">
        <v>173</v>
      </c>
      <c r="D71" s="225">
        <v>33.0</v>
      </c>
      <c r="E71" s="225">
        <v>35.0</v>
      </c>
      <c r="F71" s="225">
        <v>29.0</v>
      </c>
      <c r="G71" s="225">
        <v>36.0</v>
      </c>
      <c r="H71" s="225">
        <v>16.0</v>
      </c>
      <c r="I71" s="53">
        <f t="shared" si="13"/>
        <v>149</v>
      </c>
      <c r="J71" s="70">
        <f t="shared" si="16"/>
        <v>76</v>
      </c>
      <c r="K71" s="225">
        <v>16.0</v>
      </c>
      <c r="L71" s="225">
        <v>18.0</v>
      </c>
      <c r="M71" s="225">
        <v>20.0</v>
      </c>
      <c r="N71" s="225">
        <v>22.0</v>
      </c>
      <c r="O71" s="213">
        <v>20.0</v>
      </c>
      <c r="P71" s="227">
        <v>34.0</v>
      </c>
      <c r="Q71" s="73">
        <f t="shared" si="14"/>
        <v>130</v>
      </c>
      <c r="R71" s="132">
        <f t="shared" si="17"/>
        <v>86.66666667</v>
      </c>
      <c r="S71" s="92"/>
      <c r="T71" s="55">
        <f t="shared" si="15"/>
        <v>279</v>
      </c>
      <c r="U71" s="82">
        <f t="shared" si="18"/>
        <v>81</v>
      </c>
      <c r="V71" s="228"/>
      <c r="W71" s="4"/>
      <c r="X71" s="4"/>
      <c r="Y71" s="4"/>
      <c r="Z71" s="4"/>
    </row>
    <row r="72" ht="18.0" customHeight="1">
      <c r="A72" s="4"/>
      <c r="B72" s="208">
        <v>53.0</v>
      </c>
      <c r="C72" s="216" t="s">
        <v>176</v>
      </c>
      <c r="D72" s="225">
        <v>32.0</v>
      </c>
      <c r="E72" s="225">
        <v>32.0</v>
      </c>
      <c r="F72" s="225">
        <v>27.0</v>
      </c>
      <c r="G72" s="225">
        <v>32.0</v>
      </c>
      <c r="H72" s="225">
        <v>19.0</v>
      </c>
      <c r="I72" s="53">
        <f t="shared" si="13"/>
        <v>142</v>
      </c>
      <c r="J72" s="70">
        <f t="shared" si="16"/>
        <v>72</v>
      </c>
      <c r="K72" s="225">
        <v>16.0</v>
      </c>
      <c r="L72" s="225">
        <v>18.0</v>
      </c>
      <c r="M72" s="225">
        <v>20.0</v>
      </c>
      <c r="N72" s="225">
        <v>20.0</v>
      </c>
      <c r="O72" s="213">
        <v>18.0</v>
      </c>
      <c r="P72" s="227">
        <v>36.0</v>
      </c>
      <c r="Q72" s="73">
        <f t="shared" si="14"/>
        <v>128</v>
      </c>
      <c r="R72" s="132">
        <f t="shared" si="17"/>
        <v>85.33333333</v>
      </c>
      <c r="S72" s="92"/>
      <c r="T72" s="55">
        <f t="shared" si="15"/>
        <v>270</v>
      </c>
      <c r="U72" s="82">
        <f t="shared" si="18"/>
        <v>78</v>
      </c>
      <c r="V72" s="228"/>
      <c r="W72" s="4"/>
      <c r="X72" s="4"/>
      <c r="Y72" s="4"/>
      <c r="Z72" s="4"/>
    </row>
    <row r="73" ht="18.0" customHeight="1">
      <c r="A73" s="4"/>
      <c r="B73" s="208">
        <v>54.0</v>
      </c>
      <c r="C73" s="216" t="s">
        <v>179</v>
      </c>
      <c r="D73" s="225">
        <v>34.0</v>
      </c>
      <c r="E73" s="225">
        <v>36.0</v>
      </c>
      <c r="F73" s="225">
        <v>24.0</v>
      </c>
      <c r="G73" s="225">
        <v>33.0</v>
      </c>
      <c r="H73" s="225">
        <v>16.0</v>
      </c>
      <c r="I73" s="53">
        <f t="shared" si="13"/>
        <v>143</v>
      </c>
      <c r="J73" s="70">
        <f t="shared" si="16"/>
        <v>73</v>
      </c>
      <c r="K73" s="225">
        <v>16.0</v>
      </c>
      <c r="L73" s="225">
        <v>18.0</v>
      </c>
      <c r="M73" s="225">
        <v>18.0</v>
      </c>
      <c r="N73" s="225">
        <v>18.0</v>
      </c>
      <c r="O73" s="213">
        <v>12.0</v>
      </c>
      <c r="P73" s="227">
        <v>36.0</v>
      </c>
      <c r="Q73" s="73">
        <f t="shared" si="14"/>
        <v>118</v>
      </c>
      <c r="R73" s="132">
        <f t="shared" si="17"/>
        <v>78.66666667</v>
      </c>
      <c r="S73" s="92"/>
      <c r="T73" s="55">
        <f t="shared" si="15"/>
        <v>261</v>
      </c>
      <c r="U73" s="82">
        <f t="shared" si="18"/>
        <v>75</v>
      </c>
      <c r="V73" s="228"/>
      <c r="W73" s="4"/>
      <c r="X73" s="4"/>
      <c r="Y73" s="4"/>
      <c r="Z73" s="4"/>
    </row>
    <row r="74" ht="18.0" customHeight="1">
      <c r="A74" s="4"/>
      <c r="B74" s="233"/>
      <c r="C74" s="234" t="s">
        <v>142</v>
      </c>
      <c r="D74" s="235"/>
      <c r="E74" s="235"/>
      <c r="F74" s="235"/>
      <c r="G74" s="235"/>
      <c r="H74" s="235"/>
      <c r="I74" s="235"/>
      <c r="J74" s="235"/>
      <c r="K74" s="235"/>
      <c r="L74" s="235"/>
      <c r="M74" s="235"/>
      <c r="N74" s="235"/>
      <c r="O74" s="235"/>
      <c r="P74" s="235"/>
      <c r="Q74" s="236"/>
      <c r="R74" s="236"/>
      <c r="S74" s="236"/>
      <c r="T74" s="241"/>
      <c r="U74" s="242"/>
      <c r="V74" s="238"/>
      <c r="W74" s="4"/>
      <c r="X74" s="4"/>
      <c r="Y74" s="4"/>
      <c r="Z74" s="4"/>
    </row>
    <row r="75" ht="18.75" customHeight="1">
      <c r="A75" s="4"/>
      <c r="B75" s="2"/>
      <c r="C75" s="2"/>
      <c r="D75" s="2"/>
      <c r="E75" s="2"/>
      <c r="F75" s="2"/>
      <c r="G75" s="2"/>
      <c r="H75" s="2"/>
      <c r="I75" s="19" t="s">
        <v>192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 ht="12.75" customHeight="1">
      <c r="A76" s="4"/>
      <c r="B76" s="194" t="s">
        <v>10</v>
      </c>
      <c r="C76" s="195" t="s">
        <v>11</v>
      </c>
      <c r="D76" s="196" t="s">
        <v>12</v>
      </c>
      <c r="E76" s="197"/>
      <c r="F76" s="197"/>
      <c r="G76" s="197"/>
      <c r="H76" s="197"/>
      <c r="I76" s="197"/>
      <c r="J76" s="198"/>
      <c r="K76" s="199" t="s">
        <v>13</v>
      </c>
      <c r="L76" s="197"/>
      <c r="M76" s="197"/>
      <c r="N76" s="197"/>
      <c r="O76" s="197"/>
      <c r="P76" s="197"/>
      <c r="Q76" s="197"/>
      <c r="R76" s="198"/>
      <c r="S76" s="200" t="s">
        <v>22</v>
      </c>
      <c r="T76" s="201" t="s">
        <v>18</v>
      </c>
      <c r="U76" s="201" t="s">
        <v>32</v>
      </c>
      <c r="V76" s="202" t="s">
        <v>20</v>
      </c>
      <c r="W76" s="4"/>
      <c r="X76" s="4"/>
      <c r="Y76" s="4"/>
      <c r="Z76" s="4"/>
    </row>
    <row r="77" ht="21.75" customHeight="1">
      <c r="A77" s="4"/>
      <c r="B77" s="203"/>
      <c r="C77" s="37"/>
      <c r="D77" s="43" t="s">
        <v>34</v>
      </c>
      <c r="E77" s="43" t="s">
        <v>36</v>
      </c>
      <c r="F77" s="43" t="s">
        <v>37</v>
      </c>
      <c r="G77" s="43" t="s">
        <v>38</v>
      </c>
      <c r="H77" s="43" t="s">
        <v>39</v>
      </c>
      <c r="I77" s="43" t="s">
        <v>33</v>
      </c>
      <c r="J77" s="45" t="s">
        <v>40</v>
      </c>
      <c r="K77" s="43" t="s">
        <v>34</v>
      </c>
      <c r="L77" s="43" t="s">
        <v>36</v>
      </c>
      <c r="M77" s="43" t="s">
        <v>37</v>
      </c>
      <c r="N77" s="43" t="s">
        <v>38</v>
      </c>
      <c r="O77" s="43" t="s">
        <v>39</v>
      </c>
      <c r="P77" s="47" t="s">
        <v>199</v>
      </c>
      <c r="Q77" s="43" t="s">
        <v>42</v>
      </c>
      <c r="R77" s="45" t="s">
        <v>43</v>
      </c>
      <c r="S77" s="44"/>
      <c r="T77" s="44"/>
      <c r="U77" s="37"/>
      <c r="V77" s="204"/>
      <c r="W77" s="4"/>
      <c r="X77" s="4"/>
      <c r="Y77" s="4"/>
      <c r="Z77" s="4"/>
    </row>
    <row r="78" ht="14.25" customHeight="1">
      <c r="A78" s="4"/>
      <c r="B78" s="205"/>
      <c r="C78" s="44"/>
      <c r="D78" s="206">
        <v>43.0</v>
      </c>
      <c r="E78" s="206">
        <v>43.0</v>
      </c>
      <c r="F78" s="206">
        <v>45.0</v>
      </c>
      <c r="G78" s="206">
        <v>43.0</v>
      </c>
      <c r="H78" s="206">
        <v>22.0</v>
      </c>
      <c r="I78" s="53">
        <f t="shared" ref="I78:I97" si="19">SUM(D78:H78)</f>
        <v>196</v>
      </c>
      <c r="J78" s="44"/>
      <c r="K78" s="206">
        <v>20.0</v>
      </c>
      <c r="L78" s="206">
        <v>20.0</v>
      </c>
      <c r="M78" s="206">
        <v>18.0</v>
      </c>
      <c r="N78" s="206">
        <v>24.0</v>
      </c>
      <c r="O78" s="206">
        <v>24.0</v>
      </c>
      <c r="P78" s="206">
        <v>42.0</v>
      </c>
      <c r="Q78" s="53">
        <f t="shared" ref="Q78:Q97" si="20">SUM(K78:P78)</f>
        <v>148</v>
      </c>
      <c r="R78" s="44"/>
      <c r="S78" s="53"/>
      <c r="T78" s="55">
        <f t="shared" ref="T78:T95" si="21">SUM(I78,Q78)</f>
        <v>344</v>
      </c>
      <c r="U78" s="44"/>
      <c r="V78" s="207"/>
      <c r="W78" s="4"/>
      <c r="X78" s="4"/>
      <c r="Y78" s="4"/>
      <c r="Z78" s="4"/>
    </row>
    <row r="79" ht="18.0" customHeight="1">
      <c r="A79" s="4"/>
      <c r="B79" s="208">
        <v>55.0</v>
      </c>
      <c r="C79" s="216" t="s">
        <v>297</v>
      </c>
      <c r="D79" s="225">
        <v>36.0</v>
      </c>
      <c r="E79" s="225">
        <v>39.0</v>
      </c>
      <c r="F79" s="225">
        <v>31.0</v>
      </c>
      <c r="G79" s="226">
        <v>36.0</v>
      </c>
      <c r="H79" s="226">
        <v>17.0</v>
      </c>
      <c r="I79" s="53">
        <f t="shared" si="19"/>
        <v>159</v>
      </c>
      <c r="J79" s="70">
        <f t="shared" ref="J79:J97" si="22">ROUND((I79/I$78)*100,0)</f>
        <v>81</v>
      </c>
      <c r="K79" s="225">
        <v>20.0</v>
      </c>
      <c r="L79" s="225">
        <v>18.0</v>
      </c>
      <c r="M79" s="206">
        <v>20.0</v>
      </c>
      <c r="N79" s="225">
        <v>24.0</v>
      </c>
      <c r="O79" s="213">
        <v>22.0</v>
      </c>
      <c r="P79" s="227">
        <v>42.0</v>
      </c>
      <c r="Q79" s="73">
        <f t="shared" si="20"/>
        <v>146</v>
      </c>
      <c r="R79" s="74">
        <f t="shared" ref="R79:R97" si="23">(Q79/Q$32)*100</f>
        <v>97.33333333</v>
      </c>
      <c r="S79" s="73"/>
      <c r="T79" s="55">
        <f t="shared" si="21"/>
        <v>305</v>
      </c>
      <c r="U79" s="82">
        <f>SUM(T79*100/T$9)</f>
        <v>89.70588235</v>
      </c>
      <c r="V79" s="228"/>
      <c r="W79" s="4"/>
      <c r="X79" s="4"/>
      <c r="Y79" s="4"/>
      <c r="Z79" s="4"/>
    </row>
    <row r="80" ht="18.0" customHeight="1">
      <c r="A80" s="4"/>
      <c r="B80" s="208">
        <v>56.0</v>
      </c>
      <c r="C80" s="216" t="s">
        <v>191</v>
      </c>
      <c r="D80" s="225">
        <v>36.0</v>
      </c>
      <c r="E80" s="225">
        <v>33.0</v>
      </c>
      <c r="F80" s="225">
        <v>32.0</v>
      </c>
      <c r="G80" s="225">
        <v>32.0</v>
      </c>
      <c r="H80" s="225">
        <v>19.0</v>
      </c>
      <c r="I80" s="53">
        <f t="shared" si="19"/>
        <v>152</v>
      </c>
      <c r="J80" s="70">
        <f t="shared" si="22"/>
        <v>78</v>
      </c>
      <c r="K80" s="225">
        <v>18.0</v>
      </c>
      <c r="L80" s="225">
        <v>16.0</v>
      </c>
      <c r="M80" s="206">
        <v>16.0</v>
      </c>
      <c r="N80" s="225">
        <v>22.0</v>
      </c>
      <c r="O80" s="213">
        <v>20.0</v>
      </c>
      <c r="P80" s="227">
        <v>40.0</v>
      </c>
      <c r="Q80" s="73">
        <f t="shared" si="20"/>
        <v>132</v>
      </c>
      <c r="R80" s="74">
        <f t="shared" si="23"/>
        <v>88</v>
      </c>
      <c r="S80" s="73"/>
      <c r="T80" s="55">
        <f t="shared" si="21"/>
        <v>284</v>
      </c>
      <c r="U80" s="82">
        <f t="shared" ref="U80:U97" si="24">SUM(T80*100/T$32)</f>
        <v>82.08092486</v>
      </c>
      <c r="V80" s="228"/>
      <c r="W80" s="4"/>
      <c r="X80" s="4"/>
      <c r="Y80" s="4"/>
      <c r="Z80" s="4"/>
    </row>
    <row r="81" ht="18.0" customHeight="1">
      <c r="A81" s="4"/>
      <c r="B81" s="208">
        <v>57.0</v>
      </c>
      <c r="C81" s="216" t="s">
        <v>204</v>
      </c>
      <c r="D81" s="225">
        <v>36.0</v>
      </c>
      <c r="E81" s="225">
        <v>32.0</v>
      </c>
      <c r="F81" s="225">
        <v>23.0</v>
      </c>
      <c r="G81" s="225">
        <v>33.0</v>
      </c>
      <c r="H81" s="225">
        <v>15.0</v>
      </c>
      <c r="I81" s="53">
        <f t="shared" si="19"/>
        <v>139</v>
      </c>
      <c r="J81" s="70">
        <f t="shared" si="22"/>
        <v>71</v>
      </c>
      <c r="K81" s="225">
        <v>14.0</v>
      </c>
      <c r="L81" s="225">
        <v>14.0</v>
      </c>
      <c r="M81" s="206">
        <v>20.0</v>
      </c>
      <c r="N81" s="225">
        <v>24.0</v>
      </c>
      <c r="O81" s="213">
        <v>18.0</v>
      </c>
      <c r="P81" s="227">
        <v>34.0</v>
      </c>
      <c r="Q81" s="73">
        <f t="shared" si="20"/>
        <v>124</v>
      </c>
      <c r="R81" s="74">
        <f t="shared" si="23"/>
        <v>82.66666667</v>
      </c>
      <c r="S81" s="73"/>
      <c r="T81" s="55">
        <f t="shared" si="21"/>
        <v>263</v>
      </c>
      <c r="U81" s="82">
        <f t="shared" si="24"/>
        <v>76.01156069</v>
      </c>
      <c r="V81" s="228"/>
      <c r="W81" s="4"/>
      <c r="X81" s="4"/>
      <c r="Y81" s="4"/>
      <c r="Z81" s="4"/>
    </row>
    <row r="82" ht="18.0" customHeight="1">
      <c r="A82" s="4"/>
      <c r="B82" s="208">
        <v>58.0</v>
      </c>
      <c r="C82" s="240" t="s">
        <v>298</v>
      </c>
      <c r="D82" s="225">
        <v>25.0</v>
      </c>
      <c r="E82" s="225">
        <v>31.0</v>
      </c>
      <c r="F82" s="225">
        <v>26.0</v>
      </c>
      <c r="G82" s="225">
        <v>34.0</v>
      </c>
      <c r="H82" s="225">
        <v>15.0</v>
      </c>
      <c r="I82" s="53">
        <f t="shared" si="19"/>
        <v>131</v>
      </c>
      <c r="J82" s="70">
        <f t="shared" si="22"/>
        <v>67</v>
      </c>
      <c r="K82" s="225">
        <v>16.0</v>
      </c>
      <c r="L82" s="225">
        <v>16.0</v>
      </c>
      <c r="M82" s="206">
        <v>12.0</v>
      </c>
      <c r="N82" s="225">
        <v>18.0</v>
      </c>
      <c r="O82" s="213">
        <v>18.0</v>
      </c>
      <c r="P82" s="227">
        <v>30.0</v>
      </c>
      <c r="Q82" s="73">
        <f t="shared" si="20"/>
        <v>110</v>
      </c>
      <c r="R82" s="74">
        <f t="shared" si="23"/>
        <v>73.33333333</v>
      </c>
      <c r="S82" s="73"/>
      <c r="T82" s="55">
        <f t="shared" si="21"/>
        <v>241</v>
      </c>
      <c r="U82" s="82">
        <f t="shared" si="24"/>
        <v>69.65317919</v>
      </c>
      <c r="V82" s="228"/>
      <c r="W82" s="4"/>
      <c r="X82" s="4"/>
      <c r="Y82" s="4"/>
      <c r="Z82" s="4"/>
    </row>
    <row r="83" ht="18.0" customHeight="1">
      <c r="A83" s="4"/>
      <c r="B83" s="208">
        <v>59.0</v>
      </c>
      <c r="C83" s="209" t="s">
        <v>210</v>
      </c>
      <c r="D83" s="225">
        <v>33.0</v>
      </c>
      <c r="E83" s="225">
        <v>33.0</v>
      </c>
      <c r="F83" s="225">
        <v>24.0</v>
      </c>
      <c r="G83" s="225">
        <v>34.0</v>
      </c>
      <c r="H83" s="225">
        <v>17.0</v>
      </c>
      <c r="I83" s="53">
        <f t="shared" si="19"/>
        <v>141</v>
      </c>
      <c r="J83" s="70">
        <f t="shared" si="22"/>
        <v>72</v>
      </c>
      <c r="K83" s="225">
        <v>14.0</v>
      </c>
      <c r="L83" s="225">
        <v>14.0</v>
      </c>
      <c r="M83" s="206">
        <v>14.0</v>
      </c>
      <c r="N83" s="225">
        <v>24.0</v>
      </c>
      <c r="O83" s="213">
        <v>20.0</v>
      </c>
      <c r="P83" s="227">
        <v>34.0</v>
      </c>
      <c r="Q83" s="73">
        <f t="shared" si="20"/>
        <v>120</v>
      </c>
      <c r="R83" s="74">
        <f t="shared" si="23"/>
        <v>80</v>
      </c>
      <c r="S83" s="73"/>
      <c r="T83" s="55">
        <f t="shared" si="21"/>
        <v>261</v>
      </c>
      <c r="U83" s="82">
        <f t="shared" si="24"/>
        <v>75.43352601</v>
      </c>
      <c r="V83" s="228"/>
      <c r="W83" s="4"/>
      <c r="X83" s="4"/>
      <c r="Y83" s="4"/>
      <c r="Z83" s="4"/>
    </row>
    <row r="84" ht="18.0" customHeight="1">
      <c r="A84" s="4"/>
      <c r="B84" s="208">
        <v>60.0</v>
      </c>
      <c r="C84" s="239" t="s">
        <v>212</v>
      </c>
      <c r="D84" s="225">
        <v>38.0</v>
      </c>
      <c r="E84" s="225">
        <v>34.0</v>
      </c>
      <c r="F84" s="225">
        <v>33.0</v>
      </c>
      <c r="G84" s="225">
        <v>37.0</v>
      </c>
      <c r="H84" s="225">
        <v>14.0</v>
      </c>
      <c r="I84" s="53">
        <f t="shared" si="19"/>
        <v>156</v>
      </c>
      <c r="J84" s="70">
        <f t="shared" si="22"/>
        <v>80</v>
      </c>
      <c r="K84" s="225">
        <v>18.0</v>
      </c>
      <c r="L84" s="225">
        <v>18.0</v>
      </c>
      <c r="M84" s="206">
        <v>16.0</v>
      </c>
      <c r="N84" s="225">
        <v>24.0</v>
      </c>
      <c r="O84" s="213">
        <v>22.0</v>
      </c>
      <c r="P84" s="227">
        <v>38.0</v>
      </c>
      <c r="Q84" s="73">
        <f t="shared" si="20"/>
        <v>136</v>
      </c>
      <c r="R84" s="74">
        <f t="shared" si="23"/>
        <v>90.66666667</v>
      </c>
      <c r="S84" s="73"/>
      <c r="T84" s="55">
        <f t="shared" si="21"/>
        <v>292</v>
      </c>
      <c r="U84" s="82">
        <f t="shared" si="24"/>
        <v>84.39306358</v>
      </c>
      <c r="V84" s="228"/>
      <c r="W84" s="4"/>
      <c r="X84" s="4"/>
      <c r="Y84" s="4"/>
      <c r="Z84" s="4"/>
    </row>
    <row r="85" ht="18.0" customHeight="1">
      <c r="A85" s="4"/>
      <c r="B85" s="208">
        <v>61.0</v>
      </c>
      <c r="C85" s="216" t="s">
        <v>299</v>
      </c>
      <c r="D85" s="225">
        <v>31.0</v>
      </c>
      <c r="E85" s="225">
        <v>34.0</v>
      </c>
      <c r="F85" s="225">
        <v>30.0</v>
      </c>
      <c r="G85" s="225">
        <v>35.0</v>
      </c>
      <c r="H85" s="225">
        <v>17.0</v>
      </c>
      <c r="I85" s="53">
        <f t="shared" si="19"/>
        <v>147</v>
      </c>
      <c r="J85" s="70">
        <f t="shared" si="22"/>
        <v>75</v>
      </c>
      <c r="K85" s="225">
        <v>20.0</v>
      </c>
      <c r="L85" s="225">
        <v>16.0</v>
      </c>
      <c r="M85" s="206">
        <v>12.0</v>
      </c>
      <c r="N85" s="225">
        <v>20.0</v>
      </c>
      <c r="O85" s="213">
        <v>18.0</v>
      </c>
      <c r="P85" s="227">
        <v>32.0</v>
      </c>
      <c r="Q85" s="73">
        <f t="shared" si="20"/>
        <v>118</v>
      </c>
      <c r="R85" s="74">
        <f t="shared" si="23"/>
        <v>78.66666667</v>
      </c>
      <c r="S85" s="73"/>
      <c r="T85" s="55">
        <f t="shared" si="21"/>
        <v>265</v>
      </c>
      <c r="U85" s="82">
        <f t="shared" si="24"/>
        <v>76.58959538</v>
      </c>
      <c r="V85" s="228"/>
      <c r="W85" s="4"/>
      <c r="X85" s="4"/>
      <c r="Y85" s="4"/>
      <c r="Z85" s="4"/>
    </row>
    <row r="86" ht="18.0" customHeight="1">
      <c r="A86" s="4"/>
      <c r="B86" s="208">
        <v>62.0</v>
      </c>
      <c r="C86" s="216" t="s">
        <v>300</v>
      </c>
      <c r="D86" s="225">
        <v>36.0</v>
      </c>
      <c r="E86" s="225">
        <v>38.0</v>
      </c>
      <c r="F86" s="225">
        <v>32.0</v>
      </c>
      <c r="G86" s="225">
        <v>36.0</v>
      </c>
      <c r="H86" s="225">
        <v>16.0</v>
      </c>
      <c r="I86" s="53">
        <f t="shared" si="19"/>
        <v>158</v>
      </c>
      <c r="J86" s="70">
        <f t="shared" si="22"/>
        <v>81</v>
      </c>
      <c r="K86" s="225">
        <v>20.0</v>
      </c>
      <c r="L86" s="225">
        <v>20.0</v>
      </c>
      <c r="M86" s="206">
        <v>20.0</v>
      </c>
      <c r="N86" s="225">
        <v>22.0</v>
      </c>
      <c r="O86" s="213">
        <v>24.0</v>
      </c>
      <c r="P86" s="227">
        <v>42.0</v>
      </c>
      <c r="Q86" s="73">
        <f t="shared" si="20"/>
        <v>148</v>
      </c>
      <c r="R86" s="74">
        <f t="shared" si="23"/>
        <v>98.66666667</v>
      </c>
      <c r="S86" s="73"/>
      <c r="T86" s="55">
        <f t="shared" si="21"/>
        <v>306</v>
      </c>
      <c r="U86" s="82">
        <f t="shared" si="24"/>
        <v>88.43930636</v>
      </c>
      <c r="V86" s="228"/>
      <c r="W86" s="4"/>
      <c r="X86" s="4"/>
      <c r="Y86" s="4"/>
      <c r="Z86" s="4"/>
    </row>
    <row r="87" ht="18.0" customHeight="1">
      <c r="A87" s="4"/>
      <c r="B87" s="208">
        <v>63.0</v>
      </c>
      <c r="C87" s="216" t="s">
        <v>222</v>
      </c>
      <c r="D87" s="225">
        <v>33.0</v>
      </c>
      <c r="E87" s="225">
        <v>30.0</v>
      </c>
      <c r="F87" s="225">
        <v>26.0</v>
      </c>
      <c r="G87" s="225">
        <v>33.0</v>
      </c>
      <c r="H87" s="225">
        <v>16.0</v>
      </c>
      <c r="I87" s="53">
        <f t="shared" si="19"/>
        <v>138</v>
      </c>
      <c r="J87" s="70">
        <f t="shared" si="22"/>
        <v>70</v>
      </c>
      <c r="K87" s="225">
        <v>16.0</v>
      </c>
      <c r="L87" s="225">
        <v>16.0</v>
      </c>
      <c r="M87" s="206">
        <v>16.0</v>
      </c>
      <c r="N87" s="225">
        <v>22.0</v>
      </c>
      <c r="O87" s="213">
        <v>20.0</v>
      </c>
      <c r="P87" s="227">
        <v>36.0</v>
      </c>
      <c r="Q87" s="73">
        <f t="shared" si="20"/>
        <v>126</v>
      </c>
      <c r="R87" s="74">
        <f t="shared" si="23"/>
        <v>84</v>
      </c>
      <c r="S87" s="73"/>
      <c r="T87" s="55">
        <f t="shared" si="21"/>
        <v>264</v>
      </c>
      <c r="U87" s="82">
        <f t="shared" si="24"/>
        <v>76.30057803</v>
      </c>
      <c r="V87" s="228"/>
      <c r="W87" s="4"/>
      <c r="X87" s="4"/>
      <c r="Y87" s="4"/>
      <c r="Z87" s="4"/>
    </row>
    <row r="88" ht="18.0" customHeight="1">
      <c r="A88" s="4"/>
      <c r="B88" s="208">
        <v>64.0</v>
      </c>
      <c r="C88" s="216" t="s">
        <v>223</v>
      </c>
      <c r="D88" s="225">
        <v>34.0</v>
      </c>
      <c r="E88" s="225">
        <v>36.0</v>
      </c>
      <c r="F88" s="225">
        <v>25.0</v>
      </c>
      <c r="G88" s="225">
        <v>33.0</v>
      </c>
      <c r="H88" s="225">
        <v>19.0</v>
      </c>
      <c r="I88" s="53">
        <f t="shared" si="19"/>
        <v>147</v>
      </c>
      <c r="J88" s="70">
        <f t="shared" si="22"/>
        <v>75</v>
      </c>
      <c r="K88" s="225">
        <v>16.0</v>
      </c>
      <c r="L88" s="225">
        <v>16.0</v>
      </c>
      <c r="M88" s="206">
        <v>16.0</v>
      </c>
      <c r="N88" s="225">
        <v>22.0</v>
      </c>
      <c r="O88" s="213">
        <v>22.0</v>
      </c>
      <c r="P88" s="227">
        <v>38.0</v>
      </c>
      <c r="Q88" s="73">
        <f t="shared" si="20"/>
        <v>130</v>
      </c>
      <c r="R88" s="74">
        <f t="shared" si="23"/>
        <v>86.66666667</v>
      </c>
      <c r="S88" s="73"/>
      <c r="T88" s="55">
        <f t="shared" si="21"/>
        <v>277</v>
      </c>
      <c r="U88" s="169">
        <f t="shared" si="24"/>
        <v>80.05780347</v>
      </c>
      <c r="V88" s="228"/>
      <c r="W88" s="4"/>
      <c r="X88" s="4"/>
      <c r="Y88" s="4"/>
      <c r="Z88" s="4"/>
    </row>
    <row r="89" ht="18.0" customHeight="1">
      <c r="A89" s="4"/>
      <c r="B89" s="208">
        <v>65.0</v>
      </c>
      <c r="C89" s="216" t="s">
        <v>301</v>
      </c>
      <c r="D89" s="225">
        <v>35.0</v>
      </c>
      <c r="E89" s="225">
        <v>38.0</v>
      </c>
      <c r="F89" s="225">
        <v>32.0</v>
      </c>
      <c r="G89" s="225">
        <v>36.0</v>
      </c>
      <c r="H89" s="225">
        <v>18.0</v>
      </c>
      <c r="I89" s="53">
        <f t="shared" si="19"/>
        <v>159</v>
      </c>
      <c r="J89" s="70">
        <f t="shared" si="22"/>
        <v>81</v>
      </c>
      <c r="K89" s="225">
        <v>20.0</v>
      </c>
      <c r="L89" s="225">
        <v>18.0</v>
      </c>
      <c r="M89" s="206">
        <v>20.0</v>
      </c>
      <c r="N89" s="225">
        <v>22.0</v>
      </c>
      <c r="O89" s="213">
        <v>22.0</v>
      </c>
      <c r="P89" s="227">
        <v>38.0</v>
      </c>
      <c r="Q89" s="73">
        <f t="shared" si="20"/>
        <v>140</v>
      </c>
      <c r="R89" s="74">
        <f t="shared" si="23"/>
        <v>93.33333333</v>
      </c>
      <c r="S89" s="73"/>
      <c r="T89" s="55">
        <f t="shared" si="21"/>
        <v>299</v>
      </c>
      <c r="U89" s="169">
        <f t="shared" si="24"/>
        <v>86.41618497</v>
      </c>
      <c r="V89" s="228"/>
      <c r="W89" s="4"/>
      <c r="X89" s="4"/>
      <c r="Y89" s="4"/>
      <c r="Z89" s="4"/>
    </row>
    <row r="90" ht="18.0" customHeight="1">
      <c r="A90" s="4"/>
      <c r="B90" s="208">
        <v>66.0</v>
      </c>
      <c r="C90" s="216" t="s">
        <v>225</v>
      </c>
      <c r="D90" s="225">
        <v>39.0</v>
      </c>
      <c r="E90" s="225">
        <v>36.0</v>
      </c>
      <c r="F90" s="225">
        <v>26.0</v>
      </c>
      <c r="G90" s="225">
        <v>36.0</v>
      </c>
      <c r="H90" s="225">
        <v>15.0</v>
      </c>
      <c r="I90" s="53">
        <f t="shared" si="19"/>
        <v>152</v>
      </c>
      <c r="J90" s="70">
        <f t="shared" si="22"/>
        <v>78</v>
      </c>
      <c r="K90" s="225">
        <v>20.0</v>
      </c>
      <c r="L90" s="225">
        <v>20.0</v>
      </c>
      <c r="M90" s="206">
        <v>16.0</v>
      </c>
      <c r="N90" s="225">
        <v>22.0</v>
      </c>
      <c r="O90" s="213">
        <v>24.0</v>
      </c>
      <c r="P90" s="227">
        <v>40.0</v>
      </c>
      <c r="Q90" s="73">
        <f t="shared" si="20"/>
        <v>142</v>
      </c>
      <c r="R90" s="74">
        <f t="shared" si="23"/>
        <v>94.66666667</v>
      </c>
      <c r="S90" s="73"/>
      <c r="T90" s="55">
        <f t="shared" si="21"/>
        <v>294</v>
      </c>
      <c r="U90" s="169">
        <f t="shared" si="24"/>
        <v>84.97109827</v>
      </c>
      <c r="V90" s="228"/>
      <c r="W90" s="4"/>
      <c r="X90" s="4"/>
      <c r="Y90" s="4"/>
      <c r="Z90" s="4"/>
    </row>
    <row r="91" ht="18.0" customHeight="1">
      <c r="A91" s="4"/>
      <c r="B91" s="208">
        <v>67.0</v>
      </c>
      <c r="C91" s="244" t="s">
        <v>57</v>
      </c>
      <c r="D91" s="225">
        <v>42.0</v>
      </c>
      <c r="E91" s="225">
        <v>41.0</v>
      </c>
      <c r="F91" s="225">
        <v>39.0</v>
      </c>
      <c r="G91" s="225">
        <v>41.0</v>
      </c>
      <c r="H91" s="225">
        <v>22.0</v>
      </c>
      <c r="I91" s="53">
        <f t="shared" si="19"/>
        <v>185</v>
      </c>
      <c r="J91" s="70">
        <f t="shared" si="22"/>
        <v>94</v>
      </c>
      <c r="K91" s="225">
        <v>20.0</v>
      </c>
      <c r="L91" s="225">
        <v>20.0</v>
      </c>
      <c r="M91" s="206">
        <v>20.0</v>
      </c>
      <c r="N91" s="225">
        <v>22.0</v>
      </c>
      <c r="O91" s="213">
        <v>24.0</v>
      </c>
      <c r="P91" s="227">
        <v>42.0</v>
      </c>
      <c r="Q91" s="73">
        <f t="shared" si="20"/>
        <v>148</v>
      </c>
      <c r="R91" s="74">
        <f t="shared" si="23"/>
        <v>98.66666667</v>
      </c>
      <c r="S91" s="73"/>
      <c r="T91" s="55">
        <f t="shared" si="21"/>
        <v>333</v>
      </c>
      <c r="U91" s="169">
        <f t="shared" si="24"/>
        <v>96.24277457</v>
      </c>
      <c r="V91" s="228"/>
      <c r="W91" s="4"/>
      <c r="X91" s="4"/>
      <c r="Y91" s="4"/>
      <c r="Z91" s="4"/>
    </row>
    <row r="92" ht="18.0" customHeight="1">
      <c r="A92" s="4"/>
      <c r="B92" s="245" t="s">
        <v>302</v>
      </c>
      <c r="C92" s="246" t="s">
        <v>303</v>
      </c>
      <c r="D92" s="255">
        <v>0.0</v>
      </c>
      <c r="E92" s="255">
        <v>0.0</v>
      </c>
      <c r="F92" s="255">
        <v>5.0</v>
      </c>
      <c r="G92" s="255">
        <v>34.0</v>
      </c>
      <c r="H92" s="255">
        <v>14.0</v>
      </c>
      <c r="I92" s="256">
        <f t="shared" si="19"/>
        <v>53</v>
      </c>
      <c r="J92" s="257">
        <f t="shared" si="22"/>
        <v>27</v>
      </c>
      <c r="K92" s="255">
        <v>0.0</v>
      </c>
      <c r="L92" s="255">
        <v>0.0</v>
      </c>
      <c r="M92" s="258">
        <v>14.0</v>
      </c>
      <c r="N92" s="255">
        <v>20.0</v>
      </c>
      <c r="O92" s="259">
        <v>20.0</v>
      </c>
      <c r="P92" s="260">
        <v>32.0</v>
      </c>
      <c r="Q92" s="257">
        <f t="shared" si="20"/>
        <v>86</v>
      </c>
      <c r="R92" s="261">
        <f t="shared" si="23"/>
        <v>57.33333333</v>
      </c>
      <c r="S92" s="257"/>
      <c r="T92" s="262">
        <f t="shared" si="21"/>
        <v>139</v>
      </c>
      <c r="U92" s="169">
        <f t="shared" si="24"/>
        <v>40.1734104</v>
      </c>
      <c r="V92" s="263"/>
      <c r="W92" s="4"/>
      <c r="X92" s="4"/>
      <c r="Y92" s="4"/>
      <c r="Z92" s="4"/>
    </row>
    <row r="93" ht="18.0" customHeight="1">
      <c r="A93" s="4"/>
      <c r="B93" s="208">
        <v>71.0</v>
      </c>
      <c r="C93" s="247" t="s">
        <v>202</v>
      </c>
      <c r="D93" s="225">
        <v>39.0</v>
      </c>
      <c r="E93" s="225">
        <v>36.0</v>
      </c>
      <c r="F93" s="225">
        <v>23.0</v>
      </c>
      <c r="G93" s="225">
        <v>32.0</v>
      </c>
      <c r="H93" s="225">
        <v>14.0</v>
      </c>
      <c r="I93" s="53">
        <f t="shared" si="19"/>
        <v>144</v>
      </c>
      <c r="J93" s="70">
        <f t="shared" si="22"/>
        <v>73</v>
      </c>
      <c r="K93" s="225">
        <v>0.0</v>
      </c>
      <c r="L93" s="225">
        <v>20.0</v>
      </c>
      <c r="M93" s="206">
        <v>14.0</v>
      </c>
      <c r="N93" s="225">
        <v>20.0</v>
      </c>
      <c r="O93" s="213">
        <v>20.0</v>
      </c>
      <c r="P93" s="227">
        <v>38.0</v>
      </c>
      <c r="Q93" s="73">
        <f t="shared" si="20"/>
        <v>112</v>
      </c>
      <c r="R93" s="74">
        <f t="shared" si="23"/>
        <v>74.66666667</v>
      </c>
      <c r="S93" s="73"/>
      <c r="T93" s="55">
        <f t="shared" si="21"/>
        <v>256</v>
      </c>
      <c r="U93" s="169">
        <f t="shared" si="24"/>
        <v>73.98843931</v>
      </c>
      <c r="V93" s="228"/>
      <c r="W93" s="4"/>
      <c r="X93" s="4"/>
      <c r="Y93" s="4"/>
      <c r="Z93" s="4"/>
    </row>
    <row r="94" ht="18.0" customHeight="1">
      <c r="A94" s="4"/>
      <c r="B94" s="245" t="s">
        <v>304</v>
      </c>
      <c r="C94" s="246" t="s">
        <v>209</v>
      </c>
      <c r="D94" s="255">
        <v>0.0</v>
      </c>
      <c r="E94" s="255">
        <v>0.0</v>
      </c>
      <c r="F94" s="255">
        <v>0.0</v>
      </c>
      <c r="G94" s="255">
        <v>0.0</v>
      </c>
      <c r="H94" s="255">
        <v>7.0</v>
      </c>
      <c r="I94" s="256">
        <f t="shared" si="19"/>
        <v>7</v>
      </c>
      <c r="J94" s="257">
        <f t="shared" si="22"/>
        <v>4</v>
      </c>
      <c r="K94" s="255">
        <v>0.0</v>
      </c>
      <c r="L94" s="257"/>
      <c r="M94" s="258">
        <v>0.0</v>
      </c>
      <c r="N94" s="255">
        <v>0.0</v>
      </c>
      <c r="O94" s="259">
        <v>6.0</v>
      </c>
      <c r="P94" s="260">
        <v>14.0</v>
      </c>
      <c r="Q94" s="257">
        <f t="shared" si="20"/>
        <v>20</v>
      </c>
      <c r="R94" s="261">
        <f t="shared" si="23"/>
        <v>13.33333333</v>
      </c>
      <c r="S94" s="257"/>
      <c r="T94" s="262">
        <f t="shared" si="21"/>
        <v>27</v>
      </c>
      <c r="U94" s="169">
        <f t="shared" si="24"/>
        <v>7.803468208</v>
      </c>
      <c r="V94" s="263"/>
      <c r="W94" s="4"/>
      <c r="X94" s="4"/>
      <c r="Y94" s="4"/>
      <c r="Z94" s="4"/>
    </row>
    <row r="95" ht="18.0" customHeight="1">
      <c r="A95" s="4"/>
      <c r="B95" s="245" t="s">
        <v>305</v>
      </c>
      <c r="C95" s="246" t="s">
        <v>228</v>
      </c>
      <c r="D95" s="255">
        <v>0.0</v>
      </c>
      <c r="E95" s="255">
        <v>0.0</v>
      </c>
      <c r="F95" s="255">
        <v>20.0</v>
      </c>
      <c r="G95" s="255">
        <v>0.0</v>
      </c>
      <c r="H95" s="255">
        <v>10.0</v>
      </c>
      <c r="I95" s="256">
        <f t="shared" si="19"/>
        <v>30</v>
      </c>
      <c r="J95" s="257">
        <f t="shared" si="22"/>
        <v>15</v>
      </c>
      <c r="K95" s="255">
        <v>0.0</v>
      </c>
      <c r="L95" s="257"/>
      <c r="M95" s="264">
        <v>6.0</v>
      </c>
      <c r="N95" s="255">
        <v>0.0</v>
      </c>
      <c r="O95" s="259">
        <v>16.0</v>
      </c>
      <c r="P95" s="260">
        <v>20.0</v>
      </c>
      <c r="Q95" s="257">
        <f t="shared" si="20"/>
        <v>42</v>
      </c>
      <c r="R95" s="261">
        <f t="shared" si="23"/>
        <v>28</v>
      </c>
      <c r="S95" s="257"/>
      <c r="T95" s="262">
        <f t="shared" si="21"/>
        <v>72</v>
      </c>
      <c r="U95" s="169">
        <f t="shared" si="24"/>
        <v>20.80924855</v>
      </c>
      <c r="V95" s="228"/>
      <c r="W95" s="4"/>
      <c r="X95" s="4"/>
      <c r="Y95" s="4"/>
      <c r="Z95" s="4"/>
    </row>
    <row r="96" ht="18.0" customHeight="1">
      <c r="A96" s="4"/>
      <c r="B96" s="265">
        <v>74.0</v>
      </c>
      <c r="C96" s="216" t="s">
        <v>307</v>
      </c>
      <c r="D96" s="225">
        <v>14.0</v>
      </c>
      <c r="E96" s="225">
        <v>20.0</v>
      </c>
      <c r="F96" s="225">
        <v>5.0</v>
      </c>
      <c r="G96" s="225">
        <v>21.0</v>
      </c>
      <c r="H96" s="225">
        <v>6.0</v>
      </c>
      <c r="I96" s="53">
        <f t="shared" si="19"/>
        <v>66</v>
      </c>
      <c r="J96" s="70">
        <f t="shared" si="22"/>
        <v>34</v>
      </c>
      <c r="K96" s="225">
        <v>12.0</v>
      </c>
      <c r="L96" s="225">
        <v>10.0</v>
      </c>
      <c r="M96" s="248">
        <v>2.0</v>
      </c>
      <c r="N96" s="225">
        <v>12.0</v>
      </c>
      <c r="O96" s="213">
        <v>0.0</v>
      </c>
      <c r="P96" s="227">
        <v>22.0</v>
      </c>
      <c r="Q96" s="73">
        <f t="shared" si="20"/>
        <v>58</v>
      </c>
      <c r="R96" s="74">
        <f t="shared" si="23"/>
        <v>38.66666667</v>
      </c>
      <c r="S96" s="210">
        <v>65.0</v>
      </c>
      <c r="T96" s="55">
        <f>SUM(I96,S96,Q96)</f>
        <v>189</v>
      </c>
      <c r="U96" s="169">
        <f t="shared" si="24"/>
        <v>54.62427746</v>
      </c>
      <c r="V96" s="228"/>
      <c r="W96" s="4"/>
      <c r="X96" s="4"/>
      <c r="Y96" s="4"/>
      <c r="Z96" s="4"/>
    </row>
    <row r="97" ht="18.0" customHeight="1">
      <c r="A97" s="4"/>
      <c r="B97" s="245" t="s">
        <v>308</v>
      </c>
      <c r="C97" s="246" t="s">
        <v>309</v>
      </c>
      <c r="D97" s="257"/>
      <c r="E97" s="255">
        <v>0.0</v>
      </c>
      <c r="F97" s="255">
        <v>9.0</v>
      </c>
      <c r="G97" s="255">
        <v>0.0</v>
      </c>
      <c r="H97" s="255">
        <v>5.0</v>
      </c>
      <c r="I97" s="256">
        <f t="shared" si="19"/>
        <v>14</v>
      </c>
      <c r="J97" s="257">
        <f t="shared" si="22"/>
        <v>7</v>
      </c>
      <c r="K97" s="255">
        <v>0.0</v>
      </c>
      <c r="L97" s="257"/>
      <c r="M97" s="255">
        <v>2.0</v>
      </c>
      <c r="N97" s="255">
        <v>0.0</v>
      </c>
      <c r="O97" s="259">
        <v>6.0</v>
      </c>
      <c r="P97" s="260">
        <v>18.0</v>
      </c>
      <c r="Q97" s="257">
        <f t="shared" si="20"/>
        <v>26</v>
      </c>
      <c r="R97" s="261">
        <f t="shared" si="23"/>
        <v>17.33333333</v>
      </c>
      <c r="S97" s="257"/>
      <c r="T97" s="262">
        <f>SUM(I97,Q97)</f>
        <v>40</v>
      </c>
      <c r="U97" s="169">
        <f t="shared" si="24"/>
        <v>11.56069364</v>
      </c>
      <c r="V97" s="228"/>
      <c r="W97" s="4"/>
      <c r="X97" s="4"/>
      <c r="Y97" s="4"/>
      <c r="Z97" s="4"/>
    </row>
    <row r="98" ht="21.75" customHeight="1">
      <c r="A98" s="4"/>
      <c r="B98" s="233"/>
      <c r="C98" s="234" t="s">
        <v>142</v>
      </c>
      <c r="D98" s="235"/>
      <c r="E98" s="235"/>
      <c r="F98" s="235"/>
      <c r="G98" s="235"/>
      <c r="H98" s="235"/>
      <c r="I98" s="235"/>
      <c r="J98" s="235"/>
      <c r="K98" s="235"/>
      <c r="L98" s="235"/>
      <c r="M98" s="235"/>
      <c r="N98" s="235"/>
      <c r="O98" s="235"/>
      <c r="P98" s="235"/>
      <c r="Q98" s="236"/>
      <c r="R98" s="236"/>
      <c r="S98" s="236"/>
      <c r="T98" s="236"/>
      <c r="U98" s="237"/>
      <c r="V98" s="238"/>
      <c r="W98" s="4"/>
      <c r="X98" s="4"/>
      <c r="Y98" s="4"/>
      <c r="Z98" s="4"/>
    </row>
    <row r="99" ht="12.75" customHeight="1">
      <c r="A99" s="4"/>
      <c r="B99" s="18"/>
      <c r="C99" s="105"/>
      <c r="D99" s="105"/>
      <c r="E99" s="105"/>
      <c r="F99" s="105"/>
      <c r="G99" s="105"/>
      <c r="H99" s="105"/>
      <c r="I99" s="105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18"/>
      <c r="C100" s="105"/>
      <c r="D100" s="105"/>
      <c r="E100" s="105"/>
      <c r="F100" s="105"/>
      <c r="G100" s="105"/>
      <c r="H100" s="105"/>
      <c r="I100" s="105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174" t="s">
        <v>230</v>
      </c>
      <c r="D101" s="29"/>
      <c r="E101" s="29"/>
      <c r="F101" s="29"/>
      <c r="G101" s="29"/>
      <c r="H101" s="4"/>
      <c r="I101" s="29"/>
      <c r="J101" s="29"/>
      <c r="K101" s="4"/>
      <c r="L101" s="4"/>
      <c r="M101" s="4"/>
      <c r="N101" s="4"/>
      <c r="O101" s="4"/>
      <c r="P101" s="4"/>
      <c r="Q101" s="4"/>
      <c r="R101" s="4"/>
      <c r="S101" s="29"/>
      <c r="T101" s="174" t="s">
        <v>232</v>
      </c>
      <c r="U101" s="4"/>
      <c r="V101" s="4"/>
      <c r="W101" s="4"/>
      <c r="X101" s="4"/>
      <c r="Y101" s="4"/>
      <c r="Z101" s="4"/>
    </row>
    <row r="102" ht="15.75" customHeight="1">
      <c r="A102" s="4"/>
      <c r="B102" s="174" t="s">
        <v>235</v>
      </c>
      <c r="D102" s="29"/>
      <c r="E102" s="29"/>
      <c r="F102" s="29"/>
      <c r="G102" s="29"/>
      <c r="H102" s="4"/>
      <c r="I102" s="29"/>
      <c r="J102" s="29"/>
      <c r="K102" s="4"/>
      <c r="L102" s="4"/>
      <c r="M102" s="4"/>
      <c r="N102" s="4"/>
      <c r="O102" s="4"/>
      <c r="P102" s="4"/>
      <c r="Q102" s="4"/>
      <c r="R102" s="4"/>
      <c r="S102" s="175"/>
      <c r="T102" s="174" t="s">
        <v>236</v>
      </c>
      <c r="U102" s="4"/>
      <c r="V102" s="4"/>
      <c r="W102" s="4"/>
      <c r="X102" s="4"/>
      <c r="Y102" s="4"/>
      <c r="Z102" s="4"/>
    </row>
    <row r="103" ht="12.75" customHeight="1">
      <c r="A103" s="4"/>
      <c r="B103" s="18"/>
      <c r="C103" s="105"/>
      <c r="D103" s="105"/>
      <c r="E103" s="105"/>
      <c r="F103" s="105"/>
      <c r="G103" s="105"/>
      <c r="H103" s="105"/>
      <c r="I103" s="105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46">
    <mergeCell ref="S76:S77"/>
    <mergeCell ref="S53:S54"/>
    <mergeCell ref="U76:U78"/>
    <mergeCell ref="J54:J55"/>
    <mergeCell ref="J31:J32"/>
    <mergeCell ref="V76:V78"/>
    <mergeCell ref="K30:R30"/>
    <mergeCell ref="T53:T54"/>
    <mergeCell ref="J77:J78"/>
    <mergeCell ref="S30:S31"/>
    <mergeCell ref="V53:V55"/>
    <mergeCell ref="U53:U55"/>
    <mergeCell ref="D53:J53"/>
    <mergeCell ref="C53:C55"/>
    <mergeCell ref="B53:B55"/>
    <mergeCell ref="K53:R53"/>
    <mergeCell ref="R54:R55"/>
    <mergeCell ref="D30:J30"/>
    <mergeCell ref="C30:C32"/>
    <mergeCell ref="B30:B32"/>
    <mergeCell ref="T76:T77"/>
    <mergeCell ref="K76:R76"/>
    <mergeCell ref="D76:J76"/>
    <mergeCell ref="C76:C78"/>
    <mergeCell ref="B101:C101"/>
    <mergeCell ref="B102:C102"/>
    <mergeCell ref="B76:B78"/>
    <mergeCell ref="R77:R78"/>
    <mergeCell ref="K7:R7"/>
    <mergeCell ref="B3:V3"/>
    <mergeCell ref="B2:V2"/>
    <mergeCell ref="B1:V1"/>
    <mergeCell ref="B5:D5"/>
    <mergeCell ref="V30:V32"/>
    <mergeCell ref="U30:U32"/>
    <mergeCell ref="T30:T31"/>
    <mergeCell ref="R31:R32"/>
    <mergeCell ref="V7:V9"/>
    <mergeCell ref="U7:U9"/>
    <mergeCell ref="R8:R9"/>
    <mergeCell ref="D7:J7"/>
    <mergeCell ref="J8:J9"/>
    <mergeCell ref="C7:C9"/>
    <mergeCell ref="B7:B9"/>
    <mergeCell ref="S7:S8"/>
    <mergeCell ref="T7:T8"/>
  </mergeCells>
  <conditionalFormatting sqref="R66">
    <cfRule type="colorScale" priority="1">
      <colorScale>
        <cfvo type="min" val="0"/>
        <cfvo type="max" val="0"/>
        <color rgb="FF57BB8A"/>
        <color rgb="FFFFFFFF"/>
      </colorScale>
    </cfRule>
  </conditionalFormatting>
  <drawing r:id="rId1"/>
</worksheet>
</file>