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PPT RPA\"/>
    </mc:Choice>
  </mc:AlternateContent>
  <bookViews>
    <workbookView xWindow="-105" yWindow="-105" windowWidth="23250" windowHeight="13170"/>
  </bookViews>
  <sheets>
    <sheet name="Projects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2" l="1"/>
  <c r="AB4" i="2"/>
  <c r="AA5" i="2"/>
  <c r="AB5" i="2"/>
  <c r="AA6" i="2"/>
  <c r="AB6" i="2"/>
  <c r="AA7" i="2"/>
  <c r="AB7" i="2"/>
  <c r="AA3" i="2"/>
  <c r="T7" i="2" l="1"/>
  <c r="Q7" i="2"/>
  <c r="R7" i="2" s="1"/>
  <c r="T6" i="2"/>
  <c r="Q6" i="2"/>
  <c r="R6" i="2" s="1"/>
  <c r="T5" i="2"/>
  <c r="Q5" i="2"/>
  <c r="R5" i="2" s="1"/>
  <c r="S5" i="2" s="1"/>
  <c r="T4" i="2"/>
  <c r="Q4" i="2"/>
  <c r="R4" i="2" s="1"/>
  <c r="AB3" i="2"/>
  <c r="T3" i="2"/>
  <c r="Q3" i="2"/>
  <c r="R3" i="2" s="1"/>
  <c r="S6" i="2" l="1"/>
  <c r="S4" i="2"/>
  <c r="S3" i="2"/>
  <c r="S7" i="2"/>
</calcChain>
</file>

<file path=xl/sharedStrings.xml><?xml version="1.0" encoding="utf-8"?>
<sst xmlns="http://schemas.openxmlformats.org/spreadsheetml/2006/main" count="104" uniqueCount="55">
  <si>
    <t>Project Key</t>
  </si>
  <si>
    <t>Requested Date</t>
  </si>
  <si>
    <t>Process</t>
  </si>
  <si>
    <t>Client</t>
  </si>
  <si>
    <t>Speciality/Practice</t>
  </si>
  <si>
    <t>Billing System</t>
  </si>
  <si>
    <t>Systems Involved</t>
  </si>
  <si>
    <t>Host Platform</t>
  </si>
  <si>
    <t>User Group Involved</t>
  </si>
  <si>
    <t>Impact</t>
  </si>
  <si>
    <t>Task Name</t>
  </si>
  <si>
    <t>Frequency</t>
  </si>
  <si>
    <t>Time Taken/Transaction</t>
  </si>
  <si>
    <t>Transactions Produced</t>
  </si>
  <si>
    <t>Hours Saved/Execution</t>
  </si>
  <si>
    <t>FTEs Saved</t>
  </si>
  <si>
    <t>Overall Cost Saved</t>
  </si>
  <si>
    <t>Project Name</t>
  </si>
  <si>
    <t>Version</t>
  </si>
  <si>
    <t>Bot Nature</t>
  </si>
  <si>
    <t>Developed Plaform</t>
  </si>
  <si>
    <t>Kick-Off</t>
  </si>
  <si>
    <t>Actual Live</t>
  </si>
  <si>
    <t>Last Execution Date</t>
  </si>
  <si>
    <t>Planned Days</t>
  </si>
  <si>
    <t>Live Month</t>
  </si>
  <si>
    <t>Developer</t>
  </si>
  <si>
    <t>Feasibility</t>
  </si>
  <si>
    <t>Project Status</t>
  </si>
  <si>
    <t>Active Status</t>
  </si>
  <si>
    <t>Remarks</t>
  </si>
  <si>
    <t>2024_001</t>
  </si>
  <si>
    <t>SPOC</t>
  </si>
  <si>
    <t>Accounts Receivable</t>
  </si>
  <si>
    <t>Chrome/Browser</t>
  </si>
  <si>
    <t>Production</t>
  </si>
  <si>
    <t>Yes</t>
  </si>
  <si>
    <t>2024_002</t>
  </si>
  <si>
    <t>CollaborateMD</t>
  </si>
  <si>
    <t>Sanjith Nair</t>
  </si>
  <si>
    <t>Users</t>
  </si>
  <si>
    <t>Daily</t>
  </si>
  <si>
    <t>1.0</t>
  </si>
  <si>
    <t>Unattended</t>
  </si>
  <si>
    <t>VBA+Selenium</t>
  </si>
  <si>
    <t>UiPath</t>
  </si>
  <si>
    <t>Arun Kumar S</t>
  </si>
  <si>
    <t>Live</t>
  </si>
  <si>
    <t>Inactive</t>
  </si>
  <si>
    <t>Claim Status</t>
  </si>
  <si>
    <t>Rume Medical Group</t>
  </si>
  <si>
    <t>Elevated Health Inc</t>
  </si>
  <si>
    <t>2024_003</t>
  </si>
  <si>
    <t>2024_004</t>
  </si>
  <si>
    <t>Appeal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</si>
</sst>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:ss;@"/>
    <numFmt numFmtId="165" formatCode="&quot;$&quot;#,##0.00"/>
  </numFmts>
  <fonts count="6" x14ac:knownFonts="1">
    <font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rgb="FF0000FF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1" fillId="0" borderId="0" xfId="1" applyFont="1"/>
    <xf numFmtId="0" fontId="3" fillId="0" borderId="0" xfId="1" applyFont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14" fontId="1" fillId="0" borderId="0" xfId="1" applyNumberFormat="1" applyFont="1"/>
    <xf numFmtId="21" fontId="1" fillId="0" borderId="0" xfId="1" applyNumberFormat="1" applyFont="1"/>
    <xf numFmtId="164" fontId="5" fillId="0" borderId="0" xfId="1" applyNumberFormat="1" applyFont="1"/>
    <xf numFmtId="2" fontId="5" fillId="0" borderId="0" xfId="1" applyNumberFormat="1" applyFont="1"/>
    <xf numFmtId="165" fontId="5" fillId="0" borderId="0" xfId="1" applyNumberFormat="1" applyFont="1"/>
    <xf numFmtId="49" fontId="1" fillId="0" borderId="0" xfId="1" applyNumberFormat="1" applyFont="1"/>
    <xf numFmtId="0" fontId="5" fillId="0" borderId="0" xfId="1" applyFont="1"/>
    <xf numFmtId="0" fontId="4" fillId="0" borderId="0" xfId="1"/>
    <xf numFmtId="0" fontId="0" fillId="0" borderId="0" xfId="1" applyFont="1"/>
    <xf numFmtId="49" fontId="0" fillId="0" borderId="0" xfId="1" applyNumberFormat="1" applyFont="1"/>
  </cellXfs>
  <cellStyles count="2">
    <cellStyle name="Normal" xfId="0" builtinId="0"/>
    <cellStyle name="Normal 2" xfId="1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entury Gothic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entury Gothic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6" formatCode="mm/d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6" formatCode="mm/dd/yyyy"/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  <numFmt numFmtId="166" formatCode="mm/dd/yyyy"/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entury Gothic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entury Gothic"/>
        <scheme val="none"/>
      </font>
      <numFmt numFmtId="165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entury Gothic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FF"/>
        <name val="Century Gothic"/>
        <scheme val="none"/>
      </font>
      <numFmt numFmtId="164" formatCode="[h]:mm:ss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entury Gothic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blProjectTracker" displayName="tblProjectTracker" ref="B2:AG7" totalsRowShown="0" headerRowDxfId="33" dataDxfId="32">
  <sortState ref="B3:AR7">
    <sortCondition ref="C3:C7"/>
  </sortState>
  <tableColumns count="32">
    <tableColumn id="42" name="Project Key" dataDxfId="31"/>
    <tableColumn id="1" name="Requested Date" dataDxfId="30"/>
    <tableColumn id="10" name="Process" dataDxfId="29"/>
    <tableColumn id="2" name="Client" dataDxfId="28"/>
    <tableColumn id="9" name="Speciality/Practice" dataDxfId="27"/>
    <tableColumn id="7" name="Billing System" dataDxfId="26"/>
    <tableColumn id="41" name="Systems Involved" dataDxfId="25"/>
    <tableColumn id="24" name="SPOC" dataDxfId="24"/>
    <tableColumn id="8" name="Host Platform" dataDxfId="23"/>
    <tableColumn id="17" name="User Group Involved" dataDxfId="22"/>
    <tableColumn id="19" name="Impact" dataDxfId="21"/>
    <tableColumn id="3" name="Task Name" dataDxfId="20"/>
    <tableColumn id="50" name="Frequency" dataDxfId="19"/>
    <tableColumn id="4" name="Time Taken/Transaction" dataDxfId="18"/>
    <tableColumn id="47" name="Transactions Produced" dataDxfId="17"/>
    <tableColumn id="46" name="Hours Saved/Execution" dataDxfId="16">
      <calculatedColumnFormula>tblProjectTracker[[#This Row],[Time Taken/Transaction]]*tblProjectTracker[[#This Row],[Transactions Produced]]</calculatedColumnFormula>
    </tableColumn>
    <tableColumn id="51" name="FTEs Saved" dataDxfId="15">
      <calculatedColumnFormula>tblProjectTracker[[#This Row],[Hours Saved/Execution]]/TIMEVALUE("08:00:00")</calculatedColumnFormula>
    </tableColumn>
    <tableColumn id="44" name="Overall Cost Saved" dataDxfId="14">
      <calculatedColumnFormula>tblProjectTracker[[#This Row],[FTEs Saved]]*800</calculatedColumnFormula>
    </tableColumn>
    <tableColumn id="31" name="Project Name" dataDxfId="13">
      <calculatedColumnFormula>tblProjectTracker[[#This Row],[Client]]&amp;" "&amp;tblProjectTracker[[#This Row],[Process]]&amp;" - "&amp;tblProjectTracker[[#This Row],[Task Name]]</calculatedColumnFormula>
    </tableColumn>
    <tableColumn id="32" name="Version" dataDxfId="12"/>
    <tableColumn id="23" name="Bot Nature" dataDxfId="11"/>
    <tableColumn id="11" name="Developed Plaform" dataDxfId="10"/>
    <tableColumn id="13" name="Kick-Off" dataDxfId="9"/>
    <tableColumn id="29" name="Actual Live" dataDxfId="8"/>
    <tableColumn id="38" name="Last Execution Date" dataDxfId="7"/>
    <tableColumn id="35" name="Planned Days" dataDxfId="6" dataCellStyle="Normal 2">
      <calculatedColumnFormula>tblProjectTracker[[#This Row],[Actual Live]]-tblProjectTracker[[#This Row],[Kick-Off]]</calculatedColumnFormula>
    </tableColumn>
    <tableColumn id="6" name="Live Month" dataDxfId="5">
      <calculatedColumnFormula>TEXT(tblProjectTracker[[#This Row],[Actual Live]],"mm-yyyy")</calculatedColumnFormula>
    </tableColumn>
    <tableColumn id="21" name="Developer" dataDxfId="4"/>
    <tableColumn id="40" name="Feasibility" dataDxfId="3"/>
    <tableColumn id="26" name="Project Status" dataDxfId="2"/>
    <tableColumn id="36" name="Active Status" dataDxfId="1"/>
    <tableColumn id="25" name="Remar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H11"/>
  <sheetViews>
    <sheetView showGridLines="0" tabSelected="1" topLeftCell="P1" workbookViewId="0">
      <selection activeCell="X9" sqref="X9"/>
    </sheetView>
  </sheetViews>
  <sheetFormatPr defaultColWidth="8" defaultRowHeight="16.5" x14ac:dyDescent="0.3"/>
  <cols>
    <col min="1" max="1" width="0.75" style="1" customWidth="1"/>
    <col min="2" max="3" width="15.625" style="1" customWidth="1"/>
    <col min="4" max="4" width="15.625" style="11" customWidth="1"/>
    <col min="5" max="33" width="15.625" style="1" customWidth="1"/>
    <col min="34" max="34" width="8" style="11"/>
    <col min="35" max="16384" width="8" style="1"/>
  </cols>
  <sheetData>
    <row r="1" spans="2:34" ht="5.0999999999999996" customHeight="1" x14ac:dyDescent="0.3">
      <c r="D1" s="1"/>
      <c r="AH1" s="1"/>
    </row>
    <row r="2" spans="2:3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32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28</v>
      </c>
      <c r="AF2" s="3" t="s">
        <v>29</v>
      </c>
      <c r="AG2" s="3" t="s">
        <v>30</v>
      </c>
      <c r="AH2" s="1"/>
    </row>
    <row r="3" spans="2:34" x14ac:dyDescent="0.3">
      <c r="B3" s="1" t="s">
        <v>31</v>
      </c>
      <c r="C3" s="4">
        <v>45551</v>
      </c>
      <c r="D3" s="1" t="s">
        <v>33</v>
      </c>
      <c r="E3" s="12" t="s">
        <v>50</v>
      </c>
      <c r="F3" s="12"/>
      <c r="G3" s="12" t="s">
        <v>38</v>
      </c>
      <c r="H3" s="12" t="s">
        <v>38</v>
      </c>
      <c r="I3" s="12" t="s">
        <v>39</v>
      </c>
      <c r="J3" s="1" t="s">
        <v>34</v>
      </c>
      <c r="K3" s="1" t="s">
        <v>40</v>
      </c>
      <c r="L3" s="1" t="s">
        <v>35</v>
      </c>
      <c r="M3" s="12" t="s">
        <v>49</v>
      </c>
      <c r="N3" s="12" t="s">
        <v>41</v>
      </c>
      <c r="O3" s="5">
        <v>3.472222222222222E-3</v>
      </c>
      <c r="P3" s="1">
        <v>30449</v>
      </c>
      <c r="Q3" s="6">
        <f>tblProjectTracker[[#This Row],[Time Taken/Transaction]]*tblProjectTracker[[#This Row],[Transactions Produced]]</f>
        <v>105.72569444444444</v>
      </c>
      <c r="R3" s="7">
        <f>tblProjectTracker[[#This Row],[Hours Saved/Execution]]/TIMEVALUE("08:00:00")</f>
        <v>317.17708333333337</v>
      </c>
      <c r="S3" s="8">
        <f>tblProjectTracker[[#This Row],[FTEs Saved]]*800</f>
        <v>253741.66666666669</v>
      </c>
      <c r="T3" s="7" t="str">
        <f>tblProjectTracker[[#This Row],[Client]]&amp;" "&amp;tblProjectTracker[[#This Row],[Process]]&amp;" - "&amp;tblProjectTracker[[#This Row],[Task Name]]</f>
        <v>Rume Medical Group Accounts Receivable - Claim Status</v>
      </c>
      <c r="U3" s="13" t="s">
        <v>42</v>
      </c>
      <c r="V3" s="1" t="s">
        <v>43</v>
      </c>
      <c r="W3" s="1" t="s">
        <v>45</v>
      </c>
      <c r="X3" s="4">
        <v>45551</v>
      </c>
      <c r="Y3" s="4">
        <v>45554</v>
      </c>
      <c r="Z3" s="4">
        <v>45635</v>
      </c>
      <c r="AA3" s="10">
        <f>tblProjectTracker[[#This Row],[Actual Live]]-tblProjectTracker[[#This Row],[Kick-Off]]</f>
        <v>3</v>
      </c>
      <c r="AB3" s="10" t="str">
        <f>TEXT(tblProjectTracker[[#This Row],[Actual Live]],"mm-yyyy")</f>
        <v>09-2024</v>
      </c>
      <c r="AC3" s="1" t="s">
        <v>46</v>
      </c>
      <c r="AD3" s="1" t="s">
        <v>36</v>
      </c>
      <c r="AE3" s="1" t="s">
        <v>47</v>
      </c>
      <c r="AF3" s="1" t="s">
        <v>48</v>
      </c>
      <c r="AH3" s="1"/>
    </row>
    <row r="4" spans="2:34" x14ac:dyDescent="0.3">
      <c r="B4" s="12" t="s">
        <v>37</v>
      </c>
      <c r="C4" s="4">
        <v>45585</v>
      </c>
      <c r="D4" s="1" t="s">
        <v>33</v>
      </c>
      <c r="E4" s="12" t="s">
        <v>51</v>
      </c>
      <c r="G4" s="12" t="s">
        <v>38</v>
      </c>
      <c r="H4" s="12" t="s">
        <v>38</v>
      </c>
      <c r="I4" s="12" t="s">
        <v>39</v>
      </c>
      <c r="J4" s="1" t="s">
        <v>34</v>
      </c>
      <c r="K4" s="1" t="s">
        <v>40</v>
      </c>
      <c r="L4" s="1" t="s">
        <v>35</v>
      </c>
      <c r="M4" s="12" t="s">
        <v>49</v>
      </c>
      <c r="N4" s="12" t="s">
        <v>41</v>
      </c>
      <c r="O4" s="5">
        <v>3.472222222222222E-3</v>
      </c>
      <c r="P4" s="1">
        <v>21899</v>
      </c>
      <c r="Q4" s="6">
        <f>tblProjectTracker[[#This Row],[Time Taken/Transaction]]*tblProjectTracker[[#This Row],[Transactions Produced]]</f>
        <v>76.038194444444443</v>
      </c>
      <c r="R4" s="7">
        <f>tblProjectTracker[[#This Row],[Hours Saved/Execution]]/TIMEVALUE("08:00:00")</f>
        <v>228.11458333333334</v>
      </c>
      <c r="S4" s="8">
        <f>tblProjectTracker[[#This Row],[FTEs Saved]]*800</f>
        <v>182491.66666666669</v>
      </c>
      <c r="T4" s="7" t="str">
        <f>tblProjectTracker[[#This Row],[Client]]&amp;" "&amp;tblProjectTracker[[#This Row],[Process]]&amp;" - "&amp;tblProjectTracker[[#This Row],[Task Name]]</f>
        <v>Elevated Health Inc Accounts Receivable - Claim Status</v>
      </c>
      <c r="U4" s="13" t="s">
        <v>42</v>
      </c>
      <c r="V4" s="1" t="s">
        <v>43</v>
      </c>
      <c r="W4" s="1" t="s">
        <v>45</v>
      </c>
      <c r="X4" s="4">
        <v>45585</v>
      </c>
      <c r="Y4" s="4">
        <v>45585</v>
      </c>
      <c r="Z4" s="4">
        <v>45635</v>
      </c>
      <c r="AA4" s="10">
        <f>tblProjectTracker[[#This Row],[Actual Live]]-tblProjectTracker[[#This Row],[Kick-Off]]</f>
        <v>0</v>
      </c>
      <c r="AB4" s="10" t="str">
        <f>TEXT(tblProjectTracker[[#This Row],[Actual Live]],"mm-yyyy")</f>
        <v>10-2024</v>
      </c>
      <c r="AC4" s="1" t="s">
        <v>46</v>
      </c>
      <c r="AD4" s="1" t="s">
        <v>36</v>
      </c>
      <c r="AE4" s="1" t="s">
        <v>47</v>
      </c>
      <c r="AF4" s="1" t="s">
        <v>48</v>
      </c>
      <c r="AH4" s="1"/>
    </row>
    <row r="5" spans="2:34" x14ac:dyDescent="0.3">
      <c r="B5" s="12" t="s">
        <v>52</v>
      </c>
      <c r="C5" s="4">
        <v>45572</v>
      </c>
      <c r="D5" s="1" t="s">
        <v>33</v>
      </c>
      <c r="E5" s="12" t="s">
        <v>50</v>
      </c>
      <c r="F5" s="12"/>
      <c r="G5" s="12" t="s">
        <v>38</v>
      </c>
      <c r="H5" s="12" t="s">
        <v>38</v>
      </c>
      <c r="I5" s="12" t="s">
        <v>39</v>
      </c>
      <c r="J5" s="1" t="s">
        <v>34</v>
      </c>
      <c r="K5" s="1" t="s">
        <v>40</v>
      </c>
      <c r="L5" s="1" t="s">
        <v>35</v>
      </c>
      <c r="M5" s="12" t="s">
        <v>54</v>
      </c>
      <c r="N5" s="12" t="s">
        <v>41</v>
      </c>
      <c r="O5" s="5">
        <v>4.1666666666666666E-3</v>
      </c>
      <c r="P5" s="1">
        <v>97</v>
      </c>
      <c r="Q5" s="6">
        <f>tblProjectTracker[[#This Row],[Time Taken/Transaction]]*tblProjectTracker[[#This Row],[Transactions Produced]]</f>
        <v>0.40416666666666667</v>
      </c>
      <c r="R5" s="7">
        <f>tblProjectTracker[[#This Row],[Hours Saved/Execution]]/TIMEVALUE("08:00:00")</f>
        <v>1.2125000000000001</v>
      </c>
      <c r="S5" s="8">
        <f>tblProjectTracker[[#This Row],[FTEs Saved]]*800</f>
        <v>970.00000000000011</v>
      </c>
      <c r="T5" s="7" t="str">
        <f>tblProjectTracker[[#This Row],[Client]]&amp;" "&amp;tblProjectTracker[[#This Row],[Process]]&amp;" - "&amp;tblProjectTracker[[#This Row],[Task Name]]</f>
        <v>Rume Medical Group Accounts Receivable - Appeal Letter</v>
      </c>
      <c r="U5" s="13" t="s">
        <v>42</v>
      </c>
      <c r="V5" s="1" t="s">
        <v>43</v>
      </c>
      <c r="W5" s="1" t="s">
        <v>44</v>
      </c>
      <c r="X5" s="4">
        <v>45572</v>
      </c>
      <c r="Y5" s="4">
        <v>45593</v>
      </c>
      <c r="Z5" s="4">
        <v>45635</v>
      </c>
      <c r="AA5" s="10">
        <f>tblProjectTracker[[#This Row],[Actual Live]]-tblProjectTracker[[#This Row],[Kick-Off]]</f>
        <v>21</v>
      </c>
      <c r="AB5" s="10" t="str">
        <f>TEXT(tblProjectTracker[[#This Row],[Actual Live]],"mm-yyyy")</f>
        <v>10-2024</v>
      </c>
      <c r="AC5" s="1" t="s">
        <v>46</v>
      </c>
      <c r="AD5" s="1" t="s">
        <v>36</v>
      </c>
      <c r="AE5" s="1" t="s">
        <v>47</v>
      </c>
      <c r="AF5" s="1" t="s">
        <v>48</v>
      </c>
      <c r="AH5" s="1"/>
    </row>
    <row r="6" spans="2:34" x14ac:dyDescent="0.3">
      <c r="B6" s="12" t="s">
        <v>53</v>
      </c>
      <c r="C6" s="4">
        <v>45572</v>
      </c>
      <c r="D6" s="1" t="s">
        <v>33</v>
      </c>
      <c r="E6" s="12" t="s">
        <v>51</v>
      </c>
      <c r="G6" s="12" t="s">
        <v>38</v>
      </c>
      <c r="H6" s="12" t="s">
        <v>38</v>
      </c>
      <c r="I6" s="12" t="s">
        <v>39</v>
      </c>
      <c r="J6" s="1" t="s">
        <v>34</v>
      </c>
      <c r="K6" s="1" t="s">
        <v>40</v>
      </c>
      <c r="L6" s="1" t="s">
        <v>35</v>
      </c>
      <c r="M6" s="12" t="s">
        <v>54</v>
      </c>
      <c r="N6" s="12" t="s">
        <v>41</v>
      </c>
      <c r="O6" s="5">
        <v>4.1666666666666666E-3</v>
      </c>
      <c r="P6" s="1">
        <v>21703</v>
      </c>
      <c r="Q6" s="6">
        <f>tblProjectTracker[[#This Row],[Time Taken/Transaction]]*tblProjectTracker[[#This Row],[Transactions Produced]]</f>
        <v>90.42916666666666</v>
      </c>
      <c r="R6" s="7">
        <f>tblProjectTracker[[#This Row],[Hours Saved/Execution]]/TIMEVALUE("08:00:00")</f>
        <v>271.28750000000002</v>
      </c>
      <c r="S6" s="8">
        <f>tblProjectTracker[[#This Row],[FTEs Saved]]*800</f>
        <v>217030.00000000003</v>
      </c>
      <c r="T6" s="7" t="str">
        <f>tblProjectTracker[[#This Row],[Client]]&amp;" "&amp;tblProjectTracker[[#This Row],[Process]]&amp;" - "&amp;tblProjectTracker[[#This Row],[Task Name]]</f>
        <v>Elevated Health Inc Accounts Receivable - Appeal Letter</v>
      </c>
      <c r="U6" s="13" t="s">
        <v>42</v>
      </c>
      <c r="V6" s="1" t="s">
        <v>43</v>
      </c>
      <c r="W6" s="1" t="s">
        <v>44</v>
      </c>
      <c r="X6" s="4">
        <v>45572</v>
      </c>
      <c r="Y6" s="4">
        <v>45593</v>
      </c>
      <c r="Z6" s="4">
        <v>45635</v>
      </c>
      <c r="AA6" s="10">
        <f>tblProjectTracker[[#This Row],[Actual Live]]-tblProjectTracker[[#This Row],[Kick-Off]]</f>
        <v>21</v>
      </c>
      <c r="AB6" s="10" t="str">
        <f>TEXT(tblProjectTracker[[#This Row],[Actual Live]],"mm-yyyy")</f>
        <v>10-2024</v>
      </c>
      <c r="AC6" s="1" t="s">
        <v>46</v>
      </c>
      <c r="AD6" s="1" t="s">
        <v>36</v>
      </c>
      <c r="AE6" s="1" t="s">
        <v>47</v>
      </c>
      <c r="AF6" s="1" t="s">
        <v>48</v>
      </c>
      <c r="AH6" s="1"/>
    </row>
    <row r="7" spans="2:34" x14ac:dyDescent="0.3">
      <c r="C7" s="4"/>
      <c r="D7" s="1"/>
      <c r="O7" s="5"/>
      <c r="Q7" s="6">
        <f>tblProjectTracker[[#This Row],[Time Taken/Transaction]]*tblProjectTracker[[#This Row],[Transactions Produced]]</f>
        <v>0</v>
      </c>
      <c r="R7" s="7">
        <f>tblProjectTracker[[#This Row],[Hours Saved/Execution]]/TIMEVALUE("08:00:00")</f>
        <v>0</v>
      </c>
      <c r="S7" s="8">
        <f>tblProjectTracker[[#This Row],[FTEs Saved]]*800</f>
        <v>0</v>
      </c>
      <c r="T7" s="7" t="str">
        <f>tblProjectTracker[[#This Row],[Client]]&amp;" "&amp;tblProjectTracker[[#This Row],[Process]]&amp;" - "&amp;tblProjectTracker[[#This Row],[Task Name]]</f>
        <v xml:space="preserve">  - </v>
      </c>
      <c r="U7" s="9"/>
      <c r="X7" s="4"/>
      <c r="Y7" s="4"/>
      <c r="Z7" s="4"/>
      <c r="AA7" s="10">
        <f>tblProjectTracker[[#This Row],[Actual Live]]-tblProjectTracker[[#This Row],[Kick-Off]]</f>
        <v>0</v>
      </c>
      <c r="AB7" s="10" t="str">
        <f>TEXT(tblProjectTracker[[#This Row],[Actual Live]],"mm-yyyy")</f>
        <v>01-1900</v>
      </c>
      <c r="AH7" s="1"/>
    </row>
    <row r="10" spans="2:34" x14ac:dyDescent="0.3">
      <c r="J10" s="5"/>
    </row>
    <row r="11" spans="2:34" x14ac:dyDescent="0.3">
      <c r="J11" s="5"/>
    </row>
  </sheetData>
  <dataValidations disablePrompts="1" count="10">
    <dataValidation type="list" allowBlank="1" showInputMessage="1" showErrorMessage="1" sqref="AD3:AD7">
      <formula1>"Yes,No"</formula1>
    </dataValidation>
    <dataValidation type="list" allowBlank="1" showInputMessage="1" showErrorMessage="1" sqref="AF3:AF7">
      <formula1>"Active,Inactive"</formula1>
    </dataValidation>
    <dataValidation type="list" allowBlank="1" showInputMessage="1" showErrorMessage="1" sqref="AE3:AE7">
      <formula1>"Project Review,Development,Testing,UAT,Live,Hold,Dropped"</formula1>
    </dataValidation>
    <dataValidation type="list" allowBlank="1" showInputMessage="1" showErrorMessage="1" sqref="AC3:AC7">
      <formula1>"Arun Kumar S"</formula1>
    </dataValidation>
    <dataValidation type="list" allowBlank="1" showInputMessage="1" showErrorMessage="1" sqref="L3:L7">
      <formula1>"Production,Quality,Reports/Activities"</formula1>
    </dataValidation>
    <dataValidation type="list" allowBlank="1" showInputMessage="1" showErrorMessage="1" sqref="K3:K7">
      <formula1>"Users,Auditors,Leaders"</formula1>
    </dataValidation>
    <dataValidation type="list" allowBlank="1" showInputMessage="1" showErrorMessage="1" sqref="W3:W7">
      <formula1>"VBA,VBA+Selenium,AutoHotkey+VBA,VBA+Selenium+AutoHotKey,AutoHotkey,Python,UiPath"</formula1>
    </dataValidation>
    <dataValidation type="list" allowBlank="1" showInputMessage="1" showErrorMessage="1" sqref="D3:D7">
      <formula1>"Medical Coding,Charge Posting,Payment Posting,Refunds,Accounts Receivable"</formula1>
    </dataValidation>
    <dataValidation type="list" allowBlank="1" showInputMessage="1" showErrorMessage="1" sqref="J3:J7">
      <formula1>"NA,Excel/MS Office,RDC,Citrix,Chrome/Browser,Stand-alone"</formula1>
    </dataValidation>
    <dataValidation type="list" allowBlank="1" showInputMessage="1" showErrorMessage="1" sqref="V3:V7">
      <formula1>"Attended,Unattended"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Sundar Shankar</dc:creator>
  <cp:lastModifiedBy>user</cp:lastModifiedBy>
  <dcterms:created xsi:type="dcterms:W3CDTF">2023-04-26T20:12:47Z</dcterms:created>
  <dcterms:modified xsi:type="dcterms:W3CDTF">2024-12-10T14:22:15Z</dcterms:modified>
</cp:coreProperties>
</file>