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runp\Downloads\"/>
    </mc:Choice>
  </mc:AlternateContent>
  <xr:revisionPtr revIDLastSave="0" documentId="13_ncr:1_{A42745E6-7D37-4F53-8A6C-53641846A9B5}" xr6:coauthVersionLast="47" xr6:coauthVersionMax="47" xr10:uidLastSave="{00000000-0000-0000-0000-000000000000}"/>
  <bookViews>
    <workbookView xWindow="-108" yWindow="-108" windowWidth="23256" windowHeight="12456" firstSheet="2" activeTab="8" xr2:uid="{00000000-000D-0000-FFFF-FFFF00000000}"/>
  </bookViews>
  <sheets>
    <sheet name="combo" sheetId="3" r:id="rId1"/>
    <sheet name="water fall cah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 fall cahrt'!$D$4:$D$7</definedName>
    <definedName name="_xlchart.v1.1" hidden="1">'water fall cahrt'!$E$3</definedName>
    <definedName name="_xlchart.v1.2" hidden="1">'water fall cahrt'!$E$4:$E$7</definedName>
    <definedName name="_xlchart.v1.7" hidden="1">'water fall cahrt'!$D$4:$D$7</definedName>
    <definedName name="_xlchart.v1.8" hidden="1">'water fall cahrt'!$E$3</definedName>
    <definedName name="_xlchart.v1.9" hidden="1">'water fall cahrt'!$E$4:$E$7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11" i="9"/>
  <c r="K11" i="9"/>
  <c r="J11" i="9"/>
  <c r="I11" i="9"/>
  <c r="H11" i="9"/>
  <c r="F13" i="6"/>
  <c r="F47" i="6"/>
  <c r="F31" i="6"/>
  <c r="N17" i="8"/>
  <c r="F32" i="6"/>
  <c r="F18" i="6"/>
  <c r="F35" i="6"/>
  <c r="F51" i="6"/>
  <c r="F19" i="6"/>
  <c r="F36" i="6"/>
  <c r="F6" i="6"/>
  <c r="F7" i="6"/>
  <c r="B17" i="8"/>
  <c r="F22" i="6"/>
  <c r="F23" i="6"/>
  <c r="F34" i="6"/>
  <c r="F38" i="6"/>
  <c r="F14" i="6"/>
  <c r="F16" i="6"/>
  <c r="F49" i="6"/>
  <c r="F15" i="6"/>
  <c r="F17" i="6"/>
  <c r="F50" i="6"/>
  <c r="F5" i="6"/>
  <c r="F39" i="6"/>
  <c r="F4" i="6"/>
  <c r="F21" i="6"/>
  <c r="F40" i="6"/>
  <c r="F8" i="6"/>
  <c r="E7" i="4"/>
  <c r="F11" i="6"/>
  <c r="F45" i="6"/>
  <c r="F29" i="6"/>
  <c r="F12" i="6"/>
  <c r="F46" i="6"/>
  <c r="F30" i="6"/>
  <c r="K17" i="8"/>
  <c r="H17" i="8"/>
  <c r="F52" i="6"/>
  <c r="F20" i="6"/>
  <c r="F48" i="6"/>
  <c r="E17" i="8"/>
  <c r="F33" i="6"/>
  <c r="F37" i="6"/>
  <c r="F41" i="6"/>
  <c r="F25" i="6"/>
  <c r="E6" i="4"/>
  <c r="F24" i="6"/>
  <c r="F42" i="6"/>
  <c r="F26" i="6"/>
  <c r="E5" i="4"/>
  <c r="F9" i="6"/>
  <c r="F43" i="6"/>
  <c r="F27" i="6"/>
  <c r="E4" i="4"/>
  <c r="F10" i="6"/>
  <c r="F44" i="6"/>
  <c r="F28" i="6"/>
</calcChain>
</file>

<file path=xl/sharedStrings.xml><?xml version="1.0" encoding="utf-8"?>
<sst xmlns="http://schemas.openxmlformats.org/spreadsheetml/2006/main" count="130091" uniqueCount="10953">
  <si>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</si>
  <si>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</si>
  <si>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</si>
  <si>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</si>
  <si>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</si>
  <si>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</si>
  <si>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</si>
  <si>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</si>
  <si>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</si>
  <si>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</si>
  <si>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</si>
  <si>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</si>
  <si>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</si>
  <si>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</si>
  <si>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</si>
  <si>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</si>
  <si>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</si>
  <si>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</si>
  <si>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</si>
  <si>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</si>
  <si>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</si>
  <si>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</si>
  <si>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</si>
  <si>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</si>
  <si>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</si>
  <si>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</si>
  <si>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</si>
  <si>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</si>
  <si>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</si>
  <si>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</si>
  <si>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</si>
  <si>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</si>
  <si>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</si>
  <si>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</si>
  <si>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</si>
  <si>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</si>
  <si>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</si>
  <si>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</si>
  <si>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</si>
  <si>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</si>
  <si>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</si>
  <si>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</si>
  <si>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</si>
  <si>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</si>
  <si>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</si>
  <si>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</si>
  <si>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</si>
  <si>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</si>
  <si>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</si>
  <si>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</si>
  <si>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</si>
  <si>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</si>
  <si>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</si>
  <si>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</si>
  <si>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</si>
  <si>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</si>
  <si>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</si>
  <si>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</si>
  <si>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</si>
  <si>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</si>
  <si>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</si>
  <si>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</si>
  <si>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</si>
  <si>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</si>
  <si>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</si>
  <si>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</si>
  <si>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</si>
  <si>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</si>
  <si>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</si>
  <si>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</si>
  <si>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</si>
  <si>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</si>
  <si>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</si>
  <si>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</si>
  <si>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</si>
  <si>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</si>
  <si>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</si>
  <si>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</si>
  <si>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</si>
  <si>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</si>
  <si>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</si>
  <si>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</si>
  <si>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</si>
  <si>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</si>
  <si>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</si>
  <si>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</si>
  <si>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</si>
  <si>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</si>
  <si>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</si>
  <si>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</si>
  <si>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</si>
  <si>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</si>
  <si>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</si>
  <si>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</si>
  <si>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</si>
  <si>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</si>
  <si>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</si>
  <si>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</si>
  <si>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</si>
  <si>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</si>
  <si>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</si>
  <si>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</si>
  <si>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</si>
  <si>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</si>
  <si>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</si>
  <si>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</si>
  <si>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</si>
  <si>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</si>
  <si>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</si>
  <si>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</si>
  <si>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</si>
  <si>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</si>
  <si>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</si>
  <si>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</si>
  <si>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</si>
  <si>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</si>
  <si>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</si>
  <si>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</si>
  <si>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</si>
  <si>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</si>
  <si>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</si>
  <si>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</si>
  <si>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</si>
  <si>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</si>
  <si>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</si>
  <si>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</si>
  <si>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</si>
  <si>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</si>
  <si>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</si>
  <si>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</si>
  <si>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</si>
  <si>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</si>
  <si>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</si>
  <si>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</si>
  <si>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</si>
  <si>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</si>
  <si>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</si>
  <si>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</si>
  <si>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</si>
  <si>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</si>
  <si>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</si>
  <si>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</si>
  <si>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</si>
  <si>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</si>
  <si>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</si>
  <si>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</si>
  <si>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</si>
  <si>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</si>
  <si>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</si>
  <si>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</si>
  <si>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</si>
  <si>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</si>
  <si>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</si>
  <si>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</si>
  <si>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</si>
  <si>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</si>
  <si>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</si>
  <si>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</si>
  <si>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</si>
  <si>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</si>
  <si>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</si>
  <si>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</si>
  <si>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</si>
  <si>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</si>
  <si>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</si>
  <si>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</si>
  <si>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</si>
  <si>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</si>
  <si>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</si>
  <si>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</si>
  <si>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</si>
  <si>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</si>
  <si>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</si>
  <si>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</si>
  <si>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</si>
  <si>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</si>
  <si>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</si>
  <si>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</si>
  <si>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</si>
  <si>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</si>
  <si>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</si>
  <si>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</si>
  <si>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</si>
  <si>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</si>
  <si>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</si>
  <si>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</si>
  <si>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</si>
  <si>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</si>
  <si>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</si>
  <si>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</si>
  <si>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</si>
  <si>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</si>
  <si>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</si>
  <si>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</si>
  <si>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</si>
  <si>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</si>
  <si>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</si>
  <si>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</si>
  <si>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</si>
  <si>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</si>
  <si>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</si>
  <si>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</si>
  <si>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</si>
  <si>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</si>
  <si>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</si>
  <si>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</si>
  <si>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</si>
  <si>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</si>
  <si>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</si>
  <si>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</si>
  <si>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</si>
  <si>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</si>
  <si>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</si>
  <si>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</si>
  <si>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</si>
  <si>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</si>
  <si>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</si>
  <si>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</si>
  <si>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</si>
  <si>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</si>
  <si>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</si>
  <si>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</si>
  <si>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</si>
  <si>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</si>
  <si>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</si>
  <si>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</si>
  <si>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</si>
  <si>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</si>
  <si>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</si>
  <si>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</si>
  <si>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</si>
  <si>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</si>
  <si>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</si>
  <si>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</si>
  <si>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</si>
  <si>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</si>
  <si>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</si>
  <si>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</si>
  <si>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</si>
  <si>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</si>
  <si>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</si>
  <si>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</si>
  <si>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</si>
  <si>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</si>
  <si>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</si>
  <si>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</si>
  <si>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</si>
  <si>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</si>
  <si>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</si>
  <si>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</si>
  <si>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</si>
  <si>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</si>
  <si>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</si>
  <si>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</si>
  <si>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</si>
  <si>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</si>
  <si>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</si>
  <si>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</si>
  <si>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</si>
  <si>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</si>
  <si>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</si>
  <si>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</si>
  <si>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</si>
  <si>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</si>
  <si>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</si>
  <si>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</si>
  <si>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</si>
  <si>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</si>
  <si>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</si>
  <si>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</si>
  <si>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</si>
  <si>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</si>
  <si>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</si>
  <si>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</si>
  <si>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</si>
  <si>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</si>
  <si>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</si>
  <si>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</si>
  <si>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</si>
  <si>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</si>
  <si>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</si>
  <si>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</si>
  <si>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</si>
  <si>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</si>
  <si>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</si>
  <si>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</si>
  <si>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</si>
  <si>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</si>
  <si>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</si>
  <si>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</si>
  <si>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</si>
  <si>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</si>
  <si>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</si>
  <si>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</si>
  <si>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</si>
  <si>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</si>
  <si>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</si>
  <si>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</si>
  <si>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</si>
  <si>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</si>
  <si>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</si>
  <si>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</si>
  <si>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</si>
  <si>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</si>
  <si>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</si>
  <si>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</si>
  <si>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</si>
  <si>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</si>
  <si>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</si>
  <si>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</si>
  <si>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</si>
  <si>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</si>
  <si>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</si>
  <si>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</si>
  <si>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</si>
  <si>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</si>
  <si>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</si>
  <si>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</si>
  <si>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</si>
  <si>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</si>
  <si>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</si>
  <si>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</si>
  <si>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</si>
  <si>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</si>
  <si>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</si>
  <si>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</si>
  <si>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</si>
  <si>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</si>
  <si>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</si>
  <si>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</si>
  <si>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</si>
  <si>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</si>
  <si>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</si>
  <si>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</si>
  <si>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</si>
  <si>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</si>
  <si>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</si>
  <si>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</si>
  <si>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</si>
  <si>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</si>
  <si>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</si>
  <si>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</si>
  <si>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</si>
  <si>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</si>
  <si>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</si>
  <si>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</si>
  <si>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</si>
  <si>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</si>
  <si>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</si>
  <si>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</si>
  <si>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</si>
  <si>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</si>
  <si>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</si>
  <si>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</si>
  <si>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</si>
  <si>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</si>
  <si>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</si>
  <si>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</si>
  <si>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</si>
  <si>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</si>
  <si>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</si>
  <si>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</si>
  <si>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</si>
  <si>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</si>
  <si>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</si>
  <si>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</si>
  <si>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</si>
  <si>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</si>
  <si>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</si>
  <si>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</si>
  <si>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</si>
  <si>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</si>
  <si>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</si>
  <si>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</si>
  <si>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</si>
  <si>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</si>
  <si>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</si>
  <si>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</si>
  <si>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</si>
  <si>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</si>
  <si>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</si>
  <si>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</si>
  <si>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</si>
  <si>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</si>
  <si>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</si>
  <si>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</si>
  <si>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</si>
  <si>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</si>
  <si>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</si>
  <si>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</si>
  <si>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</si>
  <si>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</si>
  <si>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</si>
  <si>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</si>
  <si>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</si>
  <si>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</si>
  <si>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</si>
  <si>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</si>
  <si>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</si>
  <si>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</si>
  <si>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</si>
  <si>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</si>
  <si>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</si>
  <si>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</si>
  <si>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</si>
  <si>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</si>
  <si>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</si>
  <si>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</si>
  <si>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</si>
  <si>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</si>
  <si>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</si>
  <si>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</si>
  <si>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</si>
  <si>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</si>
  <si>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</si>
  <si>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</si>
  <si>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</si>
  <si>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</si>
  <si>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</si>
  <si>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</si>
  <si>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</si>
  <si>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</si>
  <si>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</si>
  <si>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</si>
  <si>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</si>
  <si>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</si>
  <si>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</si>
  <si>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</si>
  <si>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</si>
  <si>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</si>
  <si>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</si>
  <si>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</si>
  <si>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</si>
  <si>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</si>
  <si>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</si>
  <si>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</si>
  <si>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</si>
  <si>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</si>
  <si>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</si>
  <si>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</si>
  <si>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</si>
  <si>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</si>
  <si>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</si>
  <si>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</si>
  <si>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</si>
  <si>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</si>
  <si>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</si>
  <si>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</si>
  <si>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</si>
  <si>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</si>
  <si>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</si>
  <si>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</si>
  <si>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</si>
  <si>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</si>
  <si>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</si>
  <si>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</si>
  <si>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</si>
  <si>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</si>
  <si>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</si>
  <si>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</si>
  <si>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</si>
  <si>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</si>
  <si>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</si>
  <si>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</si>
  <si>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</si>
  <si>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</si>
  <si>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</si>
  <si>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</si>
  <si>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</si>
  <si>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</si>
  <si>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</si>
  <si>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</si>
  <si>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</si>
  <si>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</si>
  <si>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</si>
  <si>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</si>
  <si>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</si>
  <si>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</si>
  <si>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</si>
  <si>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</si>
  <si>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</si>
  <si>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</si>
  <si>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</si>
  <si>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</si>
  <si>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</si>
  <si>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</si>
  <si>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</si>
  <si>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</si>
  <si>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</si>
  <si>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</si>
  <si>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</si>
  <si>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</si>
  <si>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</si>
  <si>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</si>
  <si>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</si>
  <si>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</si>
  <si>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</si>
  <si>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</si>
  <si>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</si>
  <si>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</si>
  <si>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</si>
  <si>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</si>
  <si>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</si>
  <si>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</si>
  <si>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</si>
  <si>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</si>
  <si>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</si>
  <si>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</si>
  <si>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</si>
  <si>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</si>
  <si>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</si>
  <si>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</si>
  <si>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</si>
  <si>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</si>
  <si>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</si>
  <si>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</si>
  <si>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</si>
  <si>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</si>
  <si>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</si>
  <si>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</si>
  <si>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</si>
  <si>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</si>
  <si>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</si>
  <si>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</si>
  <si>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</si>
  <si>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</si>
  <si>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</si>
  <si>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</si>
  <si>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</si>
  <si>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</si>
  <si>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</si>
  <si>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</si>
  <si>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</si>
  <si>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</si>
  <si>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</si>
  <si>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</si>
  <si>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</si>
  <si>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</si>
  <si>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</si>
  <si>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</si>
  <si>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</si>
  <si>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</si>
  <si>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</si>
  <si>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</si>
  <si>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</si>
  <si>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</si>
  <si>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</si>
  <si>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</si>
  <si>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</si>
  <si>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</si>
  <si>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</si>
  <si>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</si>
  <si>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</si>
  <si>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</si>
  <si>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</si>
  <si>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</si>
  <si>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</si>
  <si>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</si>
  <si>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</si>
  <si>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</si>
  <si>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</si>
  <si>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</si>
  <si>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</si>
  <si>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</si>
  <si>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</si>
  <si>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</si>
  <si>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</si>
  <si>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</si>
  <si>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</si>
  <si>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</si>
  <si>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</si>
  <si>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</si>
  <si>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</si>
  <si>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</si>
  <si>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</si>
  <si>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</si>
  <si>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</si>
  <si>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</si>
  <si>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</si>
  <si>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</si>
  <si>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</si>
  <si>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</si>
  <si>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</si>
  <si>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</si>
  <si>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</si>
  <si>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</si>
  <si>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</si>
  <si>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</si>
  <si>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</si>
  <si>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</si>
  <si>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</si>
  <si>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</si>
  <si>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</si>
  <si>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</si>
  <si>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</si>
  <si>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</si>
  <si>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</si>
  <si>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</si>
  <si>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</si>
  <si>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</si>
  <si>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</si>
  <si>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</si>
  <si>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</si>
  <si>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</si>
  <si>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</si>
  <si>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</si>
  <si>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</si>
  <si>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</si>
  <si>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</si>
  <si>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</si>
  <si>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</si>
  <si>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</si>
  <si>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</si>
  <si>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</si>
  <si>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</si>
  <si>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</si>
  <si>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</si>
  <si>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</si>
  <si>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</si>
  <si>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</si>
  <si>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</si>
  <si>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</si>
  <si>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</si>
  <si>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</si>
  <si>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</si>
  <si>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</si>
  <si>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</si>
  <si>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</si>
  <si>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</si>
  <si>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</si>
  <si>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</si>
  <si>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</si>
  <si>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</si>
  <si>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</si>
  <si>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</si>
  <si>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</si>
  <si>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</si>
  <si>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</si>
  <si>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</si>
  <si>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</si>
  <si>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</si>
  <si>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</si>
  <si>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</si>
  <si>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</si>
  <si>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</si>
  <si>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</si>
  <si>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</si>
  <si>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</si>
  <si>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</si>
  <si>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</si>
  <si>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</si>
  <si>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</si>
  <si>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</si>
  <si>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</si>
  <si>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</si>
  <si>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</si>
  <si>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</si>
  <si>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</si>
  <si>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</si>
  <si>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</si>
  <si>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</si>
  <si>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</si>
  <si>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</si>
  <si>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</si>
  <si>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</si>
  <si>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</si>
  <si>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</si>
  <si>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</si>
  <si>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</si>
  <si>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</si>
  <si>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</si>
  <si>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</si>
  <si>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</si>
  <si>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</si>
  <si>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</si>
  <si>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</si>
  <si>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</si>
  <si>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</si>
  <si>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</si>
  <si>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</si>
  <si>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</si>
  <si>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</si>
  <si>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</si>
  <si>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</si>
  <si>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</si>
  <si>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</si>
  <si>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</si>
  <si>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</si>
  <si>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</si>
  <si>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</si>
  <si>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</si>
  <si>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</si>
  <si>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</si>
  <si>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</si>
  <si>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</si>
  <si>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</si>
  <si>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</si>
  <si>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</si>
  <si>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</si>
  <si>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</si>
  <si>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</si>
  <si>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</si>
  <si>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</si>
  <si>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</si>
  <si>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</si>
  <si>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</si>
  <si>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</si>
  <si>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</si>
  <si>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</si>
  <si>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</si>
  <si>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</si>
  <si>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</si>
  <si>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</si>
  <si>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</si>
  <si>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</si>
  <si>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</si>
  <si>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</si>
  <si>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</si>
  <si>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</si>
  <si>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</si>
  <si>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</si>
  <si>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</si>
  <si>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</si>
  <si>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</si>
  <si>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</si>
  <si>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</si>
  <si>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</si>
  <si>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</si>
  <si>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</si>
  <si>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</si>
  <si>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</si>
  <si>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</si>
  <si>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</si>
  <si>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</si>
  <si>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</si>
  <si>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</si>
  <si>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</si>
  <si>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</si>
  <si>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</si>
  <si>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</si>
  <si>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</si>
  <si>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</si>
  <si>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</si>
  <si>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</si>
  <si>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</si>
  <si>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</si>
  <si>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</si>
  <si>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</si>
  <si>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</si>
  <si>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</si>
  <si>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</si>
  <si>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</si>
  <si>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</si>
  <si>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</si>
  <si>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</si>
  <si>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</si>
  <si>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</si>
  <si>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</si>
  <si>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</si>
  <si>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</si>
  <si>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</si>
  <si>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</si>
  <si>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</si>
  <si>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</si>
  <si>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</si>
  <si>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</si>
  <si>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</si>
  <si>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</si>
  <si>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</si>
  <si>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</si>
  <si>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</si>
  <si>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</si>
  <si>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</si>
  <si>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</si>
  <si>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</si>
  <si>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</si>
  <si>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</si>
  <si>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</si>
  <si>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</si>
  <si>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</si>
  <si>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</si>
  <si>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</si>
  <si>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</si>
  <si>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</si>
  <si>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</si>
  <si>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</si>
  <si>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</si>
  <si>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</si>
  <si>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</si>
  <si>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</si>
  <si>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</si>
  <si>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</si>
  <si>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</si>
  <si>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</si>
  <si>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</si>
  <si>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</si>
  <si>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</si>
  <si>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</si>
  <si>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</si>
  <si>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</si>
  <si>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</si>
  <si>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</si>
  <si>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</si>
  <si>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</si>
  <si>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</si>
  <si>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</si>
  <si>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</si>
  <si>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</si>
  <si>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</si>
  <si>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</si>
  <si>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</si>
  <si>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</si>
  <si>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</si>
  <si>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</si>
  <si>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</si>
  <si>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</si>
  <si>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</si>
  <si>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</si>
  <si>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</si>
  <si>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</si>
  <si>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</si>
  <si>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</si>
  <si>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</si>
  <si>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</si>
  <si>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</si>
  <si>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</si>
  <si>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</si>
  <si>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</si>
  <si>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</si>
  <si>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</si>
  <si>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</si>
  <si>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</si>
  <si>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</si>
  <si>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</si>
  <si>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</si>
  <si>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</si>
  <si>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</si>
  <si>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</si>
  <si>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</si>
  <si>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</si>
  <si>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</si>
  <si>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</si>
  <si>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</si>
  <si>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</si>
  <si>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</si>
  <si>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</si>
  <si>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</si>
  <si>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</si>
  <si>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</si>
  <si>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</si>
  <si>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</si>
  <si>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</si>
  <si>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</si>
  <si>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</si>
  <si>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</si>
  <si>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</si>
  <si>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</si>
  <si>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</si>
  <si>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</si>
  <si>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</si>
  <si>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</si>
  <si>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</si>
  <si>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</si>
  <si>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</si>
  <si>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</si>
  <si>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</si>
  <si>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</si>
  <si>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</si>
  <si>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</si>
  <si>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</si>
  <si>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</si>
  <si>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</si>
  <si>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</si>
  <si>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</si>
  <si>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</si>
  <si>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</si>
  <si>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</si>
  <si>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</si>
  <si>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</si>
  <si>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</si>
  <si>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</si>
  <si>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</si>
  <si>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</si>
  <si>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</si>
  <si>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</si>
  <si>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</si>
  <si>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</si>
  <si>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</si>
  <si>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</si>
  <si>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</si>
  <si>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</si>
  <si>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</si>
  <si>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</si>
  <si>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</si>
  <si>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</si>
  <si>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</si>
  <si>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</si>
  <si>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</si>
  <si>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</si>
  <si>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</si>
  <si>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</si>
  <si>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</si>
  <si>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</si>
  <si>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</si>
  <si>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</si>
  <si>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</si>
  <si>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</si>
  <si>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</si>
  <si>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</si>
  <si>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</si>
  <si>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</si>
  <si>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</si>
  <si>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</si>
  <si>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</si>
  <si>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</si>
  <si>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</si>
  <si>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</si>
  <si>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</si>
  <si>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</si>
  <si>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</si>
  <si>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</si>
  <si>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</si>
  <si>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</si>
  <si>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</si>
  <si>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</si>
  <si>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</si>
  <si>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</si>
  <si>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</si>
  <si>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</si>
  <si>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</si>
  <si>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</si>
  <si>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</si>
  <si>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</si>
  <si>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</si>
  <si>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</si>
  <si>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</si>
  <si>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</si>
  <si>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</si>
  <si>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</si>
  <si>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</si>
  <si>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</si>
  <si>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</si>
  <si>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</si>
  <si>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</si>
  <si>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</si>
  <si>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</si>
  <si>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</si>
  <si>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</si>
  <si>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</si>
  <si>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</si>
  <si>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</si>
  <si>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</si>
  <si>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</si>
  <si>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</si>
  <si>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</si>
  <si>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</si>
  <si>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</si>
  <si>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</si>
  <si>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</si>
  <si>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</si>
  <si>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</si>
  <si>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</si>
  <si>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</si>
  <si>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</si>
  <si>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</si>
  <si>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</si>
  <si>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</si>
  <si>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</si>
  <si>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</si>
  <si>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</si>
  <si>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</si>
  <si>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</si>
  <si>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</si>
  <si>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</si>
  <si>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</si>
  <si>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</si>
  <si>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</si>
  <si>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</si>
  <si>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</si>
  <si>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</si>
  <si>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</si>
  <si>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</si>
  <si>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</si>
  <si>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</si>
  <si>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</si>
  <si>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</si>
  <si>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</si>
  <si>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</si>
  <si>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</si>
  <si>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</si>
  <si>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</si>
  <si>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</si>
  <si>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</si>
  <si>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</si>
  <si>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</si>
  <si>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</si>
  <si>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</si>
  <si>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</si>
  <si>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</si>
  <si>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</si>
  <si>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</si>
  <si>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</si>
  <si>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</si>
  <si>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</si>
  <si>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</si>
  <si>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</si>
  <si>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</si>
  <si>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</si>
  <si>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</si>
  <si>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</si>
  <si>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</si>
  <si>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</si>
  <si>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</si>
  <si>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</si>
  <si>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</si>
  <si>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</si>
  <si>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</si>
  <si>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</si>
  <si>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</si>
  <si>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</si>
  <si>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</si>
  <si>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</si>
  <si>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</si>
  <si>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</si>
  <si>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</si>
  <si>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</si>
  <si>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</si>
  <si>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</si>
  <si>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</si>
  <si>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</si>
  <si>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</si>
  <si>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</si>
  <si>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</si>
  <si>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</si>
  <si>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</si>
  <si>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</si>
  <si>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</si>
  <si>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</si>
  <si>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</si>
  <si>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</si>
  <si>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</si>
  <si>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</si>
  <si>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</si>
  <si>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</si>
  <si>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</si>
  <si>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</si>
  <si>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</si>
  <si>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</si>
  <si>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</si>
  <si>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</si>
  <si>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</si>
  <si>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</si>
  <si>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</si>
  <si>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</si>
  <si>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</si>
  <si>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</si>
  <si>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</si>
  <si>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</si>
  <si>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</si>
  <si>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</si>
  <si>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</si>
  <si>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</si>
  <si>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</si>
  <si>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</si>
  <si>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</si>
  <si>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</si>
  <si>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</si>
  <si>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</si>
  <si>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</si>
  <si>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</si>
  <si>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</si>
  <si>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</si>
  <si>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</si>
  <si>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</si>
  <si>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</si>
  <si>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</si>
  <si>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</si>
  <si>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</si>
  <si>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</si>
  <si>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</si>
  <si>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</si>
  <si>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</si>
  <si>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</si>
  <si>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</si>
  <si>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</si>
  <si>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</si>
  <si>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</si>
  <si>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</si>
  <si>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</si>
  <si>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</si>
  <si>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</si>
  <si>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</si>
  <si>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</si>
  <si>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</si>
  <si>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</si>
  <si>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</si>
  <si>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</si>
  <si>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</si>
  <si>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</si>
  <si>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</si>
  <si>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</si>
  <si>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</si>
  <si>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</si>
  <si>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</si>
  <si>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</si>
  <si>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</si>
  <si>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</si>
  <si>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</si>
  <si>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</si>
  <si>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</si>
  <si>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</si>
  <si>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</si>
  <si>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</si>
  <si>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</si>
  <si>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</si>
  <si>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</si>
  <si>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</si>
  <si>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</si>
  <si>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</si>
  <si>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</si>
  <si>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</si>
  <si>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</si>
  <si>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</si>
  <si>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</si>
  <si>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</si>
  <si>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</si>
  <si>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</si>
  <si>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</si>
  <si>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</si>
  <si>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</si>
  <si>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</si>
  <si>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</si>
  <si>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</si>
  <si>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</si>
  <si>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</si>
  <si>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</si>
  <si>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</si>
  <si>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</si>
  <si>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</si>
  <si>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</si>
  <si>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</si>
  <si>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</si>
  <si>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</si>
  <si>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</si>
  <si>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</si>
  <si>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</si>
  <si>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</si>
  <si>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</si>
  <si>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</si>
  <si>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</si>
  <si>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</si>
  <si>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</si>
  <si>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</si>
  <si>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</si>
  <si>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</si>
  <si>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</si>
  <si>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</si>
  <si>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</si>
  <si>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</si>
  <si>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</si>
  <si>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</si>
  <si>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</si>
  <si>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</si>
  <si>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</si>
  <si>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</si>
  <si>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</si>
  <si>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</si>
  <si>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</si>
  <si>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</si>
  <si>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</si>
  <si>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</si>
  <si>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</si>
  <si>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</si>
  <si>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</si>
  <si>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</si>
  <si>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</si>
  <si>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</si>
  <si>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</si>
  <si>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</si>
  <si>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</si>
  <si>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</si>
  <si>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</si>
  <si>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</si>
  <si>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</si>
  <si>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</si>
  <si>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</si>
  <si>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</si>
  <si>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</si>
  <si>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</si>
  <si>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</si>
  <si>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</si>
  <si>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</si>
  <si>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</si>
  <si>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</si>
  <si>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</si>
  <si>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</si>
  <si>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</si>
  <si>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</si>
  <si>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</si>
  <si>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</si>
  <si>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</si>
  <si>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</si>
  <si>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</si>
  <si>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</si>
  <si>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</si>
  <si>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</si>
  <si>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</si>
  <si>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</si>
  <si>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</si>
  <si>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</si>
  <si>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</si>
  <si>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</si>
  <si>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</si>
  <si>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</si>
  <si>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</si>
  <si>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</si>
  <si>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</si>
  <si>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</si>
  <si>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</si>
  <si>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</si>
  <si>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</si>
  <si>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</si>
  <si>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</si>
  <si>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</si>
  <si>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</si>
  <si>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</si>
  <si>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</si>
  <si>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</si>
  <si>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</si>
  <si>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</si>
  <si>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</si>
  <si>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</si>
  <si>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</si>
  <si>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</si>
  <si>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</si>
  <si>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</si>
  <si>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</si>
  <si>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</si>
  <si>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</si>
  <si>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</si>
  <si>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</si>
  <si>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</si>
  <si>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</si>
  <si>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</si>
  <si>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</si>
  <si>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</si>
  <si>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</si>
  <si>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</si>
  <si>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</si>
  <si>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</si>
  <si>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</si>
  <si>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</si>
  <si>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</si>
  <si>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</si>
  <si>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</si>
  <si>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</si>
  <si>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</si>
  <si>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</si>
  <si>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</si>
  <si>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</si>
  <si>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</si>
  <si>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</si>
  <si>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</si>
  <si>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</si>
  <si>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</si>
  <si>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</si>
  <si>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</si>
  <si>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</si>
  <si>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</si>
  <si>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</si>
  <si>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</si>
  <si>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</si>
  <si>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</si>
  <si>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</si>
  <si>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</si>
  <si>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</si>
  <si>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</si>
  <si>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</si>
  <si>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</si>
  <si>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</si>
  <si>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</si>
  <si>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</si>
  <si>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</si>
  <si>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</si>
  <si>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</si>
  <si>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</si>
  <si>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</si>
  <si>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</si>
  <si>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</si>
  <si>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</si>
  <si>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</si>
  <si>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</si>
  <si>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</si>
  <si>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</si>
  <si>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</si>
  <si>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</si>
  <si>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</si>
  <si>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</si>
  <si>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</si>
  <si>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</si>
  <si>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</si>
  <si>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</si>
  <si>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</si>
  <si>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</si>
  <si>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</si>
  <si>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</si>
  <si>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</si>
  <si>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</si>
  <si>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</si>
  <si>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</si>
  <si>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</si>
  <si>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</si>
  <si>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</si>
  <si>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</si>
  <si>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</si>
  <si>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</si>
  <si>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</si>
  <si>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</si>
  <si>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</si>
  <si>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</si>
  <si>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</si>
  <si>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</si>
  <si>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</si>
  <si>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</si>
  <si>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</si>
  <si>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</si>
  <si>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</si>
  <si>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</si>
  <si>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</si>
  <si>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</si>
  <si>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</si>
  <si>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</si>
  <si>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</si>
  <si>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</si>
  <si>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</si>
  <si>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</si>
  <si>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</si>
  <si>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</si>
  <si>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</si>
  <si>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</si>
  <si>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</si>
  <si>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</si>
  <si>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</si>
  <si>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</si>
  <si>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</si>
  <si>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</si>
  <si>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</si>
  <si>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</si>
  <si>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</si>
  <si>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</si>
  <si>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</si>
  <si>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</si>
  <si>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</si>
  <si>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</si>
  <si>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</si>
  <si>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</si>
  <si>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</si>
  <si>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</si>
  <si>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</si>
  <si>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</si>
  <si>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</si>
  <si>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</si>
  <si>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</si>
  <si>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</si>
  <si>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</si>
  <si>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</si>
  <si>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</si>
  <si>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</si>
  <si>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</si>
  <si>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</si>
  <si>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</si>
  <si>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</si>
  <si>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</si>
  <si>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</si>
  <si>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</si>
  <si>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</si>
  <si>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</si>
  <si>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</si>
  <si>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</si>
  <si>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</si>
  <si>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</si>
  <si>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</si>
  <si>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</si>
  <si>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</si>
  <si>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</si>
  <si>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</si>
  <si>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</si>
  <si>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</si>
  <si>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</si>
  <si>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</si>
  <si>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</si>
  <si>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</si>
  <si>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</si>
  <si>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</si>
  <si>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</si>
  <si>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</si>
  <si>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</si>
  <si>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</si>
  <si>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</si>
  <si>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</si>
  <si>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</si>
  <si>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</si>
  <si>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</si>
  <si>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</si>
  <si>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</si>
  <si>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</si>
  <si>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</si>
  <si>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</si>
  <si>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</si>
  <si>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</si>
  <si>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</si>
  <si>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</si>
  <si>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</si>
  <si>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</si>
  <si>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</si>
  <si>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</si>
  <si>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</si>
  <si>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</si>
  <si>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</si>
  <si>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</si>
  <si>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</si>
  <si>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</si>
  <si>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</si>
  <si>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</si>
  <si>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</si>
  <si>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</si>
  <si>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</si>
  <si>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</si>
  <si>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</si>
  <si>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</si>
  <si>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</si>
  <si>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</si>
  <si>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</si>
  <si>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</si>
  <si>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</si>
  <si>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</si>
  <si>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</si>
  <si>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</si>
  <si>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</si>
  <si>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</si>
  <si>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</si>
  <si>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</si>
  <si>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</si>
  <si>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</si>
  <si>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</si>
  <si>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</si>
  <si>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</si>
  <si>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</si>
  <si>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</si>
  <si>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</si>
  <si>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</si>
  <si>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</si>
  <si>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</si>
  <si>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</si>
  <si>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</si>
  <si>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</si>
  <si>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</si>
  <si>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</si>
  <si>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</si>
  <si>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</si>
  <si>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</si>
  <si>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</si>
  <si>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</si>
  <si>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</si>
  <si>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</si>
  <si>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</si>
  <si>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</si>
  <si>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</si>
  <si>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</si>
  <si>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</si>
  <si>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</si>
  <si>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</si>
  <si>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</si>
  <si>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</si>
  <si>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</si>
  <si>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</si>
  <si>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</si>
  <si>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</si>
  <si>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</si>
  <si>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</si>
  <si>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</si>
  <si>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</si>
  <si>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</si>
  <si>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</si>
  <si>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</si>
  <si>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</si>
  <si>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</si>
  <si>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</si>
  <si>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</si>
  <si>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</si>
  <si>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</si>
  <si>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</si>
  <si>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</si>
  <si>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</si>
  <si>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</si>
  <si>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</si>
  <si>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</si>
  <si>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</si>
  <si>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</si>
  <si>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</si>
  <si>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</si>
  <si>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</si>
  <si>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</si>
  <si>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</si>
  <si>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</si>
  <si>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</si>
  <si>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</si>
  <si>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</si>
  <si>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</si>
  <si>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</si>
  <si>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</si>
  <si>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</si>
  <si>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</si>
  <si>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</si>
  <si>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</si>
  <si>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</si>
  <si>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</si>
  <si>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</si>
  <si>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</si>
  <si>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</si>
  <si>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</si>
  <si>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</si>
  <si>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</si>
  <si>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</si>
  <si>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</si>
  <si>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</si>
  <si>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</si>
  <si>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</si>
  <si>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</si>
  <si>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</si>
  <si>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</si>
  <si>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</si>
  <si>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</si>
  <si>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</si>
  <si>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</si>
  <si>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</si>
  <si>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</si>
  <si>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</si>
  <si>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</si>
  <si>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</si>
  <si>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</si>
  <si>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</si>
  <si>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</si>
  <si>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</si>
  <si>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</si>
  <si>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</si>
  <si>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</si>
  <si>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</si>
  <si>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</si>
  <si>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</si>
  <si>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</si>
  <si>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</si>
  <si>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</si>
  <si>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</si>
  <si>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</si>
  <si>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</si>
  <si>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</si>
  <si>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</si>
  <si>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</si>
  <si>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</si>
  <si>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</si>
  <si>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</si>
  <si>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</si>
  <si>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</si>
  <si>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</si>
  <si>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</si>
  <si>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</si>
  <si>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</si>
  <si>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</si>
  <si>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</si>
  <si>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</si>
  <si>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</si>
  <si>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</si>
  <si>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</si>
  <si>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</si>
  <si>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</si>
  <si>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</si>
  <si>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</si>
  <si>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</si>
  <si>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</si>
  <si>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</si>
  <si>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</si>
  <si>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</si>
  <si>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</si>
  <si>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</si>
  <si>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</si>
  <si>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</si>
  <si>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</si>
  <si>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</si>
  <si>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</si>
  <si>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</si>
  <si>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</si>
  <si>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</si>
  <si>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</si>
  <si>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</si>
  <si>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</si>
  <si>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</si>
  <si>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</si>
  <si>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</si>
  <si>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</si>
  <si>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</si>
  <si>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</si>
  <si>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</si>
  <si>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</si>
  <si>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</si>
  <si>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</si>
  <si>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</si>
  <si>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</si>
  <si>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</si>
  <si>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</si>
  <si>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</si>
  <si>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</si>
  <si>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</si>
  <si>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</si>
  <si>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</si>
  <si>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</si>
  <si>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</si>
  <si>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</si>
  <si>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</si>
  <si>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</si>
  <si>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</si>
  <si>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</si>
  <si>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</si>
  <si>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</si>
  <si>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</si>
  <si>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</si>
  <si>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</si>
  <si>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</si>
  <si>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</si>
  <si>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</si>
  <si>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</si>
  <si>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</si>
  <si>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</si>
  <si>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</si>
  <si>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</si>
  <si>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</si>
  <si>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</si>
  <si>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</si>
  <si>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</si>
  <si>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</si>
  <si>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</si>
  <si>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</si>
  <si>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</si>
  <si>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</si>
  <si>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</si>
  <si>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</si>
  <si>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</si>
  <si>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</si>
  <si>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</si>
  <si>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</si>
  <si>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</si>
  <si>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</si>
  <si>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</si>
  <si>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</si>
  <si>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</si>
  <si>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</si>
  <si>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</si>
  <si>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</si>
  <si>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</si>
  <si>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</si>
  <si>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</si>
  <si>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</si>
  <si>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</si>
  <si>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</si>
  <si>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</si>
  <si>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</si>
  <si>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</si>
  <si>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</si>
  <si>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</si>
  <si>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</si>
  <si>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</si>
  <si>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</si>
  <si>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</si>
  <si>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</si>
  <si>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</si>
  <si>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</si>
  <si>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</si>
  <si>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</si>
  <si>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</si>
  <si>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</si>
  <si>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</si>
  <si>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</si>
  <si>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</si>
  <si>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</si>
  <si>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</si>
  <si>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</si>
  <si>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</si>
  <si>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</si>
  <si>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</si>
  <si>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</si>
  <si>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</si>
  <si>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</si>
  <si>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</si>
  <si>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</si>
  <si>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</si>
  <si>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</si>
  <si>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</si>
  <si>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</si>
  <si>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</si>
  <si>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</si>
  <si>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</si>
  <si>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</si>
  <si>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</si>
  <si>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</si>
  <si>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</si>
  <si>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</si>
  <si>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</si>
  <si>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</si>
  <si>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</si>
  <si>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</si>
  <si>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</si>
  <si>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</si>
  <si>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</si>
  <si>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</si>
  <si>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</si>
  <si>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</si>
  <si>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</si>
  <si>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</si>
  <si>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</si>
  <si>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</si>
  <si>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</si>
  <si>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</si>
  <si>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</si>
  <si>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</si>
  <si>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</si>
  <si>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</si>
  <si>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</si>
  <si>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</si>
  <si>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</si>
  <si>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</si>
  <si>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</si>
  <si>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</si>
  <si>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</si>
  <si>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</si>
  <si>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</si>
  <si>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</si>
  <si>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</si>
  <si>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</si>
  <si>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</si>
  <si>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</si>
  <si>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</si>
  <si>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</si>
  <si>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</si>
  <si>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</si>
  <si>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</si>
  <si>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</si>
  <si>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</si>
  <si>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</si>
  <si>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</si>
  <si>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</si>
  <si>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</si>
  <si>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</si>
  <si>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</si>
  <si>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</si>
  <si>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</si>
  <si>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</si>
  <si>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</si>
  <si>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</si>
  <si>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</si>
  <si>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</si>
  <si>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</si>
  <si>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</si>
  <si>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</si>
  <si>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</si>
  <si>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</si>
  <si>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</si>
  <si>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</si>
  <si>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</si>
  <si>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</si>
  <si>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</si>
  <si>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</si>
  <si>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</si>
  <si>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</si>
  <si>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</si>
  <si>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</si>
  <si>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</si>
  <si>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</si>
  <si>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</si>
  <si>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</si>
  <si>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</si>
  <si>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</si>
  <si>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</si>
  <si>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</si>
  <si>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</si>
  <si>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</si>
  <si>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</si>
  <si>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</si>
  <si>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</si>
  <si>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</si>
  <si>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</si>
  <si>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</si>
  <si>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</si>
  <si>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</si>
  <si>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</si>
  <si>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</si>
  <si>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</si>
  <si>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</si>
  <si>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</si>
  <si>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</si>
  <si>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</si>
  <si>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</si>
  <si>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</si>
  <si>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</si>
  <si>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</si>
  <si>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</si>
  <si>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</si>
  <si>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</si>
  <si>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</si>
  <si>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</si>
  <si>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</si>
  <si>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</si>
  <si>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</si>
  <si>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</si>
  <si>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</si>
  <si>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</si>
  <si>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</si>
  <si>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</si>
  <si>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</si>
  <si>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</si>
  <si>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</si>
  <si>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</si>
  <si>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</si>
  <si>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</si>
  <si>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</si>
  <si>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</si>
  <si>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</si>
  <si>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</si>
  <si>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</si>
  <si>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</si>
  <si>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</si>
  <si>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</si>
  <si>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</si>
  <si>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</si>
  <si>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</si>
  <si>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</si>
  <si>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</si>
  <si>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</si>
  <si>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</si>
  <si>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</si>
  <si>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</si>
  <si>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</si>
  <si>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</si>
  <si>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</si>
  <si>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</si>
  <si>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</si>
  <si>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</si>
  <si>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</si>
  <si>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</si>
  <si>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</si>
  <si>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</si>
  <si>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</si>
  <si>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</si>
  <si>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</si>
  <si>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</si>
  <si>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</si>
  <si>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</si>
  <si>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</si>
  <si>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</si>
  <si>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</si>
  <si>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</si>
  <si>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</si>
  <si>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</si>
  <si>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</si>
  <si>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</si>
  <si>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</si>
  <si>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</si>
  <si>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</si>
  <si>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</si>
  <si>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</si>
  <si>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</si>
  <si>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</si>
  <si>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</si>
  <si>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</si>
  <si>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</si>
  <si>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</si>
  <si>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</si>
  <si>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</si>
  <si>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</si>
  <si>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</si>
  <si>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</si>
  <si>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</si>
  <si>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</si>
  <si>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</si>
  <si>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</si>
  <si>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</si>
  <si>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</si>
  <si>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</si>
  <si>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</si>
  <si>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</si>
  <si>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</si>
  <si>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</si>
  <si>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</si>
  <si>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</si>
  <si>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</si>
  <si>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</si>
  <si>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</si>
  <si>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</si>
  <si>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</si>
  <si>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</si>
  <si>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</si>
  <si>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</si>
  <si>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</si>
  <si>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</si>
  <si>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</si>
  <si>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</si>
  <si>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</si>
  <si>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</si>
  <si>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</si>
  <si>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</si>
  <si>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</si>
  <si>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</si>
  <si>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</si>
  <si>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</si>
  <si>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</si>
  <si>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</si>
  <si>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</si>
  <si>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</si>
  <si>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</si>
  <si>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</si>
  <si>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</si>
  <si>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</si>
  <si>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</si>
  <si>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</si>
  <si>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</si>
  <si>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</si>
  <si>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</si>
  <si>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</si>
  <si>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</si>
  <si>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</si>
  <si>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</si>
  <si>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</si>
  <si>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</si>
  <si>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</si>
  <si>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</si>
  <si>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</si>
  <si>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</si>
  <si>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</si>
  <si>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</si>
  <si>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</si>
  <si>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</si>
  <si>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</si>
  <si>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</si>
  <si>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</si>
  <si>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</si>
  <si>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</si>
  <si>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</si>
  <si>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</si>
  <si>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</si>
  <si>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</si>
  <si>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</si>
  <si>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</si>
  <si>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</si>
  <si>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</si>
  <si>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</si>
  <si>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</si>
  <si>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</si>
  <si>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</si>
  <si>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</si>
  <si>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</si>
  <si>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</si>
  <si>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</si>
  <si>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</si>
  <si>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</si>
  <si>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</si>
  <si>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</si>
  <si>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</si>
  <si>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</si>
  <si>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</si>
  <si>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</si>
  <si>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</si>
  <si>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</si>
  <si>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</si>
  <si>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</si>
  <si>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</si>
  <si>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</si>
  <si>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</si>
  <si>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</si>
  <si>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</si>
  <si>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</si>
  <si>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</si>
  <si>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</si>
  <si>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</si>
  <si>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</si>
  <si>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</si>
  <si>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</si>
  <si>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</si>
  <si>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</si>
  <si>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</si>
  <si>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</si>
  <si>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</si>
  <si>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</si>
  <si>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</si>
  <si>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</si>
  <si>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</si>
  <si>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</si>
  <si>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</si>
  <si>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</si>
  <si>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</si>
  <si>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</si>
  <si>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</si>
  <si>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</si>
  <si>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</si>
  <si>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</si>
  <si>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</si>
  <si>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</si>
  <si>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</si>
  <si>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</si>
  <si>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</si>
  <si>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</si>
  <si>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</si>
  <si>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</si>
  <si>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</si>
  <si>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</si>
  <si>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</si>
  <si>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</si>
  <si>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</si>
  <si>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</si>
  <si>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</si>
  <si>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</si>
  <si>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</si>
  <si>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</si>
  <si>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</si>
  <si>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</si>
  <si>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</si>
  <si>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</si>
  <si>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</si>
  <si>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</si>
  <si>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</si>
  <si>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</si>
  <si>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</si>
  <si>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</si>
  <si>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</si>
  <si>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</si>
  <si>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</si>
  <si>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</si>
  <si>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</si>
  <si>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</si>
  <si>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</si>
  <si>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</si>
  <si>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</si>
  <si>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</si>
  <si>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</si>
  <si>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</si>
  <si>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</si>
  <si>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</si>
  <si>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</si>
  <si>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</si>
  <si>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</si>
  <si>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</si>
  <si>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</si>
  <si>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</si>
  <si>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</si>
  <si>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</si>
  <si>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</si>
  <si>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</si>
  <si>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</si>
  <si>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</si>
  <si>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</si>
  <si>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</si>
  <si>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</si>
  <si>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</si>
  <si>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</si>
  <si>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</si>
  <si>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</si>
  <si>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</si>
  <si>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</si>
  <si>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</si>
  <si>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</si>
  <si>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</si>
  <si>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</si>
  <si>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</si>
  <si>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</si>
  <si>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</si>
  <si>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</si>
  <si>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</si>
  <si>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</si>
  <si>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</si>
  <si>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</si>
  <si>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</si>
  <si>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</si>
  <si>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</si>
  <si>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</si>
  <si>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</si>
  <si>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</si>
  <si>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</si>
  <si>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</si>
  <si>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</si>
  <si>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</si>
  <si>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</si>
  <si>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</si>
  <si>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</si>
  <si>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</si>
  <si>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</si>
  <si>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</si>
  <si>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</si>
  <si>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</si>
  <si>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</si>
  <si>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</si>
  <si>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</si>
  <si>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</si>
  <si>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</si>
  <si>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</si>
  <si>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</si>
  <si>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</si>
  <si>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</si>
  <si>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</si>
  <si>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</si>
  <si>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</si>
  <si>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</si>
  <si>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</si>
  <si>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</si>
  <si>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</si>
  <si>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</si>
  <si>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</si>
  <si>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</si>
  <si>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</si>
  <si>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</si>
  <si>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</si>
  <si>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</si>
  <si>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</si>
  <si>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</si>
  <si>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</si>
  <si>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</si>
  <si>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</si>
  <si>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</si>
  <si>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</si>
  <si>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</si>
  <si>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</si>
  <si>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</si>
  <si>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</si>
  <si>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</si>
  <si>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</si>
  <si>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</si>
  <si>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</si>
  <si>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</si>
  <si>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</si>
  <si>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</si>
  <si>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</si>
  <si>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</si>
  <si>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</si>
  <si>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</si>
  <si>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</si>
  <si>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</si>
  <si>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</si>
  <si>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</si>
  <si>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</si>
  <si>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</si>
  <si>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</si>
  <si>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</si>
  <si>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</si>
  <si>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</si>
  <si>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</si>
  <si>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</si>
  <si>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</si>
  <si>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</si>
  <si>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</si>
  <si>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</si>
  <si>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</si>
  <si>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</si>
  <si>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</si>
  <si>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</si>
  <si>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</si>
  <si>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</si>
  <si>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</si>
  <si>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</si>
  <si>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</si>
  <si>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</si>
  <si>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</si>
  <si>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</si>
  <si>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</si>
  <si>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</si>
  <si>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</si>
  <si>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</si>
  <si>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</si>
  <si>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</si>
  <si>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</si>
  <si>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</si>
  <si>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</si>
  <si>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</si>
  <si>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</si>
  <si>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</si>
  <si>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</si>
  <si>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</si>
  <si>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</si>
  <si>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</si>
  <si>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</si>
  <si>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</si>
  <si>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</si>
  <si>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</si>
  <si>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</si>
  <si>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</si>
  <si>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</si>
  <si>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</si>
  <si>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</si>
  <si>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</si>
  <si>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</si>
  <si>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</si>
  <si>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</si>
  <si>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</si>
  <si>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</si>
  <si>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</si>
  <si>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</si>
  <si>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</si>
  <si>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</si>
  <si>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</si>
  <si>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</si>
  <si>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</si>
  <si>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</si>
  <si>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</si>
  <si>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</si>
  <si>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</si>
  <si>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</si>
  <si>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</si>
  <si>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</si>
  <si>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</si>
  <si>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</si>
  <si>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</si>
  <si>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</si>
  <si>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</si>
  <si>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</si>
  <si>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</si>
  <si>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</si>
  <si>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</si>
  <si>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</si>
  <si>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</si>
  <si>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</si>
  <si>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</si>
  <si>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</si>
  <si>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</si>
  <si>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</si>
  <si>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</si>
  <si>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</si>
  <si>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</si>
  <si>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</si>
  <si>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</si>
  <si>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</si>
  <si>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</si>
  <si>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</si>
  <si>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</si>
  <si>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</si>
  <si>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</si>
  <si>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</si>
  <si>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</si>
  <si>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</si>
  <si>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</si>
  <si>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</si>
  <si>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</si>
  <si>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</si>
  <si>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</si>
  <si>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</si>
  <si>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</si>
  <si>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</si>
  <si>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</si>
  <si>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</si>
  <si>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</si>
  <si>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</si>
  <si>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</si>
  <si>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</si>
  <si>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</si>
  <si>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</si>
  <si>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</si>
  <si>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</si>
  <si>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</si>
  <si>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</si>
  <si>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</si>
  <si>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</si>
  <si>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</si>
  <si>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</si>
  <si>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</si>
  <si>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</si>
  <si>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</si>
  <si>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</si>
  <si>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</si>
  <si>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</si>
  <si>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</si>
  <si>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</si>
  <si>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</si>
  <si>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</si>
  <si>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</si>
  <si>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</si>
  <si>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</si>
  <si>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</si>
  <si>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</si>
  <si>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</si>
  <si>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</si>
  <si>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</si>
  <si>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</si>
  <si>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</si>
  <si>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</si>
  <si>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</si>
  <si>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</si>
  <si>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</si>
  <si>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</si>
  <si>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</si>
  <si>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</si>
  <si>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</si>
  <si>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</si>
  <si>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</si>
  <si>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</si>
  <si>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</si>
  <si>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</si>
  <si>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</si>
  <si>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</si>
  <si>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</si>
  <si>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</si>
  <si>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</si>
  <si>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</si>
  <si>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</si>
  <si>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</si>
  <si>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</si>
  <si>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</si>
  <si>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</si>
  <si>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</si>
  <si>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</si>
  <si>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</si>
  <si>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</si>
  <si>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</si>
  <si>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</si>
  <si>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</si>
  <si>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</si>
  <si>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</si>
  <si>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</si>
  <si>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</si>
  <si>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</si>
  <si>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</si>
  <si>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</si>
  <si>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</si>
  <si>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</si>
  <si>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</si>
  <si>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</si>
  <si>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</si>
  <si>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</si>
  <si>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</si>
  <si>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</si>
  <si>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</si>
  <si>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</si>
  <si>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</si>
  <si>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</si>
  <si>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</si>
  <si>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</si>
  <si>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</si>
  <si>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</si>
  <si>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</si>
  <si>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</si>
  <si>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</si>
  <si>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</si>
  <si>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</si>
  <si>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</si>
  <si>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</si>
  <si>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</si>
  <si>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</si>
  <si>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</si>
  <si>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</si>
  <si>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</si>
  <si>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</si>
  <si>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</si>
  <si>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</si>
  <si>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</si>
  <si>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</si>
  <si>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</si>
  <si>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</si>
  <si>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</si>
  <si>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</si>
  <si>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</si>
  <si>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</si>
  <si>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</si>
  <si>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</si>
  <si>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</si>
  <si>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</si>
  <si>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</si>
  <si>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</si>
  <si>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</si>
  <si>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</si>
  <si>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</si>
  <si>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</si>
  <si>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</si>
  <si>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</si>
  <si>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</si>
  <si>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</si>
  <si>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</si>
  <si>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</si>
  <si>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</si>
  <si>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</si>
  <si>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</si>
  <si>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</si>
  <si>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</si>
  <si>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</si>
  <si>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</si>
  <si>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</si>
  <si>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</si>
  <si>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</si>
  <si>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</si>
  <si>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</si>
  <si>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</si>
  <si>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</si>
  <si>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</si>
  <si>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</si>
  <si>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</si>
  <si>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</si>
  <si>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</si>
  <si>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</si>
  <si>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</si>
  <si>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</si>
  <si>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</si>
  <si>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</si>
  <si>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</si>
  <si>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</si>
  <si>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</si>
  <si>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</si>
  <si>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</si>
  <si>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</si>
  <si>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</si>
  <si>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</si>
  <si>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</si>
  <si>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</si>
  <si>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</si>
  <si>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</si>
  <si>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</si>
  <si>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</si>
  <si>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</si>
  <si>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</si>
  <si>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</si>
  <si>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</si>
  <si>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</si>
  <si>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</si>
  <si>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</si>
  <si>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</si>
  <si>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</si>
  <si>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</si>
  <si>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</si>
  <si>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</si>
  <si>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</si>
  <si>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</si>
  <si>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</si>
  <si>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</si>
  <si>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</si>
  <si>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</si>
  <si>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</si>
  <si>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</si>
  <si>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</si>
  <si>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</si>
  <si>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</si>
  <si>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</si>
  <si>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</si>
  <si>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</si>
  <si>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</si>
  <si>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</si>
  <si>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</si>
  <si>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</si>
  <si>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</si>
  <si>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</si>
  <si>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</si>
  <si>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</si>
  <si>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</si>
  <si>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</si>
  <si>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</si>
  <si>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</si>
  <si>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</si>
  <si>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</si>
  <si>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</si>
  <si>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</si>
  <si>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</si>
  <si>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</si>
  <si>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</si>
  <si>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</si>
  <si>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</si>
  <si>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</si>
  <si>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</si>
  <si>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</si>
  <si>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</si>
  <si>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</si>
  <si>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</si>
  <si>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</si>
  <si>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</si>
  <si>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</si>
  <si>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</si>
  <si>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</si>
  <si>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</si>
  <si>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</si>
  <si>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</si>
  <si>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</si>
  <si>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</si>
  <si>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</si>
  <si>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</si>
  <si>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</si>
  <si>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</si>
  <si>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</si>
  <si>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</si>
  <si>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</si>
  <si>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</si>
  <si>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</si>
  <si>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</si>
  <si>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</si>
  <si>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</si>
  <si>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</si>
  <si>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</si>
  <si>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</si>
  <si>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</si>
  <si>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</si>
  <si>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</si>
  <si>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</si>
  <si>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</si>
  <si>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</si>
  <si>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</si>
  <si>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</si>
  <si>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</si>
  <si>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</si>
  <si>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</si>
  <si>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</si>
  <si>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</si>
  <si>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</si>
  <si>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</si>
  <si>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</si>
  <si>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</si>
  <si>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</si>
  <si>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</si>
  <si>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</si>
  <si>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</si>
  <si>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</si>
  <si>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</si>
  <si>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</si>
  <si>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</si>
  <si>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</si>
  <si>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</si>
  <si>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</si>
  <si>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</si>
  <si>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</si>
  <si>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</si>
  <si>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</si>
  <si>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</si>
  <si>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</si>
  <si>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</si>
  <si>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</si>
  <si>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</si>
  <si>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</si>
  <si>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</si>
  <si>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</si>
  <si>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</si>
  <si>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</si>
  <si>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</si>
  <si>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</si>
  <si>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</si>
  <si>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</si>
  <si>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</si>
  <si>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</si>
  <si>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</si>
  <si>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</si>
  <si>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</si>
  <si>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</si>
  <si>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</si>
  <si>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</si>
  <si>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</si>
  <si>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</si>
  <si>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</si>
  <si>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</si>
  <si>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</si>
  <si>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</si>
  <si>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</si>
  <si>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</si>
  <si>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</si>
  <si>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</si>
  <si>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</si>
  <si>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</si>
  <si>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</si>
  <si>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</si>
  <si>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</si>
  <si>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</si>
  <si>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</si>
  <si>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</si>
  <si>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</si>
  <si>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</si>
  <si>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</si>
  <si>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</si>
  <si>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</si>
  <si>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</si>
  <si>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</si>
  <si>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</si>
  <si>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</si>
  <si>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</si>
  <si>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</si>
  <si>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</si>
  <si>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</si>
  <si>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</si>
  <si>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</si>
  <si>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</si>
  <si>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</si>
  <si>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</si>
  <si>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</si>
  <si>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</si>
  <si>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</si>
  <si>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</si>
  <si>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</si>
  <si>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</si>
  <si>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</si>
  <si>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</si>
  <si>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</si>
  <si>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</si>
  <si>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</si>
  <si>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</si>
  <si>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</si>
  <si>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</si>
  <si>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</si>
  <si>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</si>
  <si>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</si>
  <si>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</si>
  <si>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</si>
  <si>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</si>
  <si>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</si>
  <si>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</si>
  <si>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</si>
  <si>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</si>
  <si>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</si>
  <si>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</si>
  <si>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</si>
  <si>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</si>
  <si>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</si>
  <si>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</si>
  <si>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</si>
  <si>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</si>
  <si>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</si>
  <si>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</si>
  <si>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</si>
  <si>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</si>
  <si>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</si>
  <si>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</si>
  <si>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</si>
  <si>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</si>
  <si>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</si>
  <si>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</si>
  <si>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</si>
  <si>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</si>
  <si>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</si>
  <si>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</si>
  <si>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</si>
  <si>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</si>
  <si>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</si>
  <si>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</si>
  <si>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</si>
  <si>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</si>
  <si>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</si>
  <si>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</si>
  <si>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</si>
  <si>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</si>
  <si>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</si>
  <si>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</si>
  <si>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</si>
  <si>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</si>
  <si>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</si>
  <si>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</si>
  <si>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</si>
  <si>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</si>
  <si>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</si>
  <si>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</si>
  <si>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</si>
  <si>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</si>
  <si>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</si>
  <si>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</si>
  <si>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</si>
  <si>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</si>
  <si>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</si>
  <si>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</si>
  <si>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</si>
  <si>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</si>
  <si>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</si>
  <si>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</si>
  <si>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</si>
  <si>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</si>
  <si>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</si>
  <si>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</si>
  <si>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</si>
  <si>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</si>
  <si>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</si>
  <si>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</si>
  <si>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</si>
  <si>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</si>
  <si>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</si>
  <si>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</si>
  <si>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</si>
  <si>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</si>
  <si>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</si>
  <si>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</si>
  <si>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</si>
  <si>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</si>
  <si>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</si>
  <si>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</si>
  <si>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</si>
  <si>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</si>
  <si>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</si>
  <si>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</si>
  <si>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</si>
  <si>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</si>
  <si>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</si>
  <si>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</si>
  <si>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</si>
  <si>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</si>
  <si>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</si>
  <si>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</si>
  <si>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</si>
  <si>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</si>
  <si>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</si>
  <si>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</si>
  <si>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</si>
  <si>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</si>
  <si>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</si>
  <si>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</si>
  <si>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</si>
  <si>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</si>
  <si>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</si>
  <si>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</si>
  <si>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</si>
  <si>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</si>
  <si>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</si>
  <si>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</si>
  <si>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</si>
  <si>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</si>
  <si>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</si>
  <si>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</si>
  <si>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</si>
  <si>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</si>
  <si>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</si>
  <si>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</si>
  <si>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</si>
  <si>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</si>
  <si>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</si>
  <si>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</si>
  <si>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</si>
  <si>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</si>
  <si>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</si>
  <si>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</si>
  <si>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</si>
  <si>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</si>
  <si>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</si>
  <si>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</si>
  <si>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</si>
  <si>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</si>
  <si>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</si>
  <si>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</si>
  <si>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</si>
  <si>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</si>
  <si>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</si>
  <si>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</si>
  <si>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</si>
  <si>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</si>
  <si>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</si>
  <si>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</si>
  <si>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</si>
  <si>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</si>
  <si>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</si>
  <si>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</si>
  <si>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</si>
  <si>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</si>
  <si>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</si>
  <si>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</si>
  <si>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</si>
  <si>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</si>
  <si>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</si>
  <si>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</si>
  <si>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</si>
  <si>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</si>
  <si>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</si>
  <si>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</si>
  <si>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</si>
  <si>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</si>
  <si>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</si>
  <si>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</si>
  <si>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</si>
  <si>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</si>
  <si>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</si>
  <si>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</si>
  <si>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</si>
  <si>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</si>
  <si>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</si>
  <si>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</si>
  <si>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</si>
  <si>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</si>
  <si>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</si>
  <si>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</si>
  <si>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</si>
  <si>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</si>
  <si>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</si>
  <si>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</si>
  <si>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</si>
  <si>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</si>
  <si>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</si>
  <si>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</si>
  <si>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</si>
  <si>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</si>
  <si>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</si>
  <si>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</si>
  <si>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</si>
  <si>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</si>
  <si>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</si>
  <si>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</si>
  <si>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</si>
  <si>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</si>
  <si>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</si>
  <si>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</si>
  <si>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</si>
  <si>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</si>
  <si>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</si>
  <si>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</si>
  <si>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</si>
  <si>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</si>
  <si>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</si>
  <si>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</si>
  <si>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</si>
  <si>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</si>
  <si>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</si>
  <si>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</si>
  <si>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</si>
  <si>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</si>
  <si>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</si>
  <si>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</si>
  <si>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</si>
  <si>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</si>
  <si>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</si>
  <si>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</si>
  <si>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</si>
  <si>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</si>
  <si>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</si>
  <si>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</si>
  <si>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</si>
  <si>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</si>
  <si>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</si>
  <si>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</si>
  <si>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</si>
  <si>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</si>
  <si>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</si>
  <si>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</si>
  <si>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</si>
  <si>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</si>
  <si>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</si>
  <si>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</si>
  <si>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</si>
  <si>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</si>
  <si>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</si>
  <si>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</si>
  <si>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</si>
  <si>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</si>
  <si>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</si>
  <si>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</si>
  <si>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</si>
  <si>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</si>
  <si>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</si>
  <si>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</si>
  <si>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</si>
  <si>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</si>
  <si>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</si>
  <si>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</si>
  <si>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</si>
  <si>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</si>
  <si>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</si>
  <si>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</si>
  <si>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</si>
  <si>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</si>
  <si>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</si>
  <si>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</si>
  <si>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</si>
  <si>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</si>
  <si>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</si>
  <si>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</si>
  <si>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</si>
  <si>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</si>
  <si>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</si>
  <si>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</si>
  <si>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</si>
  <si>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</si>
  <si>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</si>
  <si>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</si>
  <si>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</si>
  <si>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</si>
  <si>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</si>
  <si>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</si>
  <si>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</si>
  <si>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</si>
  <si>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</si>
  <si>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</si>
  <si>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</si>
  <si>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</si>
  <si>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</si>
  <si>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</si>
  <si>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</si>
  <si>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</si>
  <si>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</si>
  <si>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</si>
  <si>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</si>
  <si>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</si>
  <si>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</si>
  <si>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</si>
  <si>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</si>
  <si>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</si>
  <si>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</si>
  <si>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</si>
  <si>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</si>
  <si>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</si>
  <si>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</si>
  <si>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</si>
  <si>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</si>
  <si>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</si>
  <si>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</si>
  <si>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</si>
  <si>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</si>
  <si>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</si>
  <si>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</si>
  <si>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</si>
  <si>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</si>
  <si>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</si>
  <si>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</si>
  <si>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</si>
  <si>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</si>
  <si>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</si>
  <si>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</si>
  <si>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</si>
  <si>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</si>
  <si>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</si>
  <si>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</si>
  <si>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</si>
  <si>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</si>
  <si>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</si>
  <si>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</si>
  <si>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</si>
  <si>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</si>
  <si>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</si>
  <si>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</si>
  <si>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</si>
  <si>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</si>
  <si>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</si>
  <si>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</si>
  <si>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</si>
  <si>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</si>
  <si>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</si>
  <si>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</si>
  <si>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</si>
  <si>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</si>
  <si>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</si>
  <si>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</si>
  <si>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</si>
  <si>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</si>
  <si>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</si>
  <si>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</si>
  <si>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</si>
  <si>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</si>
  <si>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</si>
  <si>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</si>
  <si>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</si>
  <si>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</si>
  <si>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</si>
  <si>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</si>
  <si>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</si>
  <si>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</si>
  <si>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</si>
  <si>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</si>
  <si>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</si>
  <si>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</si>
  <si>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</si>
  <si>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</si>
  <si>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</si>
  <si>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</si>
  <si>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</si>
  <si>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</si>
  <si>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</si>
  <si>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</si>
  <si>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</si>
  <si>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</si>
  <si>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</si>
  <si>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</si>
  <si>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</si>
  <si>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</si>
  <si>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</si>
  <si>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</si>
  <si>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</si>
  <si>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</si>
  <si>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</si>
  <si>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</si>
  <si>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</si>
  <si>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</si>
  <si>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</si>
  <si>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</si>
  <si>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</si>
  <si>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</si>
  <si>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</si>
  <si>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</si>
  <si>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</si>
  <si>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</si>
  <si>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</si>
  <si>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</si>
  <si>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</si>
  <si>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</si>
  <si>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</si>
  <si>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</si>
  <si>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</si>
  <si>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</si>
  <si>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</si>
  <si>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</si>
  <si>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</si>
  <si>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</si>
  <si>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</si>
  <si>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</si>
  <si>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</si>
  <si>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</si>
  <si>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</si>
  <si>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</si>
  <si>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</si>
  <si>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</si>
  <si>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</si>
  <si>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</si>
  <si>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</si>
  <si>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</si>
  <si>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</si>
  <si>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</si>
  <si>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</si>
  <si>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</si>
  <si>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</si>
  <si>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</si>
  <si>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</si>
  <si>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</si>
  <si>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</si>
  <si>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</si>
  <si>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</si>
  <si>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</si>
  <si>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</si>
  <si>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</si>
  <si>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</si>
  <si>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</si>
  <si>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</si>
  <si>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</si>
  <si>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</si>
  <si>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</si>
  <si>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</si>
  <si>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</si>
  <si>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</si>
  <si>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</si>
  <si>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</si>
  <si>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</si>
  <si>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</si>
  <si>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</si>
  <si>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</si>
  <si>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</si>
  <si>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</si>
  <si>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</si>
  <si>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</si>
  <si>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</si>
  <si>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</si>
  <si>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</si>
  <si>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</si>
  <si>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</si>
  <si>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</si>
  <si>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</si>
  <si>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</si>
  <si>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</si>
  <si>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</si>
  <si>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</si>
  <si>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</si>
  <si>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</si>
  <si>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</si>
  <si>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</si>
  <si>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</si>
  <si>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</si>
  <si>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</si>
  <si>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</si>
  <si>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</si>
  <si>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</si>
  <si>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</si>
  <si>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</si>
  <si>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</si>
  <si>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</si>
  <si>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</si>
  <si>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</si>
  <si>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</si>
  <si>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</si>
  <si>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</si>
  <si>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</si>
  <si>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</si>
  <si>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</si>
  <si>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</si>
  <si>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</si>
  <si>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</si>
  <si>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</si>
  <si>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</si>
  <si>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</si>
  <si>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</si>
  <si>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</si>
  <si>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</si>
  <si>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</si>
  <si>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</si>
  <si>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</si>
  <si>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</si>
  <si>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</si>
  <si>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</si>
  <si>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</si>
  <si>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</si>
  <si>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</si>
  <si>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</si>
  <si>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</si>
  <si>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</si>
  <si>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</si>
  <si>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</si>
  <si>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</si>
  <si>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</si>
  <si>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</si>
  <si>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</si>
  <si>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</si>
  <si>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</si>
  <si>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</si>
  <si>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</si>
  <si>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</si>
  <si>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</si>
  <si>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</si>
  <si>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</si>
  <si>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</si>
  <si>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</si>
  <si>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</si>
  <si>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</si>
  <si>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</si>
  <si>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</si>
  <si>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</si>
  <si>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</si>
  <si>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</si>
  <si>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</si>
  <si>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</si>
  <si>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</si>
  <si>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</si>
  <si>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</si>
  <si>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</si>
  <si>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</si>
  <si>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</si>
  <si>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</si>
  <si>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</si>
  <si>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</si>
  <si>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</si>
  <si>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</si>
  <si>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</si>
  <si>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</si>
  <si>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</si>
  <si>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</si>
  <si>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</si>
  <si>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</si>
  <si>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</si>
  <si>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</si>
  <si>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</si>
  <si>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</si>
  <si>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</si>
  <si>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</si>
  <si>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</si>
  <si>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</si>
  <si>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</si>
  <si>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</si>
  <si>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</si>
  <si>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</si>
  <si>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</si>
  <si>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</si>
  <si>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</si>
  <si>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</si>
  <si>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</si>
  <si>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</si>
  <si>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</si>
  <si>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</si>
  <si>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</si>
  <si>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</si>
  <si>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</si>
  <si>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</si>
  <si>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</si>
  <si>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</si>
  <si>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</si>
  <si>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</si>
  <si>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</si>
  <si>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</si>
  <si>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</si>
  <si>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</si>
  <si>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</si>
  <si>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</si>
  <si>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</si>
  <si>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</si>
  <si>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</si>
  <si>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</si>
  <si>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</si>
  <si>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</si>
  <si>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</si>
  <si>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</si>
  <si>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</si>
  <si>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</si>
  <si>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</si>
  <si>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</si>
  <si>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</si>
  <si>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</si>
  <si>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</si>
  <si>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</si>
  <si>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</si>
  <si>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</si>
  <si>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</si>
  <si>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</si>
  <si>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</si>
  <si>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</si>
  <si>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</si>
  <si>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</si>
  <si>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</si>
  <si>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</si>
  <si>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</si>
  <si>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</si>
  <si>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</si>
  <si>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</si>
  <si>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</si>
  <si>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</si>
  <si>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</si>
  <si>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</si>
  <si>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</si>
  <si>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</si>
  <si>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</si>
  <si>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</si>
  <si>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</si>
  <si>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</si>
  <si>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</si>
  <si>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</si>
  <si>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</si>
  <si>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</si>
  <si>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</si>
  <si>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</si>
  <si>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</si>
  <si>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</si>
  <si>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</si>
  <si>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</si>
  <si>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</si>
  <si>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</si>
  <si>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</si>
  <si>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</si>
  <si>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</si>
  <si>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</si>
  <si>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</si>
  <si>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</si>
  <si>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</si>
  <si>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</si>
  <si>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</si>
  <si>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</si>
  <si>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</si>
  <si>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</si>
  <si>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</si>
  <si>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</si>
  <si>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</si>
  <si>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</si>
  <si>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</si>
  <si>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</si>
  <si>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</si>
  <si>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</si>
  <si>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</si>
  <si>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</si>
  <si>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</si>
  <si>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</si>
  <si>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</si>
  <si>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</si>
  <si>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</si>
  <si>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</si>
  <si>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</si>
  <si>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</si>
  <si>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</si>
  <si>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</si>
  <si>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</si>
  <si>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</si>
  <si>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</si>
  <si>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</si>
  <si>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</si>
  <si>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</si>
  <si>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</si>
  <si>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</si>
  <si>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</si>
  <si>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</si>
  <si>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</si>
  <si>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</si>
  <si>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</si>
  <si>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</si>
  <si>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</si>
  <si>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</si>
  <si>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</si>
  <si>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</si>
  <si>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</si>
  <si>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</si>
  <si>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</si>
  <si>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</si>
  <si>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</si>
  <si>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</si>
  <si>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</si>
  <si>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</si>
  <si>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</si>
  <si>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</si>
  <si>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</si>
  <si>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</si>
  <si>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</si>
  <si>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</si>
  <si>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</si>
  <si>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</si>
  <si>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</si>
  <si>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</si>
  <si>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</si>
  <si>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</si>
  <si>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</si>
  <si>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</si>
  <si>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</si>
  <si>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</si>
  <si>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</si>
  <si>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</si>
  <si>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</si>
  <si>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</si>
  <si>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</si>
  <si>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</si>
  <si>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</si>
  <si>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</si>
  <si>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</si>
  <si>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</si>
  <si>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</si>
  <si>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</si>
  <si>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</si>
  <si>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</si>
  <si>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</si>
  <si>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</si>
  <si>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</si>
  <si>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</si>
  <si>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</si>
  <si>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</si>
  <si>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</si>
  <si>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</si>
  <si>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</si>
  <si>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</si>
  <si>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</si>
  <si>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</si>
  <si>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</si>
  <si>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</si>
  <si>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</si>
  <si>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</si>
  <si>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</si>
  <si>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</si>
  <si>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</si>
  <si>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</si>
  <si>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</si>
  <si>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</si>
  <si>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</si>
  <si>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</si>
  <si>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</si>
  <si>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</si>
  <si>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</si>
  <si>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</si>
  <si>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</si>
  <si>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</si>
  <si>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</si>
  <si>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</si>
  <si>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</si>
  <si>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</si>
  <si>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</si>
  <si>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</si>
  <si>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</si>
  <si>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</si>
  <si>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</si>
  <si>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</si>
  <si>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</si>
  <si>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</si>
  <si>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</si>
  <si>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</si>
  <si>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</si>
  <si>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</si>
  <si>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</si>
  <si>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</si>
  <si>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</si>
  <si>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</si>
  <si>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</si>
  <si>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</si>
  <si>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</si>
  <si>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</si>
  <si>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</si>
  <si>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</si>
  <si>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</si>
  <si>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</si>
  <si>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</si>
  <si>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</si>
  <si>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</si>
  <si>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</si>
  <si>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</si>
  <si>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</si>
  <si>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</si>
  <si>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</si>
  <si>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</si>
  <si>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</si>
  <si>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</si>
  <si>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</si>
  <si>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</si>
  <si>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</si>
  <si>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</si>
  <si>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</si>
  <si>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</si>
  <si>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</si>
  <si>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</si>
  <si>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</si>
  <si>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</si>
  <si>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</si>
  <si>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</si>
  <si>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</si>
  <si>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</si>
  <si>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</si>
  <si>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</si>
  <si>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</si>
  <si>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</si>
  <si>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</si>
  <si>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</si>
  <si>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</si>
  <si>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</si>
  <si>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</si>
  <si>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</si>
  <si>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</si>
  <si>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</si>
  <si>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</si>
  <si>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</si>
  <si>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</si>
  <si>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</si>
  <si>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</si>
  <si>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</si>
  <si>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</si>
  <si>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</si>
  <si>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</si>
  <si>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</si>
  <si>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</si>
  <si>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</si>
  <si>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</si>
  <si>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</si>
  <si>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</si>
  <si>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</si>
  <si>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</si>
  <si>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</si>
  <si>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</si>
  <si>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</si>
  <si>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</si>
  <si>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</si>
  <si>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</si>
  <si>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</si>
  <si>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</si>
  <si>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</si>
  <si>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</si>
  <si>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</si>
  <si>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</si>
  <si>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</si>
  <si>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</si>
  <si>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</si>
  <si>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</si>
  <si>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</si>
  <si>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</si>
  <si>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</si>
  <si>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</si>
  <si>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</si>
  <si>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</si>
  <si>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</si>
  <si>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</si>
  <si>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</si>
  <si>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</si>
  <si>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</si>
  <si>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</si>
  <si>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</si>
  <si>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</si>
  <si>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</si>
  <si>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</si>
  <si>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</si>
  <si>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</si>
  <si>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</si>
  <si>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</si>
  <si>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</si>
  <si>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</si>
  <si>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</si>
  <si>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</si>
  <si>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</si>
  <si>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</si>
  <si>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</si>
  <si>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</si>
  <si>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</si>
  <si>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</si>
  <si>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</si>
  <si>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</si>
  <si>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</si>
  <si>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</si>
  <si>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</si>
  <si>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</si>
  <si>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</si>
  <si>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</si>
  <si>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</si>
  <si>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</si>
  <si>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</si>
  <si>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</si>
  <si>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</si>
  <si>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</si>
  <si>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</si>
  <si>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</si>
  <si>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</si>
  <si>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</si>
  <si>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</si>
  <si>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</si>
  <si>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</si>
  <si>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</si>
  <si>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</si>
  <si>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</si>
  <si>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</si>
  <si>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</si>
  <si>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</si>
  <si>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</si>
  <si>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</si>
  <si>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</si>
  <si>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</si>
  <si>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</si>
  <si>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</si>
  <si>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</si>
  <si>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</si>
  <si>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</si>
  <si>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</si>
  <si>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</si>
  <si>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</si>
  <si>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</si>
  <si>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</si>
  <si>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</si>
  <si>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</si>
  <si>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</si>
  <si>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</si>
  <si>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</si>
  <si>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</si>
  <si>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</si>
  <si>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</si>
  <si>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</si>
  <si>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</si>
  <si>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</si>
  <si>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</si>
  <si>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</si>
  <si>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</si>
  <si>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</si>
  <si>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</si>
  <si>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</si>
  <si>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</si>
  <si>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</si>
  <si>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</si>
  <si>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</si>
  <si>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</si>
  <si>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</si>
  <si>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</si>
  <si>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</si>
  <si>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</si>
  <si>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</si>
  <si>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</si>
  <si>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</si>
  <si>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</si>
  <si>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</si>
  <si>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</si>
  <si>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</si>
  <si>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</si>
  <si>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</si>
  <si>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</si>
  <si>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</si>
  <si>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</si>
  <si>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</si>
  <si>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</si>
  <si>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</si>
  <si>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</si>
  <si>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</si>
  <si>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</si>
  <si>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</si>
  <si>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</si>
  <si>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</si>
  <si>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</si>
  <si>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</si>
  <si>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</si>
  <si>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</si>
  <si>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</si>
  <si>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</si>
  <si>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</si>
  <si>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</si>
  <si>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</si>
  <si>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</si>
  <si>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</si>
  <si>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</si>
  <si>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</si>
  <si>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</si>
  <si>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</si>
  <si>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</si>
  <si>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</si>
  <si>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</si>
  <si>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</si>
  <si>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</si>
  <si>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</si>
  <si>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</si>
  <si>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</si>
  <si>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</si>
  <si>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</si>
  <si>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</si>
  <si>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</si>
  <si>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</si>
  <si>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</si>
  <si>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</si>
  <si>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</si>
  <si>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</si>
  <si>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</si>
  <si>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</si>
  <si>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</si>
  <si>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</si>
  <si>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</si>
  <si>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</si>
  <si>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</si>
  <si>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</si>
  <si>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</si>
  <si>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</si>
  <si>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</si>
  <si>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</si>
  <si>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</si>
  <si>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</si>
  <si>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</si>
  <si>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</si>
  <si>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</si>
  <si>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</si>
  <si>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</si>
  <si>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</si>
  <si>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</si>
  <si>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</si>
  <si>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</si>
  <si>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</si>
  <si>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</si>
  <si>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</si>
  <si>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</si>
  <si>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</si>
  <si>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</si>
  <si>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</si>
  <si>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</si>
  <si>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</si>
  <si>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</si>
  <si>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</si>
  <si>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</si>
  <si>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</si>
  <si>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</si>
  <si>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</si>
  <si>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</si>
  <si>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</si>
  <si>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</si>
  <si>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</si>
  <si>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</si>
  <si>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</si>
  <si>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</si>
  <si>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</si>
  <si>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</si>
  <si>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</si>
  <si>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</si>
  <si>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</si>
  <si>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</si>
  <si>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</si>
  <si>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</si>
  <si>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</si>
  <si>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</si>
  <si>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</si>
  <si>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</si>
  <si>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</si>
  <si>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</si>
  <si>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</si>
  <si>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</si>
  <si>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</si>
  <si>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</si>
  <si>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</si>
  <si>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</si>
  <si>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</si>
  <si>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</si>
  <si>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</si>
  <si>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</si>
  <si>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</si>
  <si>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</si>
  <si>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</si>
  <si>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</si>
  <si>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</si>
  <si>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</si>
  <si>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</si>
  <si>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</si>
  <si>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</si>
  <si>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</si>
  <si>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</si>
  <si>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</si>
  <si>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</si>
  <si>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</si>
  <si>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</si>
  <si>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</si>
  <si>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</si>
  <si>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</si>
  <si>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</si>
  <si>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</si>
  <si>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</si>
  <si>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</si>
  <si>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</si>
  <si>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</si>
  <si>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</si>
  <si>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</si>
  <si>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</si>
  <si>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</si>
  <si>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</si>
  <si>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</si>
  <si>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</si>
  <si>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</si>
  <si>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</si>
  <si>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</si>
  <si>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</si>
  <si>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</si>
  <si>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</si>
  <si>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</si>
  <si>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</si>
  <si>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</si>
  <si>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</si>
  <si>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</si>
  <si>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</si>
  <si>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</si>
  <si>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</si>
  <si>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</si>
  <si>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</si>
  <si>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</si>
  <si>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</si>
  <si>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</si>
  <si>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</si>
  <si>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</si>
  <si>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</si>
  <si>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</si>
  <si>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</si>
  <si>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</si>
  <si>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</si>
  <si>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</si>
  <si>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</si>
  <si>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</si>
  <si>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</si>
  <si>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</si>
  <si>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</si>
  <si>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</si>
  <si>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</si>
  <si>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</si>
  <si>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</si>
  <si>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</si>
  <si>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</si>
  <si>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</si>
  <si>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</si>
  <si>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</si>
  <si>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</si>
  <si>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</si>
  <si>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</si>
  <si>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</si>
  <si>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</si>
  <si>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</si>
  <si>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</si>
  <si>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</si>
  <si>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</si>
  <si>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</si>
  <si>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</si>
  <si>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</si>
  <si>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</si>
  <si>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</si>
  <si>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</si>
  <si>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</si>
  <si>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</si>
  <si>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</si>
  <si>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</si>
  <si>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</si>
  <si>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</si>
  <si>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</si>
  <si>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</si>
  <si>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</si>
  <si>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</si>
  <si>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</si>
  <si>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</si>
  <si>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</si>
  <si>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</si>
  <si>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</si>
  <si>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</si>
  <si>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</si>
  <si>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</si>
  <si>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</si>
  <si>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</si>
  <si>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</si>
  <si>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</si>
  <si>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</si>
  <si>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</si>
  <si>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</si>
  <si>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</si>
  <si>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</si>
  <si>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</si>
  <si>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</si>
  <si>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</si>
  <si>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</si>
  <si>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</si>
  <si>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</si>
  <si>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</si>
  <si>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</si>
  <si>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</si>
  <si>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</si>
  <si>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</si>
  <si>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</si>
  <si>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</si>
  <si>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</si>
  <si>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</si>
  <si>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</si>
  <si>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</si>
  <si>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</si>
  <si>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</si>
  <si>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</si>
  <si>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</si>
  <si>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</si>
  <si>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</si>
  <si>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</si>
  <si>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</si>
  <si>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</si>
  <si>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</si>
  <si>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</si>
  <si>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</si>
  <si>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</si>
  <si>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</si>
  <si>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</si>
  <si>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</si>
  <si>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</si>
  <si>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</si>
  <si>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</si>
  <si>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</si>
  <si>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</si>
  <si>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</si>
  <si>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</si>
  <si>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</si>
  <si>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</si>
  <si>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</si>
  <si>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</si>
  <si>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</si>
  <si>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</si>
  <si>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</si>
  <si>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</si>
  <si>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</si>
  <si>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</si>
  <si>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</si>
  <si>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</si>
  <si>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</si>
  <si>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</si>
  <si>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</si>
  <si>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</si>
  <si>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</si>
  <si>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</si>
  <si>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</si>
  <si>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</si>
  <si>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</si>
  <si>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</si>
  <si>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</si>
  <si>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</si>
  <si>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</si>
  <si>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</si>
  <si>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</si>
  <si>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</si>
  <si>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</si>
  <si>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</si>
  <si>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</si>
  <si>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</si>
  <si>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</si>
  <si>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</si>
  <si>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</si>
  <si>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</si>
  <si>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</si>
  <si>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</si>
  <si>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</si>
  <si>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</si>
  <si>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</si>
  <si>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</si>
  <si>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</si>
  <si>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</si>
  <si>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</si>
  <si>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</si>
  <si>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</si>
  <si>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</si>
  <si>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</si>
  <si>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</si>
  <si>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</si>
  <si>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</si>
  <si>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</si>
  <si>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</si>
  <si>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</si>
  <si>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</si>
  <si>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</si>
  <si>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</si>
  <si>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</si>
  <si>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</si>
  <si>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</si>
  <si>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</si>
  <si>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</si>
  <si>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</si>
  <si>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</si>
  <si>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</si>
  <si>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</si>
  <si>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</si>
  <si>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</si>
  <si>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</si>
  <si>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</si>
  <si>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</si>
  <si>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</si>
  <si>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</si>
  <si>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</si>
  <si>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</si>
  <si>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</si>
  <si>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</si>
  <si>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</si>
  <si>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</si>
  <si>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</si>
  <si>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</si>
  <si>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</si>
  <si>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</si>
  <si>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</si>
  <si>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</si>
  <si>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</si>
  <si>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</si>
  <si>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</si>
  <si>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</si>
  <si>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</si>
  <si>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</si>
  <si>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</si>
  <si>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</si>
  <si>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</si>
  <si>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</si>
  <si>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</si>
  <si>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</si>
  <si>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</si>
  <si>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</si>
  <si>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</si>
  <si>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</si>
  <si>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</si>
  <si>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</si>
  <si>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</si>
  <si>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</si>
  <si>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</si>
  <si>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</si>
  <si>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</si>
  <si>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</si>
  <si>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</si>
  <si>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</si>
  <si>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</si>
  <si>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</si>
  <si>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</si>
  <si>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</si>
  <si>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</si>
  <si>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</si>
  <si>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</si>
  <si>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</si>
  <si>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</si>
  <si>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</si>
  <si>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</si>
  <si>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</si>
  <si>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</si>
  <si>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</si>
  <si>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</si>
  <si>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</si>
  <si>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</si>
  <si>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</si>
  <si>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</si>
  <si>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</si>
  <si>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</si>
  <si>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</si>
  <si>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</si>
  <si>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</si>
  <si>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</si>
  <si>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</si>
  <si>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</si>
  <si>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</si>
  <si>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</si>
  <si>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</si>
  <si>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</si>
  <si>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</si>
  <si>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</si>
  <si>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</si>
  <si>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</si>
  <si>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</si>
  <si>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</si>
  <si>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</si>
  <si>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</si>
  <si>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</si>
  <si>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</si>
  <si>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</si>
  <si>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</si>
  <si>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</si>
  <si>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</si>
  <si>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</si>
  <si>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</si>
  <si>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</si>
  <si>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</si>
  <si>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</si>
  <si>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</si>
  <si>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</si>
  <si>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</si>
  <si>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</si>
  <si>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</si>
  <si>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</si>
  <si>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</si>
  <si>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</si>
  <si>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</si>
  <si>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</si>
  <si>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</si>
  <si>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</si>
  <si>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</si>
  <si>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</si>
  <si>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</si>
  <si>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</si>
  <si>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</si>
  <si>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</si>
  <si>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</si>
  <si>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</si>
  <si>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</si>
  <si>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</si>
  <si>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</si>
  <si>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</si>
  <si>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</si>
  <si>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</si>
  <si>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</si>
  <si>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</si>
  <si>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</si>
  <si>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</si>
  <si>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</si>
  <si>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</si>
  <si>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</si>
  <si>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</si>
  <si>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</si>
  <si>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</si>
  <si>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</si>
  <si>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</si>
  <si>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</si>
  <si>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</si>
  <si>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</si>
  <si>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</si>
  <si>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</si>
  <si>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</si>
  <si>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</si>
  <si>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</si>
  <si>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</si>
  <si>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</si>
  <si>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</si>
  <si>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</si>
  <si>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</si>
  <si>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</si>
  <si>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</si>
  <si>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</si>
  <si>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</si>
  <si>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</si>
  <si>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</si>
  <si>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</si>
  <si>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</si>
  <si>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</si>
  <si>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</si>
  <si>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</si>
  <si>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</si>
  <si>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</si>
  <si>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</si>
  <si>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</si>
  <si>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</si>
  <si>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</si>
  <si>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</si>
  <si>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</si>
  <si>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</si>
  <si>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</si>
  <si>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</si>
  <si>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</si>
  <si>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</si>
  <si>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</si>
  <si>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</si>
  <si>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</si>
  <si>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</si>
  <si>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</si>
  <si>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</si>
  <si>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</si>
  <si>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</si>
  <si>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</si>
  <si>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</si>
  <si>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</si>
  <si>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</si>
  <si>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</si>
  <si>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</si>
  <si>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</si>
  <si>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</si>
  <si>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</si>
  <si>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</si>
  <si>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</si>
  <si>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</si>
  <si>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</si>
  <si>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</si>
  <si>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</si>
  <si>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</si>
  <si>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</si>
  <si>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</si>
  <si>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</si>
  <si>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</si>
  <si>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</si>
  <si>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</si>
  <si>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</si>
  <si>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</si>
  <si>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</si>
  <si>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</si>
  <si>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</si>
  <si>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</si>
  <si>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</si>
  <si>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</si>
  <si>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</si>
  <si>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</si>
  <si>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</si>
  <si>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</si>
  <si>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</si>
  <si>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</si>
  <si>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</si>
  <si>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</si>
  <si>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</si>
  <si>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</si>
  <si>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</si>
  <si>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</si>
  <si>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</si>
  <si>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</si>
  <si>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</si>
  <si>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</si>
  <si>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</si>
  <si>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</si>
  <si>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</si>
  <si>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</si>
  <si>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</si>
  <si>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</si>
  <si>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</si>
  <si>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</si>
  <si>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</si>
  <si>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</si>
  <si>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</si>
  <si>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</si>
  <si>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</si>
  <si>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</si>
  <si>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</si>
  <si>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</si>
  <si>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</si>
  <si>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</si>
  <si>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</si>
  <si>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</si>
  <si>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</si>
  <si>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</si>
  <si>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</si>
  <si>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</si>
  <si>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</si>
  <si>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</si>
  <si>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</si>
  <si>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</si>
  <si>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</si>
  <si>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</si>
  <si>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</si>
  <si>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</si>
  <si>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</si>
  <si>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</si>
  <si>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</si>
  <si>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</si>
  <si>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</si>
  <si>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</si>
  <si>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</si>
  <si>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</si>
  <si>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</si>
  <si>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</si>
  <si>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</si>
  <si>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</si>
  <si>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</si>
  <si>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</si>
  <si>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</si>
  <si>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</si>
  <si>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</si>
  <si>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</si>
  <si>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</si>
  <si>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</si>
  <si>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</si>
  <si>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</si>
  <si>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</si>
  <si>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</si>
  <si>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</si>
  <si>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</si>
  <si>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</si>
  <si>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</si>
  <si>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</si>
  <si>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</si>
  <si>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</si>
  <si>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</si>
  <si>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</si>
  <si>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</si>
  <si>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</si>
  <si>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</si>
  <si>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</si>
  <si>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</si>
  <si>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</si>
  <si>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</si>
  <si>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</si>
  <si>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</si>
  <si>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</si>
  <si>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</si>
  <si>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</si>
  <si>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</si>
  <si>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</si>
  <si>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</si>
  <si>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</si>
  <si>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</si>
  <si>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</si>
  <si>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</si>
  <si>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</si>
  <si>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</si>
  <si>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</si>
  <si>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</si>
  <si>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</si>
  <si>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</si>
  <si>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</si>
  <si>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</si>
  <si>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</si>
  <si>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</si>
  <si>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</si>
  <si>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</si>
  <si>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</si>
  <si>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</si>
  <si>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</si>
  <si>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</si>
  <si>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</si>
  <si>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</si>
  <si>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</si>
  <si>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</si>
  <si>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</si>
  <si>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</si>
  <si>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</si>
  <si>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</si>
  <si>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</si>
  <si>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</si>
  <si>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</si>
  <si>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</si>
  <si>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</si>
  <si>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</si>
  <si>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</si>
  <si>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</si>
  <si>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</si>
  <si>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</si>
  <si>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</si>
  <si>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</si>
  <si>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</si>
  <si>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</si>
  <si>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</si>
  <si>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</si>
  <si>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</si>
  <si>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</si>
  <si>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</si>
  <si>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</si>
  <si>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</si>
  <si>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</si>
  <si>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</si>
  <si>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</si>
  <si>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</si>
  <si>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</si>
  <si>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</si>
  <si>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</si>
  <si>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</si>
  <si>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</si>
  <si>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</si>
  <si>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</si>
  <si>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</si>
  <si>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</si>
  <si>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</si>
  <si>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</si>
  <si>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</si>
  <si>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</si>
  <si>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</si>
  <si>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</si>
  <si>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</si>
  <si>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</si>
  <si>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</si>
  <si>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</si>
  <si>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</si>
  <si>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</si>
  <si>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</si>
  <si>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</si>
  <si>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</si>
  <si>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</si>
  <si>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</si>
  <si>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</si>
  <si>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</si>
  <si>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</si>
  <si>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</si>
  <si>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</si>
  <si>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</si>
  <si>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</si>
  <si>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</si>
  <si>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</si>
  <si>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</si>
  <si>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</si>
  <si>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</si>
  <si>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</si>
  <si>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</si>
  <si>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</si>
  <si>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</si>
  <si>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</si>
  <si>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</si>
  <si>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</si>
  <si>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</si>
  <si>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</si>
  <si>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</si>
  <si>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</si>
  <si>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</si>
  <si>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</si>
  <si>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</si>
  <si>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</si>
  <si>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</si>
  <si>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</si>
  <si>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</si>
  <si>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</si>
  <si>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</si>
  <si>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</si>
  <si>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</si>
  <si>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</si>
  <si>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</si>
  <si>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</si>
  <si>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</si>
  <si>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</si>
  <si>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</si>
  <si>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</si>
  <si>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</si>
  <si>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</si>
  <si>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</si>
  <si>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</si>
  <si>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</si>
  <si>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</si>
  <si>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</si>
  <si>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</si>
  <si>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</si>
  <si>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</si>
  <si>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</si>
  <si>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</si>
  <si>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</si>
  <si>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</si>
  <si>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</si>
  <si>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</si>
  <si>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</si>
  <si>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</si>
  <si>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</si>
  <si>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</si>
  <si>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</si>
  <si>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</si>
  <si>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</si>
  <si>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</si>
  <si>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</si>
  <si>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</si>
  <si>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</si>
  <si>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</si>
  <si>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</si>
  <si>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</si>
  <si>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</si>
  <si>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</si>
  <si>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</si>
  <si>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</si>
  <si>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</si>
  <si>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</si>
  <si>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</si>
  <si>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</si>
  <si>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</si>
  <si>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</si>
  <si>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</si>
  <si>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</si>
  <si>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</si>
  <si>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</si>
  <si>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</si>
  <si>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</si>
  <si>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</si>
  <si>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</si>
  <si>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</si>
  <si>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</si>
  <si>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</si>
  <si>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</si>
  <si>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</si>
  <si>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</si>
  <si>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</si>
  <si>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</si>
  <si>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</si>
  <si>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</si>
  <si>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</si>
  <si>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</si>
  <si>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</si>
  <si>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</si>
  <si>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</si>
  <si>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</si>
  <si>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</si>
  <si>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</si>
  <si>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</si>
  <si>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</si>
  <si>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</si>
  <si>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</si>
  <si>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</si>
  <si>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</si>
  <si>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</si>
  <si>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</si>
  <si>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</si>
  <si>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</si>
  <si>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</si>
  <si>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</si>
  <si>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</si>
  <si>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</si>
  <si>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</si>
  <si>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</si>
  <si>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</si>
  <si>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</si>
  <si>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</si>
  <si>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</si>
  <si>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</si>
  <si>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</si>
  <si>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</si>
  <si>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</si>
  <si>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</si>
  <si>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</si>
  <si>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</si>
  <si>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</si>
  <si>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</si>
  <si>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</si>
  <si>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</si>
  <si>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</si>
  <si>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</si>
  <si>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</si>
  <si>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</si>
  <si>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</si>
  <si>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</si>
  <si>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</si>
  <si>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</si>
  <si>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</si>
  <si>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</si>
  <si>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</si>
  <si>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</si>
  <si>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</si>
  <si>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</si>
  <si>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</si>
  <si>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</si>
  <si>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</si>
  <si>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</si>
  <si>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</si>
  <si>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</si>
  <si>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</si>
  <si>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</si>
  <si>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</si>
  <si>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</si>
  <si>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</si>
  <si>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</si>
  <si>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</si>
  <si>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</si>
  <si>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</si>
  <si>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</si>
  <si>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</si>
  <si>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</si>
  <si>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</si>
  <si>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</si>
  <si>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</si>
  <si>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</si>
  <si>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</si>
  <si>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</si>
  <si>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</si>
  <si>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</si>
  <si>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</si>
  <si>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</si>
  <si>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</si>
  <si>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</si>
  <si>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</si>
  <si>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</si>
  <si>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</si>
  <si>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</si>
  <si>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</si>
  <si>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</si>
  <si>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</si>
  <si>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</si>
  <si>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</si>
  <si>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</si>
  <si>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</si>
  <si>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</si>
  <si>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</si>
  <si>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</si>
  <si>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</si>
  <si>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</si>
  <si>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</si>
  <si>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</si>
  <si>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</si>
  <si>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</si>
  <si>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</si>
  <si>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</si>
  <si>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</si>
  <si>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</si>
  <si>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</si>
  <si>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</si>
  <si>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</si>
  <si>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</si>
  <si>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</si>
  <si>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</si>
  <si>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</si>
  <si>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</si>
  <si>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</si>
  <si>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</si>
  <si>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</si>
  <si>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</si>
  <si>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</si>
  <si>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</si>
  <si>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</si>
  <si>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</si>
  <si>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</si>
  <si>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</si>
  <si>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</si>
  <si>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</si>
  <si>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</si>
  <si>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</si>
  <si>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</si>
  <si>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</si>
  <si>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</si>
  <si>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</si>
  <si>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</si>
  <si>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</si>
  <si>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</si>
  <si>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</si>
  <si>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</si>
  <si>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</si>
  <si>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</si>
  <si>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</si>
  <si>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</si>
  <si>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</si>
  <si>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</si>
  <si>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</si>
  <si>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</si>
  <si>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</si>
  <si>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</si>
  <si>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</si>
  <si>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</si>
  <si>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</si>
  <si>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</si>
  <si>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</si>
  <si>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</si>
  <si>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</si>
  <si>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</si>
  <si>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</si>
  <si>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</si>
  <si>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</si>
  <si>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</si>
  <si>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</si>
  <si>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</si>
  <si>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</si>
  <si>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</si>
  <si>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</si>
  <si>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</si>
  <si>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</si>
  <si>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</si>
  <si>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</si>
  <si>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</si>
  <si>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</si>
  <si>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</si>
  <si>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</si>
  <si>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</si>
  <si>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</si>
  <si>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</si>
  <si>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</si>
  <si>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</si>
  <si>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</si>
  <si>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</si>
  <si>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</si>
  <si>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</si>
  <si>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</si>
  <si>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</si>
  <si>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</si>
  <si>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</si>
  <si>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</si>
  <si>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</si>
  <si>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</si>
  <si>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</si>
  <si>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</si>
  <si>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</si>
  <si>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</si>
  <si>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</si>
  <si>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</si>
  <si>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</si>
  <si>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</si>
  <si>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</si>
  <si>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</si>
  <si>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</si>
  <si>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</si>
  <si>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</si>
  <si>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</si>
  <si>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</si>
  <si>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</si>
  <si>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</si>
  <si>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</si>
  <si>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</si>
  <si>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</si>
  <si>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</si>
  <si>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</si>
  <si>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</si>
  <si>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</si>
  <si>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</si>
  <si>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</si>
  <si>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</si>
  <si>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</si>
  <si>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</si>
  <si>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</si>
  <si>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</si>
  <si>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</si>
  <si>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</si>
  <si>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</si>
  <si>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</si>
  <si>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</si>
  <si>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</si>
  <si>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</si>
  <si>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</si>
  <si>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</si>
  <si>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</si>
  <si>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</si>
  <si>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</si>
  <si>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</si>
  <si>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</si>
  <si>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</si>
  <si>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</si>
  <si>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</si>
  <si>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</si>
  <si>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</si>
  <si>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</si>
  <si>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</si>
  <si>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</si>
  <si>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</si>
  <si>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</si>
  <si>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</si>
  <si>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</si>
  <si>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</si>
  <si>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</si>
  <si>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</si>
  <si>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</si>
  <si>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</si>
  <si>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</si>
  <si>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</si>
  <si>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</si>
  <si>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</si>
  <si>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</si>
  <si>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</si>
  <si>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</si>
  <si>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</si>
  <si>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</si>
  <si>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</si>
  <si>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</si>
  <si>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</si>
  <si>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</si>
  <si>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</si>
  <si>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</si>
  <si>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</si>
  <si>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</si>
  <si>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</si>
  <si>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</si>
  <si>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</si>
  <si>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</si>
  <si>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</si>
  <si>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</si>
  <si>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</si>
  <si>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</si>
  <si>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</si>
  <si>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</si>
  <si>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</si>
  <si>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</si>
  <si>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</si>
  <si>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</si>
  <si>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</si>
  <si>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</si>
  <si>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</si>
  <si>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</si>
  <si>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</si>
  <si>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</si>
  <si>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</si>
  <si>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</si>
  <si>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</si>
  <si>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</si>
  <si>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</si>
  <si>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</si>
  <si>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</si>
  <si>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</si>
  <si>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</si>
  <si>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</si>
  <si>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</si>
  <si>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</si>
  <si>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</si>
  <si>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</si>
  <si>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</si>
  <si>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</si>
  <si>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</si>
  <si>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</si>
  <si>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</si>
  <si>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</si>
  <si>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</si>
  <si>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</si>
  <si>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</si>
  <si>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</si>
  <si>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</si>
  <si>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</si>
  <si>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</si>
  <si>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</si>
  <si>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</si>
  <si>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</si>
  <si>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</si>
  <si>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</si>
  <si>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</si>
  <si>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</si>
  <si>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</si>
  <si>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</si>
  <si>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</si>
  <si>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</si>
  <si>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</si>
  <si>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</si>
  <si>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</si>
  <si>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</si>
  <si>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</si>
  <si>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</si>
  <si>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</si>
  <si>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</si>
  <si>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</si>
  <si>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</si>
  <si>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</si>
  <si>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</si>
  <si>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</si>
  <si>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</si>
  <si>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</si>
  <si>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</si>
  <si>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</si>
  <si>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</si>
  <si>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</si>
  <si>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</si>
  <si>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</si>
  <si>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</si>
  <si>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</si>
  <si>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</si>
  <si>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</si>
  <si>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</si>
  <si>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</si>
  <si>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</si>
  <si>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</si>
  <si>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</si>
  <si>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</si>
  <si>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</si>
  <si>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</si>
  <si>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</si>
  <si>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</si>
  <si>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</si>
  <si>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</si>
  <si>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</si>
  <si>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</si>
  <si>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</si>
  <si>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</si>
  <si>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</si>
  <si>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</si>
  <si>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</si>
  <si>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</si>
  <si>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</si>
  <si>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</si>
  <si>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</si>
  <si>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</si>
  <si>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</si>
  <si>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</si>
  <si>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</si>
  <si>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</si>
  <si>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</si>
  <si>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</si>
  <si>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</si>
  <si>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</si>
  <si>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</si>
  <si>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</si>
  <si>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</si>
  <si>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</si>
  <si>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</si>
  <si>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</si>
  <si>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</si>
  <si>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</si>
  <si>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</si>
  <si>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</si>
  <si>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</si>
  <si>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</si>
  <si>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</si>
  <si>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</si>
  <si>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</si>
  <si>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</si>
  <si>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</si>
  <si>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</si>
  <si>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</si>
  <si>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</si>
  <si>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</si>
  <si>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</si>
  <si>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</si>
  <si>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</si>
  <si>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</si>
  <si>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</si>
  <si>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</si>
  <si>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</si>
  <si>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</si>
  <si>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</si>
  <si>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</si>
  <si>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</si>
  <si>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</si>
  <si>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</si>
  <si>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</si>
  <si>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</si>
  <si>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</si>
  <si>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</si>
  <si>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</si>
  <si>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</si>
  <si>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</si>
  <si>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</si>
  <si>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</si>
  <si>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</si>
  <si>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</si>
  <si>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</si>
  <si>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</si>
  <si>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</si>
  <si>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</si>
  <si>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</si>
  <si>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</si>
  <si>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</si>
  <si>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</si>
  <si>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</si>
  <si>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</si>
  <si>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</si>
  <si>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</si>
  <si>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</si>
  <si>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</si>
  <si>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</si>
  <si>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</si>
  <si>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</si>
  <si>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</si>
  <si>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</si>
  <si>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</si>
  <si>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</si>
  <si>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</si>
  <si>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</si>
  <si>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</si>
  <si>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</si>
  <si>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</si>
  <si>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</si>
  <si>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</si>
  <si>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</si>
  <si>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</si>
  <si>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</si>
  <si>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</si>
  <si>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</si>
  <si>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</si>
  <si>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</si>
  <si>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</si>
  <si>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</si>
  <si>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</si>
  <si>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</si>
  <si>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</si>
  <si>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</si>
  <si>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</si>
  <si>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</si>
  <si>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</si>
  <si>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</si>
  <si>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</si>
  <si>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</si>
  <si>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</si>
  <si>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</si>
  <si>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</si>
  <si>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</si>
  <si>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</si>
  <si>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</si>
  <si>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</si>
  <si>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</si>
  <si>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</si>
  <si>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</si>
  <si>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</si>
  <si>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</si>
  <si>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</si>
  <si>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</si>
  <si>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</si>
  <si>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</si>
  <si>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</si>
  <si>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</si>
  <si>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</si>
  <si>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</si>
  <si>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</si>
  <si>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</si>
  <si>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</si>
  <si>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</si>
  <si>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</si>
  <si>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</si>
  <si>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</si>
  <si>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</si>
  <si>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</si>
  <si>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</si>
  <si>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</si>
  <si>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</si>
  <si>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</si>
  <si>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</si>
  <si>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</si>
  <si>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</si>
  <si>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</si>
  <si>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</si>
  <si>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</si>
  <si>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</si>
  <si>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</si>
  <si>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</si>
  <si>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</si>
  <si>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</si>
  <si>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</si>
  <si>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</si>
  <si>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</si>
  <si>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</si>
  <si>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</si>
  <si>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</si>
  <si>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</si>
  <si>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</si>
  <si>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</si>
  <si>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</si>
  <si>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</si>
  <si>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</si>
  <si>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</si>
  <si>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</si>
  <si>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</si>
  <si>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</si>
  <si>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</si>
  <si>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</si>
  <si>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</si>
  <si>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</si>
  <si>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</si>
  <si>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</si>
  <si>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</si>
  <si>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</si>
  <si>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</si>
  <si>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</si>
  <si>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</si>
  <si>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</si>
  <si>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</si>
  <si>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</si>
  <si>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</si>
  <si>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</si>
  <si>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</si>
  <si>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</si>
  <si>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</si>
  <si>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</si>
  <si>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</si>
  <si>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</si>
  <si>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</si>
  <si>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</si>
  <si>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</si>
  <si>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</si>
  <si>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</si>
  <si>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</si>
  <si>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</si>
  <si>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</si>
  <si>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</si>
  <si>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</si>
  <si>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</si>
  <si>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</si>
  <si>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</si>
  <si>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</si>
  <si>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</si>
  <si>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</si>
  <si>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</si>
  <si>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</si>
  <si>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</si>
  <si>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</si>
  <si>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</si>
  <si>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</si>
  <si>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</si>
  <si>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</si>
  <si>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</si>
  <si>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</si>
  <si>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</si>
  <si>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</si>
  <si>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</si>
  <si>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</si>
  <si>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</si>
  <si>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</si>
  <si>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</si>
  <si>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</si>
  <si>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</si>
  <si>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</si>
  <si>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</si>
  <si>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</si>
  <si>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</si>
  <si>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</si>
  <si>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</si>
  <si>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</si>
  <si>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</si>
  <si>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</si>
  <si>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</si>
  <si>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</si>
  <si>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</si>
  <si>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</si>
  <si>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</si>
  <si>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</si>
  <si>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</si>
  <si>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</si>
  <si>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</si>
  <si>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</si>
  <si>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</si>
  <si>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</si>
  <si>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</si>
  <si>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</si>
  <si>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</si>
  <si>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</si>
  <si>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</si>
  <si>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</si>
  <si>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</si>
  <si>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</si>
  <si>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</si>
  <si>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</si>
  <si>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</si>
  <si>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</si>
  <si>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</si>
  <si>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</si>
  <si>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</si>
  <si>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</si>
  <si>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</si>
  <si>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</si>
  <si>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</si>
  <si>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</si>
  <si>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</si>
  <si>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</si>
  <si>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</si>
  <si>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</si>
  <si>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</si>
  <si>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</si>
  <si>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</si>
  <si>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</si>
  <si>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</si>
  <si>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</si>
  <si>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</si>
  <si>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</si>
  <si>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</si>
  <si>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</si>
  <si>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</si>
  <si>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</si>
  <si>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</si>
  <si>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</si>
  <si>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</si>
  <si>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</si>
  <si>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</si>
  <si>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</si>
  <si>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</si>
  <si>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</si>
  <si>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</si>
  <si>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</si>
  <si>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</si>
  <si>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</si>
  <si>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</si>
  <si>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</si>
  <si>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</si>
  <si>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</si>
  <si>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</si>
  <si>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</si>
  <si>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</si>
  <si>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</si>
  <si>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</si>
  <si>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</si>
  <si>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</si>
  <si>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</si>
  <si>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</si>
  <si>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</si>
  <si>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</si>
  <si>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</si>
  <si>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</si>
  <si>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</si>
  <si>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</si>
  <si>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</si>
  <si>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</si>
  <si>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</si>
  <si>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</si>
  <si>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</si>
  <si>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</si>
  <si>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</si>
  <si>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</si>
  <si>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</si>
  <si>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</si>
  <si>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</si>
  <si>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</si>
  <si>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</si>
  <si>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</si>
  <si>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</si>
  <si>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</si>
  <si>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</si>
  <si>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</si>
  <si>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</si>
  <si>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</si>
  <si>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</si>
  <si>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</si>
  <si>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</si>
  <si>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</si>
  <si>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</si>
  <si>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</si>
  <si>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</si>
  <si>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</si>
  <si>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</si>
  <si>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</si>
  <si>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</si>
  <si>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</si>
  <si>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</si>
  <si>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</si>
  <si>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</si>
  <si>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</si>
  <si>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</si>
  <si>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</si>
  <si>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</si>
  <si>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</si>
  <si>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</si>
  <si>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</si>
  <si>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</si>
  <si>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</si>
  <si>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</si>
  <si>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</si>
  <si>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</si>
  <si>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</si>
  <si>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</si>
  <si>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</si>
  <si>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</si>
  <si>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</si>
  <si>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</si>
  <si>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</si>
  <si>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</si>
  <si>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</si>
  <si>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</si>
  <si>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</si>
  <si>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</si>
  <si>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</si>
  <si>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</si>
  <si>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</si>
  <si>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</si>
  <si>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</si>
  <si>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</si>
  <si>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</si>
  <si>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</si>
  <si>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</si>
  <si>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</si>
  <si>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</si>
  <si>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</si>
  <si>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</si>
  <si>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</si>
  <si>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</si>
  <si>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</si>
  <si>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</si>
  <si>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</si>
  <si>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</si>
  <si>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</si>
  <si>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</si>
  <si>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</si>
  <si>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</si>
  <si>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</si>
  <si>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</si>
  <si>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</si>
  <si>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</si>
  <si>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</si>
  <si>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</si>
  <si>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</si>
  <si>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</si>
  <si>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</si>
  <si>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</si>
  <si>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</si>
  <si>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</si>
  <si>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</si>
  <si>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</si>
  <si>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</si>
  <si>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</si>
  <si>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</si>
  <si>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</si>
  <si>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</si>
  <si>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</si>
  <si>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</si>
  <si>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</si>
  <si>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</si>
  <si>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</si>
  <si>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</si>
  <si>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</si>
  <si>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</si>
  <si>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</si>
  <si>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</si>
  <si>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</si>
  <si>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</si>
  <si>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</si>
  <si>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</si>
  <si>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</si>
  <si>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</si>
  <si>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</si>
  <si>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</si>
  <si>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</si>
  <si>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</si>
  <si>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</si>
  <si>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</si>
  <si>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</si>
  <si>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</si>
  <si>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</si>
  <si>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</si>
  <si>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</si>
  <si>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</si>
  <si>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</si>
  <si>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</si>
  <si>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</si>
  <si>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</si>
  <si>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</si>
  <si>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</si>
  <si>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</si>
  <si>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</si>
  <si>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</si>
  <si>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</si>
  <si>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</si>
  <si>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</si>
  <si>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</si>
  <si>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</si>
  <si>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</si>
  <si>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</si>
  <si>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</si>
  <si>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</si>
  <si>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</si>
  <si>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</si>
  <si>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</si>
  <si>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</si>
  <si>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</si>
  <si>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</si>
  <si>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</si>
  <si>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</si>
  <si>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</si>
  <si>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</si>
  <si>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</si>
  <si>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</si>
  <si>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</si>
  <si>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</si>
  <si>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</si>
  <si>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</si>
  <si>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</si>
  <si>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</si>
  <si>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</si>
  <si>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</si>
  <si>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</si>
  <si>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</si>
  <si>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</si>
  <si>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</si>
  <si>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</si>
  <si>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</si>
  <si>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</si>
  <si>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</si>
  <si>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</si>
  <si>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</si>
  <si>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</si>
  <si>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</si>
  <si>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</si>
  <si>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</si>
  <si>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</si>
  <si>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</si>
  <si>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</si>
  <si>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</si>
  <si>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</si>
  <si>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</si>
  <si>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</si>
  <si>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</si>
  <si>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</si>
  <si>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</si>
  <si>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</si>
  <si>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</si>
  <si>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</si>
  <si>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</si>
  <si>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</si>
  <si>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</si>
  <si>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</si>
  <si>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</si>
  <si>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</si>
  <si>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</si>
  <si>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</si>
  <si>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</si>
  <si>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</si>
  <si>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</si>
  <si>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</si>
  <si>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</si>
  <si>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</si>
  <si>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</si>
  <si>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</si>
  <si>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</si>
  <si>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</si>
  <si>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</si>
  <si>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</si>
  <si>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</si>
  <si>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</si>
  <si>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</si>
  <si>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</si>
  <si>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</si>
  <si>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</si>
  <si>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</si>
  <si>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</si>
  <si>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</si>
  <si>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</si>
  <si>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</si>
  <si>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</si>
  <si>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</si>
  <si>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</si>
  <si>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</si>
  <si>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</si>
  <si>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</si>
  <si>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</si>
  <si>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</si>
  <si>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</si>
  <si>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</si>
  <si>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</si>
  <si>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</si>
  <si>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</si>
  <si>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</si>
  <si>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</si>
  <si>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</si>
  <si>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</si>
  <si>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</si>
  <si>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</si>
  <si>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</si>
  <si>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</si>
  <si>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</si>
  <si>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</si>
  <si>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</si>
  <si>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</si>
  <si>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</si>
  <si>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</si>
  <si>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</si>
  <si>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</si>
  <si>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</si>
  <si>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</si>
  <si>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</si>
  <si>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</si>
  <si>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</si>
  <si>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</si>
  <si>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</si>
  <si>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</si>
  <si>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</si>
  <si>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</si>
  <si>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</si>
  <si>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</si>
  <si>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</si>
  <si>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</si>
  <si>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</si>
  <si>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</si>
  <si>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</si>
  <si>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</si>
  <si>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</si>
  <si>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</si>
  <si>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</si>
  <si>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</si>
  <si>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</si>
  <si>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</si>
  <si>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</si>
  <si>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</si>
  <si>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</si>
  <si>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</si>
  <si>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</si>
  <si>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</si>
  <si>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</si>
  <si>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</si>
  <si>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</si>
  <si>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</si>
  <si>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</si>
  <si>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</si>
  <si>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</si>
  <si>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</si>
  <si>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</si>
  <si>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</si>
  <si>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</si>
  <si>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</si>
  <si>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</si>
  <si>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</si>
  <si>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</si>
  <si>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</si>
  <si>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</si>
  <si>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</si>
  <si>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</si>
  <si>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</si>
  <si>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</si>
  <si>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</si>
  <si>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</si>
  <si>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</si>
  <si>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</si>
  <si>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</si>
  <si>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</si>
  <si>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</si>
  <si>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</si>
  <si>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</si>
  <si>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</si>
  <si>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</si>
  <si>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</si>
  <si>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</si>
  <si>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</si>
  <si>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</si>
  <si>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</si>
  <si>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</si>
  <si>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</si>
  <si>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</si>
  <si>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</si>
  <si>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</si>
  <si>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</si>
  <si>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</si>
  <si>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</si>
  <si>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</si>
  <si>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</si>
  <si>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</si>
  <si>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</si>
  <si>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</si>
  <si>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</si>
  <si>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</si>
  <si>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</si>
  <si>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</si>
  <si>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</si>
  <si>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</si>
  <si>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</si>
  <si>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</si>
  <si>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</si>
  <si>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</si>
  <si>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</si>
  <si>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</si>
  <si>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</si>
  <si>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</si>
  <si>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</si>
  <si>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</si>
  <si>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</si>
  <si>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</si>
  <si>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</si>
  <si>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</si>
  <si>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</si>
  <si>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</si>
  <si>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</si>
  <si>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</si>
  <si>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</si>
  <si>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</si>
  <si>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</si>
  <si>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</si>
  <si>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</si>
  <si>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</si>
  <si>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</si>
  <si>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</si>
  <si>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</si>
  <si>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</si>
  <si>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</si>
  <si>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</si>
  <si>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</si>
  <si>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</si>
  <si>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</si>
  <si>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</si>
  <si>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</si>
  <si>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</si>
  <si>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</si>
  <si>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</si>
  <si>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</si>
  <si>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</si>
  <si>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</si>
  <si>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</si>
  <si>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</si>
  <si>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</si>
  <si>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</si>
  <si>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</si>
  <si>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</si>
  <si>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</si>
  <si>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</si>
  <si>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</si>
  <si>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</si>
  <si>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</si>
  <si>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</si>
  <si>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</si>
  <si>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</si>
  <si>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</si>
  <si>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</si>
  <si>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</si>
  <si>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</si>
  <si>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</si>
  <si>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</si>
  <si>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</si>
  <si>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</si>
  <si>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</si>
  <si>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</si>
  <si>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</si>
  <si>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</si>
  <si>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</si>
  <si>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</si>
  <si>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</si>
  <si>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</si>
  <si>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</si>
  <si>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</si>
  <si>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</si>
  <si>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</si>
  <si>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</si>
  <si>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</si>
  <si>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</si>
  <si>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</si>
  <si>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</si>
  <si>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</si>
  <si>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</si>
  <si>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</si>
  <si>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</si>
  <si>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</si>
  <si>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</si>
  <si>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</si>
  <si>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</si>
  <si>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</si>
  <si>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</si>
  <si>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</si>
  <si>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</si>
  <si>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</si>
  <si>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</si>
  <si>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</si>
  <si>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</si>
  <si>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</si>
  <si>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</si>
  <si>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</si>
  <si>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</si>
  <si>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</si>
  <si>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</si>
  <si>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</si>
  <si>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</si>
  <si>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</si>
  <si>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</si>
  <si>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</si>
  <si>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</si>
  <si>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</si>
  <si>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</si>
  <si>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</si>
  <si>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</si>
  <si>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</si>
  <si>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</si>
  <si>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</si>
  <si>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</si>
  <si>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</si>
  <si>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</si>
  <si>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</si>
  <si>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</si>
  <si>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</si>
  <si>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</si>
  <si>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</si>
  <si>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</si>
  <si>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</si>
  <si>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</si>
  <si>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</si>
  <si>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</si>
  <si>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</si>
  <si>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</si>
  <si>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</si>
  <si>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</si>
  <si>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</si>
  <si>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</si>
  <si>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</si>
  <si>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</si>
  <si>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</si>
  <si>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</si>
  <si>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</si>
  <si>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</si>
  <si>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</si>
  <si>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</si>
  <si>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</si>
  <si>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</si>
  <si>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</si>
  <si>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</si>
  <si>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</si>
  <si>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</si>
  <si>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</si>
  <si>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</si>
  <si>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</si>
  <si>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</si>
  <si>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</si>
  <si>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</si>
  <si>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</si>
  <si>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</si>
  <si>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</si>
  <si>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</si>
  <si>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</si>
  <si>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</si>
  <si>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</si>
  <si>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</si>
  <si>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</si>
  <si>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</si>
  <si>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</si>
  <si>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</si>
  <si>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</si>
  <si>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</si>
  <si>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</si>
  <si>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</si>
  <si>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</si>
  <si>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</si>
  <si>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</si>
  <si>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</si>
  <si>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</si>
  <si>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</si>
  <si>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</si>
  <si>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</si>
  <si>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</si>
  <si>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</si>
  <si>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</si>
  <si>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</si>
  <si>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</si>
  <si>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</si>
  <si>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</si>
  <si>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</si>
  <si>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</si>
  <si>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</si>
  <si>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</si>
  <si>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</si>
  <si>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</si>
  <si>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</si>
  <si>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</si>
  <si>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</si>
  <si>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</si>
  <si>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</si>
  <si>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</si>
  <si>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</si>
  <si>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</si>
  <si>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</si>
  <si>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</si>
  <si>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</si>
  <si>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</si>
  <si>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</si>
  <si>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</si>
  <si>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</si>
  <si>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</si>
  <si>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</si>
  <si>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</si>
  <si>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</si>
  <si>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</si>
  <si>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</si>
  <si>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</si>
  <si>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</si>
  <si>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</si>
  <si>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</si>
  <si>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</si>
  <si>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</si>
  <si>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</si>
  <si>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</si>
  <si>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</si>
  <si>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</si>
  <si>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</si>
  <si>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</si>
  <si>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</si>
  <si>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</si>
  <si>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</si>
  <si>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</si>
  <si>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</si>
  <si>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</si>
  <si>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</si>
  <si>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</si>
  <si>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</si>
  <si>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</si>
  <si>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</si>
  <si>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</si>
  <si>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</si>
  <si>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</si>
  <si>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</si>
  <si>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</si>
  <si>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</si>
  <si>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</si>
  <si>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</si>
  <si>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</si>
  <si>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</si>
  <si>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</si>
  <si>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</si>
  <si>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</si>
  <si>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</si>
  <si>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</si>
  <si>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</si>
  <si>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</si>
  <si>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</si>
  <si>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</si>
  <si>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</si>
  <si>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</si>
  <si>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</si>
  <si>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</si>
  <si>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</si>
  <si>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</si>
  <si>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</si>
  <si>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</si>
  <si>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</si>
  <si>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</si>
  <si>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</si>
  <si>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</si>
  <si>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</si>
  <si>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</si>
  <si>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</si>
  <si>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</si>
  <si>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</si>
  <si>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</si>
  <si>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</si>
  <si>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</si>
  <si>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</si>
  <si>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</si>
  <si>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</si>
  <si>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</si>
  <si>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</si>
  <si>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</si>
  <si>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</si>
  <si>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</si>
  <si>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</si>
  <si>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</si>
  <si>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</si>
  <si>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</si>
  <si>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</si>
  <si>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</si>
  <si>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</si>
  <si>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</si>
  <si>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</si>
  <si>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</si>
  <si>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</si>
  <si>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</si>
  <si>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</si>
  <si>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</si>
  <si>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</si>
  <si>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</si>
  <si>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</si>
  <si>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</si>
  <si>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</si>
  <si>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</si>
  <si>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</si>
  <si>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</si>
  <si>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</si>
  <si>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</si>
  <si>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</si>
  <si>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</si>
  <si>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</si>
  <si>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</si>
  <si>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</si>
  <si>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</si>
  <si>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</si>
  <si>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</si>
  <si>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</si>
  <si>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</si>
  <si>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</si>
  <si>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</si>
  <si>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</si>
  <si>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</si>
  <si>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</si>
  <si>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</si>
  <si>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</si>
  <si>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</si>
  <si>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</si>
  <si>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</si>
  <si>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</si>
  <si>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</si>
  <si>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</si>
  <si>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</si>
  <si>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</si>
  <si>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</si>
  <si>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</si>
  <si>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</si>
  <si>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</si>
  <si>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</si>
  <si>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</si>
  <si>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</si>
  <si>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</si>
  <si>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</si>
  <si>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</si>
  <si>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</si>
  <si>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</si>
  <si>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</si>
  <si>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</si>
  <si>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</si>
  <si>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</si>
  <si>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</si>
  <si>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</si>
  <si>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</si>
  <si>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</si>
  <si>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</si>
  <si>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</si>
  <si>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</si>
  <si>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</si>
  <si>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</si>
  <si>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</si>
  <si>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</si>
  <si>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</si>
  <si>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</si>
  <si>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</si>
  <si>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</si>
  <si>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</si>
  <si>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</si>
  <si>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</si>
  <si>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</si>
  <si>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</si>
  <si>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</si>
  <si>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</si>
  <si>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</si>
  <si>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</si>
  <si>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</si>
  <si>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</si>
  <si>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</si>
  <si>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</si>
  <si>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</si>
  <si>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</si>
  <si>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</si>
  <si>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</si>
  <si>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</si>
  <si>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</si>
  <si>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</si>
  <si>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</si>
  <si>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</si>
  <si>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</si>
  <si>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</si>
  <si>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</si>
  <si>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</si>
  <si>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</si>
  <si>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</si>
  <si>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</si>
  <si>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</si>
  <si>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</si>
  <si>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</si>
  <si>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</si>
  <si>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</si>
  <si>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</si>
  <si>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</si>
  <si>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</si>
  <si>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</si>
  <si>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</si>
  <si>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</si>
  <si>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</si>
  <si>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</si>
  <si>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</si>
  <si>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</si>
  <si>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</si>
  <si>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</si>
  <si>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</si>
  <si>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</si>
  <si>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</si>
  <si>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</si>
  <si>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</si>
  <si>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</si>
  <si>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</si>
  <si>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</si>
  <si>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</si>
  <si>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</si>
  <si>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</si>
  <si>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</si>
  <si>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</si>
  <si>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</si>
  <si>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</si>
  <si>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</si>
  <si>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</si>
  <si>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</si>
  <si>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</si>
  <si>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</si>
  <si>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</si>
  <si>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</si>
  <si>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</si>
  <si>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</si>
  <si>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</si>
  <si>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</si>
  <si>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</si>
  <si>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</si>
  <si>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</si>
  <si>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</si>
  <si>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</si>
  <si>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</si>
  <si>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</si>
  <si>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</si>
  <si>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</si>
  <si>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</si>
  <si>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</si>
  <si>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</si>
  <si>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</si>
  <si>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</si>
  <si>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</si>
  <si>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</si>
  <si>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</si>
  <si>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</si>
  <si>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</si>
  <si>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</si>
  <si>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</si>
  <si>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</si>
  <si>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</si>
  <si>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</si>
  <si>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</si>
  <si>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</si>
  <si>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</si>
  <si>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</si>
  <si>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</si>
  <si>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</si>
  <si>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</si>
  <si>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</si>
  <si>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</si>
  <si>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</si>
  <si>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</si>
  <si>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</si>
  <si>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</si>
  <si>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</si>
  <si>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</si>
  <si>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</si>
  <si>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</si>
  <si>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</si>
  <si>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</si>
  <si>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</si>
  <si>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</si>
  <si>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</si>
  <si>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</si>
  <si>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</si>
  <si>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</si>
  <si>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</si>
  <si>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</si>
  <si>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</si>
  <si>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</si>
  <si>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</si>
  <si>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</si>
  <si>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</si>
  <si>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</si>
  <si>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</si>
  <si>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</si>
  <si>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</si>
  <si>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</si>
  <si>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</si>
  <si>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</si>
  <si>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</si>
  <si>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</si>
  <si>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</si>
  <si>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</si>
  <si>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</si>
  <si>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</si>
  <si>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</si>
  <si>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</si>
  <si>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</si>
  <si>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</si>
  <si>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</si>
  <si>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</si>
  <si>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</si>
  <si>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</si>
  <si>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</si>
  <si>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</si>
  <si>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</si>
  <si>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</si>
  <si>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</si>
  <si>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</si>
  <si>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</si>
  <si>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</si>
  <si>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</si>
  <si>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</si>
  <si>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</si>
  <si>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</si>
  <si>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</si>
  <si>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</si>
  <si>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</si>
  <si>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</si>
  <si>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</si>
  <si>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</si>
  <si>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</si>
  <si>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</si>
  <si>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</si>
  <si>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</si>
  <si>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</si>
  <si>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</si>
  <si>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</si>
  <si>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</si>
  <si>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</si>
  <si>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</si>
  <si>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</si>
  <si>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</si>
  <si>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</si>
  <si>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</si>
  <si>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</si>
  <si>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</si>
  <si>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</si>
  <si>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</si>
  <si>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</si>
  <si>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</si>
  <si>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</si>
  <si>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</si>
  <si>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</si>
  <si>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</si>
  <si>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</si>
  <si>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</si>
  <si>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</si>
  <si>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</si>
  <si>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</si>
  <si>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</si>
  <si>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</si>
  <si>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</si>
  <si>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</si>
  <si>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</si>
  <si>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</si>
  <si>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</si>
  <si>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</si>
  <si>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</si>
  <si>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</si>
  <si>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</si>
  <si>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</si>
  <si>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</si>
  <si>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</si>
  <si>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</si>
  <si>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</si>
  <si>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</si>
  <si>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</si>
  <si>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</si>
  <si>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</si>
  <si>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</si>
  <si>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</si>
  <si>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</si>
  <si>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</si>
  <si>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</si>
  <si>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</si>
  <si>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</si>
  <si>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</si>
  <si>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</si>
  <si>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</si>
  <si>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</si>
  <si>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</si>
  <si>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</si>
  <si>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</si>
  <si>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</si>
  <si>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</si>
  <si>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</si>
  <si>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</si>
  <si>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</si>
  <si>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</si>
  <si>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</si>
  <si>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</si>
  <si>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</si>
  <si>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</si>
  <si>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</si>
  <si>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</si>
  <si>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</si>
  <si>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</si>
  <si>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</si>
  <si>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</si>
  <si>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</si>
  <si>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</si>
  <si>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</si>
  <si>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</si>
  <si>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</si>
  <si>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</si>
  <si>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</si>
  <si>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</si>
  <si>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</si>
  <si>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</si>
  <si>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</si>
  <si>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</si>
  <si>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</si>
  <si>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</si>
  <si>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</si>
  <si>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</si>
  <si>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</si>
  <si>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</si>
  <si>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</si>
  <si>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</si>
  <si>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</si>
  <si>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</si>
  <si>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</si>
  <si>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</si>
  <si>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</si>
  <si>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</si>
  <si>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</si>
  <si>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</si>
  <si>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</si>
  <si>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</si>
  <si>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</si>
  <si>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</si>
  <si>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</si>
  <si>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</si>
  <si>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</si>
  <si>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</si>
  <si>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</si>
  <si>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</si>
  <si>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</si>
  <si>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</si>
  <si>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</si>
  <si>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</si>
  <si>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</si>
  <si>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</si>
  <si>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</si>
  <si>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</si>
  <si>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</si>
  <si>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</si>
  <si>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</si>
  <si>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</si>
  <si>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</si>
  <si>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</si>
  <si>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</si>
  <si>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</si>
  <si>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</si>
  <si>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</si>
  <si>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</si>
  <si>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</si>
  <si>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</si>
  <si>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</si>
  <si>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</si>
  <si>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</si>
  <si>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</si>
  <si>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</si>
  <si>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</si>
  <si>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</si>
  <si>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</si>
  <si>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</si>
  <si>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</si>
  <si>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</si>
  <si>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</si>
  <si>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</si>
  <si>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</si>
  <si>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</si>
  <si>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</si>
  <si>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</si>
  <si>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</si>
  <si>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</si>
  <si>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</si>
  <si>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</si>
  <si>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</si>
  <si>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</si>
  <si>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</si>
  <si>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</si>
  <si>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</si>
  <si>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</si>
  <si>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</si>
  <si>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</si>
  <si>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</si>
  <si>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</si>
  <si>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</si>
  <si>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</si>
  <si>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</si>
  <si>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</si>
  <si>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</si>
  <si>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</si>
  <si>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</si>
  <si>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</si>
  <si>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</si>
  <si>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</si>
  <si>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</si>
  <si>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</si>
  <si>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</si>
  <si>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</si>
  <si>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</si>
  <si>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</si>
  <si>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</si>
  <si>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</si>
  <si>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</si>
  <si>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</si>
  <si>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</si>
  <si>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</si>
  <si>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</si>
  <si>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</si>
  <si>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</si>
  <si>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</si>
  <si>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</si>
  <si>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</si>
  <si>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</si>
  <si>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</si>
  <si>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</si>
  <si>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</si>
  <si>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</si>
  <si>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</si>
  <si>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</si>
  <si>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</si>
  <si>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</si>
  <si>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</si>
  <si>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</si>
  <si>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</si>
  <si>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</si>
  <si>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</si>
  <si>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</si>
  <si>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</si>
  <si>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</si>
  <si>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</si>
  <si>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</si>
  <si>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</si>
  <si>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</si>
  <si>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</si>
  <si>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</si>
  <si>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</si>
  <si>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</si>
  <si>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</si>
  <si>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</si>
  <si>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</si>
  <si>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</si>
  <si>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</si>
  <si>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</si>
  <si>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</si>
  <si>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</si>
  <si>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</si>
  <si>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</si>
  <si>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</si>
  <si>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</si>
  <si>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</si>
  <si>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</si>
  <si>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</si>
  <si>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</si>
  <si>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</si>
  <si>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</si>
  <si>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</si>
  <si>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</si>
  <si>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</si>
  <si>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</si>
  <si>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</si>
  <si>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</si>
  <si>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</si>
  <si>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</si>
  <si>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</si>
  <si>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</si>
  <si>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</si>
  <si>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</si>
  <si>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</si>
  <si>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</si>
  <si>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</si>
  <si>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</si>
  <si>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</si>
  <si>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</si>
  <si>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</si>
  <si>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</si>
  <si>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</si>
  <si>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</si>
  <si>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</si>
  <si>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</si>
  <si>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</si>
  <si>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</si>
  <si>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</si>
  <si>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</si>
  <si>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</si>
  <si>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</si>
  <si>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</si>
  <si>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</si>
  <si>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</si>
  <si>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</si>
  <si>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</si>
  <si>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</si>
  <si>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</si>
  <si>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</si>
  <si>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</si>
  <si>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</si>
  <si>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</si>
  <si>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</si>
  <si>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</si>
  <si>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</si>
  <si>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</si>
  <si>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</si>
  <si>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</si>
  <si>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</si>
  <si>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</si>
  <si>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</si>
  <si>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</si>
  <si>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</si>
  <si>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</si>
  <si>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</si>
  <si>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</si>
  <si>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</si>
  <si>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</si>
  <si>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</si>
  <si>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</si>
  <si>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</si>
  <si>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</si>
  <si>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</si>
  <si>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</si>
  <si>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</si>
  <si>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</si>
  <si>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</si>
  <si>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</si>
  <si>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</si>
  <si>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</si>
  <si>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</si>
  <si>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</si>
  <si>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</si>
  <si>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</si>
  <si>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</si>
  <si>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</si>
  <si>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</si>
  <si>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</si>
  <si>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</si>
  <si>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</si>
  <si>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</si>
  <si>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</si>
  <si>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</si>
  <si>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</si>
  <si>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</si>
  <si>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</si>
  <si>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</si>
  <si>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</si>
  <si>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</si>
  <si>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</si>
  <si>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</si>
  <si>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</si>
  <si>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</si>
  <si>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</si>
  <si>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</si>
  <si>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</si>
  <si>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</si>
  <si>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</si>
  <si>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</si>
  <si>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</si>
  <si>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</si>
  <si>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</si>
  <si>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</si>
  <si>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</si>
  <si>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</si>
  <si>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</si>
  <si>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</si>
  <si>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</si>
  <si>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</si>
  <si>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</si>
  <si>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</si>
  <si>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</si>
  <si>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</si>
  <si>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</si>
  <si>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</si>
  <si>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</si>
  <si>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</si>
  <si>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</si>
  <si>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</si>
  <si>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</si>
  <si>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</si>
  <si>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</si>
  <si>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</si>
  <si>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</si>
  <si>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</si>
  <si>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</si>
  <si>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</si>
  <si>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</si>
  <si>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</si>
  <si>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</si>
  <si>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</si>
  <si>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</si>
  <si>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</si>
  <si>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</si>
  <si>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</si>
  <si>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</si>
  <si>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</si>
  <si>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</si>
  <si>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</si>
  <si>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</si>
  <si>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</si>
  <si>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</si>
  <si>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</si>
  <si>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</si>
  <si>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</si>
  <si>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</si>
  <si>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</si>
  <si>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</si>
  <si>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</si>
  <si>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</si>
  <si>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</si>
  <si>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</si>
  <si>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</si>
  <si>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</si>
  <si>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</si>
  <si>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</si>
  <si>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</si>
  <si>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</si>
  <si>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</si>
  <si>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</si>
  <si>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</si>
  <si>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</si>
  <si>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</si>
  <si>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</si>
  <si>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</si>
  <si>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</si>
  <si>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</si>
  <si>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</si>
  <si>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</si>
  <si>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</si>
  <si>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</si>
  <si>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</si>
  <si>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</si>
  <si>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</si>
  <si>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</si>
  <si>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</si>
  <si>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</si>
  <si>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</si>
  <si>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</si>
  <si>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</si>
  <si>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</si>
  <si>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</si>
  <si>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</si>
  <si>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</si>
  <si>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</si>
  <si>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</si>
  <si>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</si>
  <si>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</si>
  <si>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</si>
  <si>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</si>
  <si>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</si>
  <si>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</si>
  <si>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</si>
  <si>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</si>
  <si>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</si>
  <si>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</si>
  <si>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</si>
  <si>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</si>
  <si>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</si>
  <si>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</si>
  <si>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</si>
  <si>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</si>
  <si>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</si>
  <si>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</si>
  <si>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</si>
  <si>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</si>
  <si>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</si>
  <si>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</si>
  <si>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</si>
  <si>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</si>
  <si>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</si>
  <si>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</si>
  <si>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</si>
  <si>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</si>
  <si>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</si>
  <si>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</si>
  <si>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</si>
  <si>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</si>
  <si>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</si>
  <si>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</si>
  <si>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</si>
  <si>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</si>
  <si>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</si>
  <si>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</si>
  <si>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</si>
  <si>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</si>
  <si>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</si>
  <si>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</si>
  <si>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</si>
  <si>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</si>
  <si>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</si>
  <si>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</si>
  <si>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</si>
  <si>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</si>
  <si>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</si>
  <si>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</si>
  <si>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</si>
  <si>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</si>
  <si>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</si>
  <si>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</si>
  <si>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</si>
  <si>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</si>
  <si>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</si>
  <si>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</si>
  <si>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</si>
  <si>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</si>
  <si>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</si>
  <si>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</si>
  <si>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</si>
  <si>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</si>
  <si>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</si>
  <si>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</si>
  <si>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</si>
  <si>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</si>
  <si>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</si>
  <si>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</si>
  <si>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</si>
  <si>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</si>
  <si>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</si>
  <si>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</si>
  <si>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</si>
  <si>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</si>
  <si>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</si>
  <si>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</si>
  <si>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</si>
  <si>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</si>
  <si>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</si>
  <si>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</si>
  <si>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</si>
  <si>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</si>
  <si>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</si>
  <si>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</si>
  <si>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</si>
  <si>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</si>
  <si>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</si>
  <si>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</si>
  <si>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</si>
  <si>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</si>
  <si>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</si>
  <si>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</si>
  <si>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</si>
  <si>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</si>
  <si>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</si>
  <si>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</si>
  <si>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</si>
  <si>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</si>
  <si>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</si>
  <si>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</si>
  <si>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</si>
  <si>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</si>
  <si>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</si>
  <si>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</si>
  <si>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</si>
  <si>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</si>
  <si>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</si>
  <si>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</si>
  <si>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</si>
  <si>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</si>
  <si>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</si>
  <si>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</si>
  <si>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</si>
  <si>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</si>
  <si>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</si>
  <si>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</si>
  <si>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</si>
  <si>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</si>
  <si>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</si>
  <si>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</si>
  <si>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</si>
  <si>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</si>
  <si>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</si>
  <si>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</si>
  <si>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</si>
  <si>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</si>
  <si>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</si>
  <si>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</si>
  <si>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</si>
  <si>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</si>
  <si>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</si>
  <si>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</si>
  <si>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</si>
  <si>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</si>
  <si>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</si>
  <si>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</si>
  <si>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</si>
  <si>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</si>
  <si>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</si>
  <si>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</si>
  <si>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</si>
  <si>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</si>
  <si>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</si>
  <si>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</si>
  <si>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</si>
  <si>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</si>
  <si>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</si>
  <si>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</si>
  <si>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</si>
  <si>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</si>
  <si>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</si>
  <si>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</si>
  <si>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</si>
  <si>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</si>
  <si>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</si>
  <si>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</si>
  <si>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</si>
  <si>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</si>
  <si>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</si>
  <si>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</si>
  <si>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</si>
  <si>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</si>
  <si>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</si>
  <si>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</si>
  <si>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</si>
  <si>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</si>
  <si>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</si>
  <si>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</si>
  <si>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</si>
  <si>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</si>
  <si>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</si>
  <si>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</si>
  <si>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</si>
  <si>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</si>
  <si>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</si>
  <si>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</si>
  <si>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</si>
  <si>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</si>
  <si>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</si>
  <si>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</si>
  <si>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</si>
  <si>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</si>
  <si>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</si>
  <si>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</si>
  <si>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</si>
  <si>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</si>
  <si>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</si>
  <si>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</si>
  <si>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</si>
  <si>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</si>
  <si>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</si>
  <si>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</si>
  <si>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</si>
  <si>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</si>
  <si>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</si>
  <si>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</si>
  <si>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</si>
  <si>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</si>
  <si>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</si>
  <si>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</si>
  <si>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</si>
  <si>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</si>
  <si>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</si>
  <si>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</si>
  <si>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</si>
  <si>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</si>
  <si>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</si>
  <si>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</si>
  <si>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</si>
  <si>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</si>
  <si>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</si>
  <si>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</si>
  <si>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</si>
  <si>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</si>
  <si>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</si>
  <si>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</si>
  <si>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</si>
  <si>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</si>
  <si>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</si>
  <si>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</si>
  <si>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</si>
  <si>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</si>
  <si>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</si>
  <si>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</si>
  <si>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</si>
  <si>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</si>
  <si>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</si>
  <si>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</si>
  <si>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</si>
  <si>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</si>
  <si>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</si>
  <si>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</si>
  <si>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</si>
  <si>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</si>
  <si>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</si>
  <si>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</si>
  <si>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</si>
  <si>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</si>
  <si>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</si>
  <si>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</si>
  <si>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</si>
  <si>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</si>
  <si>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</si>
  <si>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</si>
  <si>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</si>
  <si>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</si>
  <si>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</si>
  <si>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</si>
  <si>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</si>
  <si>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</si>
  <si>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</si>
  <si>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</si>
  <si>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</si>
  <si>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</si>
  <si>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</si>
  <si>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</si>
  <si>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</si>
  <si>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</si>
  <si>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</si>
  <si>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</si>
  <si>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</si>
  <si>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</si>
  <si>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</si>
  <si>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</si>
  <si>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</si>
  <si>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</si>
  <si>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</si>
  <si>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</si>
  <si>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</si>
  <si>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</si>
  <si>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</si>
  <si>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</si>
  <si>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</si>
  <si>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</si>
  <si>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</si>
  <si>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</si>
  <si>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</si>
  <si>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</si>
  <si>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</si>
  <si>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</si>
  <si>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</si>
  <si>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</si>
  <si>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</si>
  <si>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</si>
  <si>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</si>
  <si>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</si>
  <si>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</si>
  <si>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</si>
  <si>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</si>
  <si>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</si>
  <si>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</si>
  <si>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</si>
  <si>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</si>
  <si>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</si>
  <si>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</si>
  <si>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</si>
  <si>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</si>
  <si>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</si>
  <si>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</si>
  <si>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</si>
  <si>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</si>
  <si>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</si>
  <si>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</si>
  <si>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</si>
  <si>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</si>
  <si>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</si>
  <si>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</si>
  <si>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</si>
  <si>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</si>
  <si>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</si>
  <si>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</si>
  <si>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</si>
  <si>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</si>
  <si>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</si>
  <si>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</si>
  <si>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</si>
  <si>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</si>
  <si>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</si>
  <si>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</si>
  <si>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</si>
  <si>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</si>
  <si>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</si>
  <si>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</si>
  <si>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</si>
  <si>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</si>
  <si>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</si>
  <si>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</si>
  <si>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</si>
  <si>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</si>
  <si>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</si>
  <si>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</si>
  <si>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</si>
  <si>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</si>
  <si>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</si>
  <si>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</si>
  <si>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</si>
  <si>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</si>
  <si>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</si>
  <si>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</si>
  <si>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</si>
  <si>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</si>
  <si>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</si>
  <si>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</si>
  <si>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</si>
  <si>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</si>
  <si>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</si>
  <si>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</si>
  <si>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</si>
  <si>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</si>
  <si>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</si>
  <si>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</si>
  <si>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</si>
  <si>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</si>
  <si>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</si>
  <si>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</si>
  <si>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</si>
  <si>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</si>
  <si>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</si>
  <si>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</si>
  <si>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</si>
  <si>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</si>
  <si>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</si>
  <si>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</si>
  <si>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</si>
  <si>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</si>
  <si>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</si>
  <si>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</si>
  <si>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</si>
  <si>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</si>
  <si>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</si>
  <si>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</si>
  <si>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</si>
  <si>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</si>
  <si>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</si>
  <si>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</si>
  <si>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</si>
  <si>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</si>
  <si>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</si>
  <si>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</si>
  <si>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</si>
  <si>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</si>
  <si>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</si>
  <si>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</si>
  <si>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</si>
  <si>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</si>
  <si>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</si>
  <si>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</si>
  <si>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</si>
  <si>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</si>
  <si>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</si>
  <si>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</si>
  <si>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</si>
  <si>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</si>
  <si>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</si>
  <si>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</si>
  <si>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</si>
  <si>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</si>
  <si>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</si>
  <si>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</si>
  <si>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</si>
  <si>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</si>
  <si>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</si>
  <si>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</si>
  <si>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</si>
  <si>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</si>
  <si>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</si>
  <si>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</si>
  <si>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</si>
  <si>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</si>
  <si>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</si>
  <si>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</si>
  <si>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</si>
  <si>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</si>
  <si>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</si>
  <si>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</si>
  <si>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</si>
  <si>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</si>
  <si>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</si>
  <si>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</si>
  <si>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</si>
  <si>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</si>
  <si>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</si>
  <si>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</si>
  <si>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</si>
  <si>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</si>
  <si>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</si>
  <si>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</si>
  <si>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</si>
  <si>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</si>
  <si>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</si>
  <si>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</si>
  <si>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</si>
  <si>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</si>
  <si>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</si>
  <si>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</si>
  <si>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</si>
  <si>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</si>
  <si>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</si>
  <si>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</si>
  <si>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</si>
  <si>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</si>
  <si>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</si>
  <si>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</si>
  <si>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</si>
  <si>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</si>
  <si>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</si>
  <si>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</si>
  <si>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</si>
  <si>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</si>
  <si>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</si>
  <si>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</si>
  <si>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</si>
  <si>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</si>
  <si>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</si>
  <si>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</si>
  <si>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</si>
  <si>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</si>
  <si>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</si>
  <si>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</si>
  <si>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</si>
  <si>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</si>
  <si>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</si>
  <si>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</si>
  <si>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</si>
  <si>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</si>
  <si>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</si>
  <si>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</si>
  <si>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</si>
  <si>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</si>
  <si>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</si>
  <si>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</si>
  <si>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</si>
  <si>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</si>
  <si>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</si>
  <si>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</si>
  <si>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</si>
  <si>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</si>
  <si>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</si>
  <si>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</si>
  <si>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</si>
  <si>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</si>
  <si>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</si>
  <si>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</si>
  <si>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</si>
  <si>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</si>
  <si>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</si>
  <si>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</si>
  <si>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</si>
  <si>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</si>
  <si>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</si>
  <si>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</si>
  <si>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</si>
  <si>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</si>
  <si>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</si>
  <si>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</si>
  <si>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</si>
  <si>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</si>
  <si>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</si>
  <si>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</si>
  <si>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</si>
  <si>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</si>
  <si>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</si>
  <si>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</si>
  <si>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</si>
  <si>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</si>
  <si>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</si>
  <si>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</si>
  <si>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</si>
  <si>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</si>
  <si>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</si>
  <si>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</si>
  <si>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</si>
  <si>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</si>
  <si>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</si>
  <si>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</si>
  <si>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</si>
  <si>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</si>
  <si>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</si>
  <si>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</si>
  <si>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</si>
  <si>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</si>
  <si>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</si>
  <si>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</si>
  <si>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</si>
  <si>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</si>
  <si>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</si>
  <si>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</si>
  <si>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</si>
  <si>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</si>
  <si>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</si>
  <si>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</si>
  <si>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</si>
  <si>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</si>
  <si>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</si>
  <si>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</si>
  <si>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</si>
  <si>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</si>
  <si>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</si>
  <si>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</si>
  <si>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</si>
  <si>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</si>
  <si>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</si>
  <si>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</si>
  <si>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</si>
  <si>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</si>
  <si>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</si>
  <si>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</si>
  <si>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</si>
  <si>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</si>
  <si>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</si>
  <si>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</si>
  <si>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</si>
  <si>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</si>
  <si>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</si>
  <si>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</si>
  <si>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</si>
  <si>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</si>
  <si>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</si>
  <si>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</si>
  <si>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</si>
  <si>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</si>
  <si>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</si>
  <si>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</si>
  <si>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</si>
  <si>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</si>
  <si>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</si>
  <si>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</si>
  <si>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</si>
  <si>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</si>
  <si>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</si>
  <si>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</si>
  <si>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</si>
  <si>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</si>
  <si>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</si>
  <si>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</si>
  <si>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</si>
  <si>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</si>
  <si>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</si>
  <si>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</si>
  <si>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</si>
  <si>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</si>
  <si>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</si>
  <si>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</si>
  <si>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</si>
  <si>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</si>
  <si>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</si>
  <si>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</si>
  <si>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</si>
  <si>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</si>
  <si>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</si>
  <si>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</si>
  <si>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</si>
  <si>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</si>
  <si>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</si>
  <si>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</si>
  <si>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</si>
  <si>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</si>
  <si>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</si>
  <si>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</si>
  <si>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</si>
  <si>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</si>
  <si>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</si>
  <si>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</si>
  <si>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</si>
  <si>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</si>
  <si>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</si>
  <si>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</si>
  <si>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</si>
  <si>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</si>
  <si>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</si>
  <si>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</si>
  <si>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</si>
  <si>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</si>
  <si>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</si>
  <si>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</si>
  <si>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</si>
  <si>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</si>
  <si>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</si>
  <si>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</si>
  <si>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</si>
  <si>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</si>
  <si>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</si>
  <si>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</si>
  <si>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</si>
  <si>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</si>
  <si>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</si>
  <si>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</si>
  <si>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</si>
  <si>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</si>
  <si>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</si>
  <si>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</si>
  <si>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</si>
  <si>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</si>
  <si>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</si>
  <si>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</si>
  <si>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</si>
  <si>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</si>
  <si>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</si>
  <si>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</si>
  <si>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</si>
  <si>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</si>
  <si>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</si>
  <si>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</si>
  <si>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</si>
  <si>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</si>
  <si>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</si>
  <si>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</si>
  <si>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</si>
  <si>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</si>
  <si>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</si>
  <si>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</si>
  <si>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</si>
  <si>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</si>
  <si>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</si>
  <si>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</si>
  <si>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</si>
  <si>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</si>
  <si>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</si>
  <si>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</si>
  <si>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</si>
  <si>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</si>
  <si>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</si>
  <si>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</si>
  <si>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</si>
  <si>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</si>
  <si>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</si>
  <si>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</si>
  <si>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</si>
  <si>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</si>
  <si>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</si>
  <si>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</si>
  <si>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</si>
  <si>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</si>
  <si>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</si>
  <si>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</si>
  <si>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</si>
  <si>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</si>
  <si>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</si>
  <si>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</si>
  <si>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</si>
  <si>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</si>
  <si>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</si>
  <si>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</si>
  <si>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</si>
  <si>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</si>
  <si>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</si>
  <si>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</si>
  <si>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</si>
  <si>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</si>
  <si>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</si>
  <si>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</si>
  <si>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</si>
  <si>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</si>
  <si>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</si>
  <si>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</si>
  <si>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</si>
  <si>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</si>
  <si>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</si>
  <si>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</si>
  <si>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</si>
  <si>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</si>
  <si>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</si>
  <si>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</si>
  <si>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</si>
  <si>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</si>
  <si>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</si>
  <si>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</si>
  <si>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</si>
  <si>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</si>
  <si>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</si>
  <si>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</si>
  <si>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</si>
  <si>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</si>
  <si>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</si>
  <si>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</si>
  <si>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</si>
  <si>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</si>
  <si>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</si>
  <si>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</si>
  <si>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</si>
  <si>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</si>
  <si>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</si>
  <si>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</si>
  <si>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</si>
  <si>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</si>
  <si>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</si>
  <si>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</si>
  <si>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</si>
  <si>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</si>
  <si>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</si>
  <si>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</si>
  <si>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</si>
  <si>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</si>
  <si>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</si>
  <si>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</si>
  <si>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</si>
  <si>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</si>
  <si>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</si>
  <si>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</si>
  <si>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</si>
  <si>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</si>
  <si>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</si>
  <si>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</si>
  <si>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</si>
  <si>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</si>
  <si>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</si>
  <si>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</si>
  <si>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</si>
  <si>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</si>
  <si>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</si>
  <si>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</si>
  <si>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</si>
  <si>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</si>
  <si>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</si>
  <si>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</si>
  <si>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</si>
  <si>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</si>
  <si>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</si>
  <si>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</si>
  <si>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</si>
  <si>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</si>
  <si>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</si>
  <si>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</si>
  <si>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</si>
  <si>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</si>
  <si>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</si>
  <si>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</si>
  <si>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</si>
  <si>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</si>
  <si>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</si>
  <si>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</si>
  <si>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</si>
  <si>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</si>
  <si>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</si>
  <si>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</si>
  <si>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</si>
  <si>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</si>
  <si>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</si>
  <si>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</si>
  <si>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</si>
  <si>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</si>
  <si>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</si>
  <si>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</si>
  <si>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</si>
  <si>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</si>
  <si>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</si>
  <si>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</si>
  <si>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</si>
  <si>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</si>
  <si>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</si>
  <si>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</si>
  <si>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</si>
  <si>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</si>
  <si>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</si>
  <si>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</si>
  <si>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</si>
  <si>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</si>
  <si>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</si>
  <si>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</si>
  <si>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</si>
  <si>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</si>
  <si>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</si>
  <si>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</si>
  <si>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</si>
  <si>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</si>
  <si>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</si>
  <si>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</si>
  <si>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</si>
  <si>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</si>
  <si>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</si>
  <si>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</si>
  <si>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</si>
  <si>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</si>
  <si>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</si>
  <si>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</si>
  <si>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</si>
  <si>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</si>
  <si>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</si>
  <si>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</si>
  <si>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</si>
  <si>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</si>
  <si>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</si>
  <si>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</si>
  <si>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</si>
  <si>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</si>
  <si>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</si>
  <si>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</si>
  <si>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</si>
  <si>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</si>
  <si>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</si>
  <si>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</si>
  <si>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</si>
  <si>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</si>
  <si>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</si>
  <si>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</si>
  <si>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</si>
  <si>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</si>
  <si>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</si>
  <si>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</si>
  <si>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</si>
  <si>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</si>
  <si>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</si>
  <si>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</si>
  <si>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</si>
  <si>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</si>
  <si>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</si>
  <si>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</si>
  <si>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</si>
  <si>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</si>
  <si>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</si>
  <si>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</si>
  <si>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</si>
  <si>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</si>
  <si>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</si>
  <si>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</si>
  <si>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</si>
  <si>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</si>
  <si>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</si>
  <si>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</si>
  <si>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</si>
  <si>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</si>
  <si>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</si>
  <si>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</si>
  <si>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</si>
  <si>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</si>
  <si>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</si>
  <si>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</si>
  <si>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</si>
  <si>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</si>
  <si>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</si>
  <si>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</si>
  <si>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</si>
  <si>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</si>
  <si>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</si>
  <si>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</si>
  <si>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</si>
  <si>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</si>
  <si>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</si>
  <si>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</si>
  <si>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</si>
  <si>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</si>
  <si>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</si>
  <si>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</si>
  <si>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</si>
  <si>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</si>
  <si>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</si>
  <si>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</si>
  <si>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</si>
  <si>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</si>
  <si>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</si>
  <si>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</si>
  <si>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</si>
  <si>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</si>
  <si>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</si>
  <si>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</si>
  <si>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</si>
  <si>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</si>
  <si>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</si>
  <si>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</si>
  <si>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</si>
  <si>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</si>
  <si>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</si>
  <si>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</si>
  <si>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</si>
  <si>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</si>
  <si>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</si>
  <si>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</si>
  <si>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</si>
  <si>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</si>
  <si>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</si>
  <si>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</si>
  <si>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</si>
  <si>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</si>
  <si>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</si>
  <si>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</si>
  <si>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</si>
  <si>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</si>
  <si>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</si>
  <si>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</si>
  <si>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</si>
  <si>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</si>
  <si>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</si>
  <si>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</si>
  <si>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</si>
  <si>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</si>
  <si>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</si>
  <si>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</si>
  <si>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</si>
  <si>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</si>
  <si>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</si>
  <si>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</si>
  <si>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</si>
  <si>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</si>
  <si>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</si>
  <si>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</si>
  <si>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</si>
  <si>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</si>
  <si>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</si>
  <si>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</si>
  <si>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</si>
  <si>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</si>
  <si>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</si>
  <si>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</si>
  <si>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</si>
  <si>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</si>
  <si>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</si>
  <si>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</si>
  <si>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</si>
  <si>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</si>
  <si>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</si>
  <si>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</si>
  <si>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</si>
  <si>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</si>
  <si>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</si>
  <si>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</si>
  <si>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</si>
  <si>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</si>
  <si>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</si>
  <si>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</si>
  <si>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</si>
  <si>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</si>
  <si>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</si>
  <si>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</si>
  <si>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</si>
  <si>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</si>
  <si>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</si>
  <si>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</si>
  <si>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</si>
  <si>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</si>
  <si>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</si>
  <si>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</si>
  <si>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</si>
  <si>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</si>
  <si>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</si>
  <si>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</si>
  <si>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</si>
  <si>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</si>
  <si>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</si>
  <si>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</si>
  <si>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</si>
  <si>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</si>
  <si>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</si>
  <si>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</si>
  <si>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</si>
  <si>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</si>
  <si>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</si>
  <si>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</si>
  <si>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</si>
  <si>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</si>
  <si>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</si>
  <si>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</si>
  <si>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</si>
  <si>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</si>
  <si>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</si>
  <si>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</si>
  <si>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</si>
  <si>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</si>
  <si>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</si>
  <si>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</si>
  <si>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</si>
  <si>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</si>
  <si>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</si>
  <si>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</si>
  <si>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</si>
  <si>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</si>
  <si>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</si>
  <si>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</si>
  <si>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</si>
  <si>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</si>
  <si>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</si>
  <si>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</si>
  <si>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</si>
  <si>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</si>
  <si>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</si>
  <si>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</si>
  <si>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</si>
  <si>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</si>
  <si>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</si>
  <si>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</si>
  <si>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</si>
  <si>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</si>
  <si>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</si>
  <si>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</si>
  <si>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</si>
  <si>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</si>
  <si>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</si>
  <si>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</si>
  <si>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</si>
  <si>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</si>
  <si>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</si>
  <si>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</si>
  <si>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</si>
  <si>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</si>
  <si>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</si>
  <si>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</si>
  <si>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</si>
  <si>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</si>
  <si>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</si>
  <si>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</si>
  <si>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</si>
  <si>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</si>
  <si>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</si>
  <si>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</si>
  <si>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</si>
  <si>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</si>
  <si>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</si>
  <si>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</si>
  <si>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</si>
  <si>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</si>
  <si>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</si>
  <si>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</si>
  <si>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</si>
  <si>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</si>
  <si>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</si>
  <si>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</si>
  <si>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</si>
  <si>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</si>
  <si>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</si>
  <si>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</si>
  <si>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</si>
  <si>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</si>
  <si>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</si>
  <si>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</si>
  <si>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</si>
  <si>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</si>
  <si>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</si>
  <si>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</si>
  <si>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</si>
  <si>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</si>
  <si>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</si>
  <si>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</si>
  <si>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</si>
  <si>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</si>
  <si>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</si>
  <si>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</si>
  <si>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</si>
  <si>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</si>
  <si>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</si>
  <si>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</si>
  <si>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</si>
  <si>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</si>
  <si>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</si>
  <si>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</si>
  <si>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</si>
  <si>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</si>
  <si>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</si>
  <si>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</si>
  <si>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</si>
  <si>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</si>
  <si>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</si>
  <si>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</si>
  <si>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</si>
  <si>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</si>
  <si>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</si>
  <si>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</si>
  <si>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</si>
  <si>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</si>
  <si>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</si>
  <si>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</si>
  <si>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</si>
  <si>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</si>
  <si>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</si>
  <si>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</si>
  <si>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</si>
  <si>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</si>
  <si>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</si>
  <si>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</si>
  <si>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</si>
  <si>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</si>
  <si>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</si>
  <si>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</si>
  <si>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</si>
  <si>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</si>
  <si>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</si>
  <si>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</si>
  <si>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</si>
  <si>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</si>
  <si>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</si>
  <si>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</si>
  <si>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</si>
  <si>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</si>
  <si>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</si>
  <si>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</si>
  <si>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</si>
  <si>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</si>
  <si>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</si>
  <si>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</si>
  <si>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</si>
  <si>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</si>
  <si>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</si>
  <si>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</si>
  <si>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</si>
  <si>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</si>
  <si>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</si>
  <si>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</si>
  <si>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</si>
  <si>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</si>
  <si>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</si>
  <si>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</si>
  <si>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</si>
  <si>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</si>
  <si>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</si>
  <si>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</si>
  <si>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</si>
  <si>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</si>
  <si>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</si>
  <si>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</si>
  <si>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</si>
  <si>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</si>
  <si>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</si>
  <si>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</si>
  <si>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</si>
  <si>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</si>
  <si>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</si>
  <si>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</si>
  <si>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</si>
  <si>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</si>
  <si>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</si>
  <si>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</si>
  <si>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</si>
  <si>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</si>
  <si>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</si>
  <si>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</si>
  <si>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</si>
  <si>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</si>
  <si>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</si>
  <si>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</si>
  <si>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</si>
  <si>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</si>
  <si>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</si>
  <si>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</si>
  <si>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</si>
  <si>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</si>
  <si>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</si>
  <si>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</si>
  <si>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</si>
  <si>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</si>
  <si>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</si>
  <si>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</si>
  <si>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</si>
  <si>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</si>
  <si>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</si>
  <si>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</si>
  <si>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</si>
  <si>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</si>
  <si>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</si>
  <si>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</si>
  <si>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</si>
  <si>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</si>
  <si>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</si>
  <si>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</si>
  <si>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</si>
  <si>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</si>
  <si>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</si>
  <si>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</si>
  <si>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</si>
  <si>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</si>
  <si>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</si>
  <si>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</si>
  <si>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</si>
  <si>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</si>
  <si>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</si>
  <si>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</si>
  <si>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</si>
  <si>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</si>
  <si>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</si>
  <si>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</si>
  <si>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</si>
  <si>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</si>
  <si>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</si>
  <si>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</si>
  <si>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</si>
  <si>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</si>
  <si>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</si>
  <si>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</si>
  <si>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</si>
  <si>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</si>
  <si>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</si>
  <si>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</si>
  <si>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</si>
  <si>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</si>
  <si>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</si>
  <si>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</si>
  <si>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</si>
  <si>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</si>
  <si>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</si>
  <si>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</si>
  <si>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</si>
  <si>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</si>
  <si>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</si>
  <si>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</si>
  <si>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</si>
  <si>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</si>
  <si>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</si>
  <si>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</si>
  <si>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</si>
  <si>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</si>
  <si>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</si>
  <si>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</si>
  <si>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</si>
  <si>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</si>
  <si>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</si>
  <si>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</si>
  <si>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</si>
  <si>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</si>
  <si>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</si>
  <si>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</si>
  <si>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</si>
  <si>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</si>
  <si>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</si>
  <si>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</si>
  <si>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</si>
  <si>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</si>
  <si>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</si>
  <si>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</si>
  <si>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</si>
  <si>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</si>
  <si>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</si>
  <si>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</si>
  <si>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</si>
  <si>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</si>
  <si>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</si>
  <si>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</si>
  <si>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</si>
  <si>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</si>
  <si>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</si>
  <si>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</si>
  <si>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</si>
  <si>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</si>
  <si>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</si>
  <si>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</si>
  <si>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</si>
  <si>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</si>
  <si>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</si>
  <si>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</si>
  <si>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</si>
  <si>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</si>
  <si>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</si>
  <si>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</si>
  <si>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</si>
  <si>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</si>
  <si>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</si>
  <si>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</si>
  <si>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</si>
  <si>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</si>
  <si>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</si>
  <si>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</si>
  <si>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</si>
  <si>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</si>
  <si>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</si>
  <si>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</si>
  <si>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</si>
  <si>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</si>
  <si>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</si>
  <si>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</si>
  <si>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</si>
  <si>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</si>
  <si>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</si>
  <si>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</si>
  <si>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</si>
  <si>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</si>
  <si>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</si>
  <si>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</si>
  <si>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</si>
  <si>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</si>
  <si>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</si>
  <si>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</si>
  <si>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</si>
  <si>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</si>
  <si>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</si>
  <si>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</si>
  <si>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</si>
  <si>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</si>
  <si>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</si>
  <si>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</si>
  <si>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</si>
  <si>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</si>
  <si>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</si>
  <si>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</si>
  <si>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</si>
  <si>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</si>
  <si>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</si>
  <si>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</si>
  <si>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</si>
  <si>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</si>
  <si>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</si>
  <si>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</si>
  <si>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</si>
  <si>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</si>
  <si>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</si>
  <si>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</si>
  <si>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</si>
  <si>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</si>
  <si>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</si>
  <si>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</si>
  <si>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</si>
  <si>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</si>
  <si>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</si>
  <si>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</si>
  <si>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</si>
  <si>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</si>
  <si>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</si>
  <si>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</si>
  <si>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</si>
  <si>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</si>
  <si>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</si>
  <si>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</si>
  <si>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</si>
  <si>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</si>
  <si>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</si>
  <si>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</si>
  <si>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</si>
  <si>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</si>
  <si>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</si>
  <si>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</si>
  <si>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</si>
  <si>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</si>
  <si>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</si>
  <si>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</si>
  <si>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</si>
  <si>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</si>
  <si>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</si>
  <si>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</si>
  <si>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</si>
  <si>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</si>
  <si>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</si>
  <si>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</si>
  <si>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</si>
  <si>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</si>
  <si>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</si>
  <si>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</si>
  <si>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</si>
  <si>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</si>
  <si>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</si>
  <si>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</si>
  <si>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</si>
  <si>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</si>
  <si>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</si>
  <si>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</si>
  <si>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</si>
  <si>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</si>
  <si>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</si>
  <si>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</si>
  <si>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</si>
  <si>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</si>
  <si>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</si>
  <si>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</si>
  <si>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</si>
  <si>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</si>
  <si>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</si>
  <si>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</si>
  <si>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</si>
  <si>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</si>
  <si>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</si>
  <si>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</si>
  <si>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</si>
  <si>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</si>
  <si>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</si>
  <si>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</si>
  <si>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</si>
  <si>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</si>
  <si>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</si>
  <si>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</si>
  <si>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</si>
  <si>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</si>
  <si>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</si>
  <si>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</si>
  <si>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</si>
  <si>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</si>
  <si>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</si>
  <si>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</si>
  <si>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</si>
  <si>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</si>
  <si>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</si>
  <si>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</si>
  <si>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</si>
  <si>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</si>
  <si>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</si>
  <si>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</si>
  <si>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</si>
  <si>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</si>
  <si>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</si>
  <si>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</si>
  <si>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</si>
  <si>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</si>
  <si>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</si>
  <si>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</si>
  <si>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</si>
  <si>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</si>
  <si>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</si>
  <si>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</si>
  <si>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</si>
  <si>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</si>
  <si>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</si>
  <si>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</si>
  <si>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</si>
  <si>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</si>
  <si>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</si>
  <si>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</si>
  <si>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</si>
  <si>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</si>
  <si>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</si>
  <si>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</si>
  <si>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</si>
  <si>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</si>
  <si>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</si>
  <si>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</si>
  <si>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</si>
  <si>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</si>
  <si>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</si>
  <si>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</si>
  <si>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</si>
  <si>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</si>
  <si>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</si>
  <si>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</si>
  <si>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</si>
  <si>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</si>
  <si>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</si>
  <si>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</si>
  <si>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</si>
  <si>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</si>
  <si>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</si>
  <si>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</si>
  <si>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</si>
  <si>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</si>
  <si>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</si>
  <si>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</si>
  <si>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</si>
  <si>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</si>
  <si>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</si>
  <si>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</si>
  <si>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</si>
  <si>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</si>
  <si>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</si>
  <si>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</si>
  <si>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</si>
  <si>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</si>
  <si>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</si>
  <si>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</si>
  <si>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</si>
  <si>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</si>
  <si>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</si>
  <si>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</si>
  <si>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</si>
  <si>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</si>
  <si>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</si>
  <si>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</si>
  <si>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</si>
  <si>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</si>
  <si>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</si>
  <si>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</si>
  <si>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</si>
  <si>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</si>
  <si>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</si>
  <si>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</si>
  <si>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</si>
  <si>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</si>
  <si>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</si>
  <si>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</si>
  <si>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</si>
  <si>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</si>
  <si>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</si>
  <si>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</si>
  <si>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</si>
  <si>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</si>
  <si>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</si>
  <si>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</si>
  <si>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</si>
  <si>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</si>
  <si>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</si>
  <si>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</si>
  <si>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</si>
  <si>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</si>
  <si>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</si>
  <si>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</si>
  <si>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</si>
  <si>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</si>
  <si>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</si>
  <si>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</si>
  <si>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</si>
  <si>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</si>
  <si>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</si>
  <si>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</si>
  <si>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</si>
  <si>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</si>
  <si>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</si>
  <si>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</si>
  <si>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</si>
  <si>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</si>
  <si>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</si>
  <si>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</si>
  <si>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</si>
  <si>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</si>
  <si>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</si>
  <si>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</si>
  <si>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</si>
  <si>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</si>
  <si>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</si>
  <si>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</si>
  <si>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</si>
  <si>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</si>
  <si>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</si>
  <si>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</si>
  <si>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</si>
  <si>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</si>
  <si>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</si>
  <si>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</si>
  <si>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</si>
  <si>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</si>
  <si>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</si>
  <si>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</si>
  <si>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</si>
  <si>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</si>
  <si>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</si>
  <si>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</si>
  <si>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</si>
  <si>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</si>
  <si>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</si>
  <si>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</si>
  <si>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</si>
  <si>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</si>
  <si>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</si>
  <si>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</si>
  <si>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</si>
  <si>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</si>
  <si>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</si>
  <si>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</si>
  <si>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</si>
  <si>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</si>
  <si>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</si>
  <si>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</si>
  <si>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</si>
  <si>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</si>
  <si>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</si>
  <si>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</si>
  <si>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</si>
  <si>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</si>
  <si>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</si>
  <si>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</si>
  <si>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</si>
  <si>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</si>
  <si>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</si>
  <si>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</si>
  <si>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</si>
  <si>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</si>
  <si>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</si>
  <si>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</si>
  <si>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</si>
  <si>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</si>
  <si>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</si>
  <si>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</si>
  <si>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</si>
  <si>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</si>
  <si>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</si>
  <si>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</si>
  <si>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</si>
  <si>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</si>
  <si>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</si>
  <si>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</si>
  <si>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</si>
  <si>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</si>
  <si>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</si>
  <si>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</si>
  <si>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</si>
  <si>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</si>
  <si>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</si>
  <si>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</si>
  <si>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</si>
  <si>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</si>
  <si>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</si>
  <si>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</si>
  <si>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</si>
  <si>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</si>
  <si>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</si>
  <si>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</si>
  <si>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</si>
  <si>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</si>
  <si>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</si>
  <si>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</si>
  <si>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</si>
  <si>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</si>
  <si>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</si>
  <si>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</si>
  <si>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</si>
  <si>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</si>
  <si>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</si>
  <si>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</si>
  <si>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</si>
  <si>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</si>
  <si>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</si>
  <si>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</si>
  <si>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</si>
  <si>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</si>
  <si>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</si>
  <si>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</si>
  <si>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</si>
  <si>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</si>
  <si>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</si>
  <si>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</si>
  <si>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</si>
  <si>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</si>
  <si>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</si>
  <si>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</si>
  <si>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</si>
  <si>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</si>
  <si>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</si>
  <si>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</si>
  <si>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</si>
  <si>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</si>
  <si>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</si>
  <si>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</si>
  <si>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</si>
  <si>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</si>
  <si>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</si>
  <si>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</si>
  <si>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</si>
  <si>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</si>
  <si>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</si>
  <si>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</si>
  <si>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</si>
  <si>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</si>
  <si>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</si>
  <si>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</si>
  <si>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</si>
  <si>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</si>
  <si>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</si>
  <si>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</si>
  <si>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</si>
  <si>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</si>
  <si>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</si>
  <si>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</si>
  <si>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</si>
  <si>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</si>
  <si>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</si>
  <si>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</si>
  <si>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</si>
  <si>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</si>
  <si>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</si>
  <si>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</si>
  <si>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</si>
  <si>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</si>
  <si>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</si>
  <si>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</si>
  <si>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</si>
  <si>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</si>
  <si>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</si>
  <si>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</si>
  <si>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</si>
  <si>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</si>
  <si>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</si>
  <si>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</si>
  <si>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</si>
  <si>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</si>
  <si>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</si>
  <si>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</si>
  <si>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</si>
  <si>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</si>
  <si>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</si>
  <si>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</si>
  <si>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</si>
  <si>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</si>
  <si>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</si>
  <si>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</si>
  <si>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</si>
  <si>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</si>
  <si>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</si>
  <si>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</si>
  <si>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</si>
  <si>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</si>
  <si>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</si>
  <si>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</si>
  <si>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</si>
  <si>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</si>
  <si>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</si>
  <si>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</si>
  <si>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</si>
  <si>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</si>
  <si>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</si>
  <si>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</si>
  <si>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</si>
  <si>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</si>
  <si>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</si>
  <si>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</si>
  <si>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</si>
  <si>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</si>
  <si>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</si>
  <si>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</si>
  <si>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</si>
  <si>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</si>
  <si>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</si>
  <si>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</si>
  <si>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</si>
  <si>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</si>
  <si>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</si>
  <si>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</si>
  <si>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</si>
  <si>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</si>
  <si>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</si>
  <si>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</si>
  <si>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</si>
  <si>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</si>
  <si>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</si>
  <si>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</si>
  <si>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</si>
  <si>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</si>
  <si>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</si>
  <si>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</si>
  <si>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</si>
  <si>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</si>
  <si>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</si>
  <si>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</si>
  <si>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</si>
  <si>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</si>
  <si>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</si>
  <si>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</si>
  <si>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</si>
  <si>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</si>
  <si>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</si>
  <si>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</si>
  <si>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</si>
  <si>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</si>
  <si>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</si>
  <si>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</si>
  <si>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</si>
  <si>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</si>
  <si>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</si>
  <si>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</si>
  <si>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</si>
  <si>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</si>
  <si>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</si>
  <si>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</si>
  <si>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</si>
  <si>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</si>
  <si>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</si>
  <si>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</si>
  <si>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</si>
  <si>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</si>
  <si>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</si>
  <si>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</si>
  <si>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</si>
  <si>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</si>
  <si>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</si>
  <si>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</si>
  <si>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</si>
  <si>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</si>
  <si>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</si>
  <si>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</si>
  <si>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</si>
  <si>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</si>
  <si>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</si>
  <si>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</si>
  <si>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</si>
  <si>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</si>
  <si>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</si>
  <si>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</si>
  <si>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</si>
  <si>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</si>
  <si>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</si>
  <si>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</si>
  <si>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</si>
  <si>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</si>
  <si>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</si>
  <si>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</si>
  <si>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</si>
  <si>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</si>
  <si>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</si>
  <si>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</si>
  <si>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</si>
  <si>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</si>
  <si>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</si>
  <si>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</si>
  <si>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</si>
  <si>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</si>
  <si>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</si>
  <si>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</si>
  <si>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</si>
  <si>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</si>
  <si>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</si>
  <si>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</si>
  <si>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</si>
  <si>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</si>
  <si>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</si>
  <si>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</si>
  <si>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</si>
  <si>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</si>
  <si>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</si>
  <si>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</si>
  <si>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</si>
  <si>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</si>
  <si>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</si>
  <si>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</si>
  <si>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</si>
  <si>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</si>
  <si>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</si>
  <si>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</si>
  <si>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</si>
  <si>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</si>
  <si>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</si>
  <si>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</si>
  <si>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</si>
  <si>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</si>
  <si>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</si>
  <si>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</si>
  <si>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</si>
  <si>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</si>
  <si>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</si>
  <si>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</si>
  <si>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</si>
  <si>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</si>
  <si>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</si>
  <si>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</si>
  <si>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</si>
  <si>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</si>
  <si>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</si>
  <si>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</si>
  <si>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</si>
  <si>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</si>
  <si>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</si>
  <si>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</si>
  <si>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</si>
  <si>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</si>
  <si>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</si>
  <si>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</si>
  <si>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</si>
  <si>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</si>
  <si>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</si>
  <si>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</si>
  <si>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</si>
  <si>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</si>
  <si>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</si>
  <si>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</si>
  <si>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</si>
  <si>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</si>
  <si>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</si>
  <si>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</si>
  <si>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</si>
  <si>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</si>
  <si>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</si>
  <si>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</si>
  <si>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</si>
  <si>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</si>
  <si>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</si>
  <si>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</si>
  <si>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</si>
  <si>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</si>
  <si>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</si>
  <si>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</si>
  <si>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</si>
  <si>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</si>
  <si>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</si>
  <si>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</si>
  <si>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</si>
  <si>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</si>
  <si>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</si>
  <si>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</si>
  <si>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</si>
  <si>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</si>
  <si>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</si>
  <si>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</si>
  <si>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</si>
  <si>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</si>
  <si>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</si>
  <si>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</si>
  <si>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</si>
  <si>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</si>
  <si>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</si>
  <si>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</si>
  <si>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</si>
  <si>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</si>
  <si>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</si>
  <si>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</si>
  <si>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</si>
  <si>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</si>
  <si>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</si>
  <si>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</si>
  <si>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</si>
  <si>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</si>
  <si>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</si>
  <si>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</si>
  <si>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</si>
  <si>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</si>
  <si>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</si>
  <si>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</si>
  <si>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</si>
  <si>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</si>
  <si>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</si>
  <si>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</si>
  <si>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</si>
  <si>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</si>
  <si>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</si>
  <si>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</si>
  <si>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</si>
  <si>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</si>
  <si>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</si>
  <si>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</si>
  <si>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</si>
  <si>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</si>
  <si>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</si>
  <si>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</si>
  <si>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</si>
  <si>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</si>
  <si>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</si>
  <si>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</si>
  <si>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</si>
  <si>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</si>
  <si>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</si>
  <si>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</si>
  <si>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</si>
  <si>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</si>
  <si>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</si>
  <si>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</si>
  <si>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</si>
  <si>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</si>
  <si>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</si>
  <si>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</si>
  <si>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</si>
  <si>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</si>
  <si>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</si>
  <si>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</si>
  <si>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</si>
  <si>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</si>
  <si>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</si>
  <si>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</si>
  <si>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</si>
  <si>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</si>
  <si>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</si>
  <si>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</si>
  <si>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</si>
  <si>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</si>
  <si>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</si>
  <si>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</si>
  <si>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</si>
  <si>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</si>
  <si>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</si>
  <si>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</si>
  <si>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</si>
  <si>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</si>
  <si>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</si>
  <si>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</si>
  <si>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</si>
  <si>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</si>
  <si>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</si>
  <si>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</si>
  <si>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</si>
  <si>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</si>
  <si>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</si>
  <si>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</si>
  <si>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</si>
  <si>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</si>
  <si>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</si>
  <si>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</si>
  <si>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</si>
  <si>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</si>
  <si>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</si>
  <si>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</si>
  <si>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</si>
  <si>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</si>
  <si>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</si>
  <si>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</si>
  <si>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</si>
  <si>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</si>
  <si>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</si>
  <si>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</si>
  <si>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</si>
  <si>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</si>
  <si>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</si>
  <si>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</si>
  <si>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</si>
  <si>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</si>
  <si>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</si>
  <si>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</si>
  <si>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</si>
  <si>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</si>
  <si>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</si>
  <si>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</si>
  <si>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</si>
  <si>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</si>
  <si>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</si>
  <si>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</si>
  <si>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</si>
  <si>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</si>
  <si>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</si>
  <si>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</si>
  <si>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</si>
  <si>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</si>
  <si>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</si>
  <si>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</si>
  <si>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</si>
  <si>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</si>
  <si>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</si>
  <si>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</si>
  <si>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</si>
  <si>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</si>
  <si>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</si>
  <si>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</si>
  <si>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</si>
  <si>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</si>
  <si>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</si>
  <si>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</si>
  <si>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</si>
  <si>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</si>
  <si>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</si>
  <si>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</si>
  <si>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</si>
  <si>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</si>
  <si>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</si>
  <si>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</si>
  <si>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</si>
  <si>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</si>
  <si>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</si>
  <si>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</si>
  <si>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</si>
  <si>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</si>
  <si>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</si>
  <si>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</si>
  <si>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</si>
  <si>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</si>
  <si>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</si>
  <si>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</si>
  <si>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</si>
  <si>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</si>
  <si>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</si>
  <si>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</si>
  <si>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</si>
  <si>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</si>
  <si>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</si>
  <si>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</si>
  <si>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</si>
  <si>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</si>
  <si>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</si>
  <si>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</si>
  <si>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</si>
  <si>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</si>
  <si>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</si>
  <si>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</si>
  <si>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</si>
  <si>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</si>
  <si>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</si>
  <si>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</si>
  <si>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</si>
  <si>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</si>
  <si>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</si>
  <si>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</si>
  <si>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</si>
  <si>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</si>
  <si>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</si>
  <si>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</si>
  <si>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</si>
  <si>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</si>
  <si>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</si>
  <si>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</si>
  <si>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</si>
  <si>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</si>
  <si>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</si>
  <si>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</si>
  <si>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</si>
  <si>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</si>
  <si>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</si>
  <si>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</si>
  <si>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</si>
  <si>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</si>
  <si>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</si>
  <si>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</si>
  <si>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</si>
  <si>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</si>
  <si>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</si>
  <si>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</si>
  <si>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</si>
  <si>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</si>
  <si>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</si>
  <si>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</si>
  <si>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</si>
  <si>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</si>
  <si>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</si>
  <si>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</si>
  <si>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</si>
  <si>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</si>
  <si>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</si>
  <si>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</si>
  <si>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</si>
  <si>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</si>
  <si>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</si>
  <si>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</si>
  <si>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</si>
  <si>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</si>
  <si>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</si>
  <si>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</si>
  <si>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</si>
  <si>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</si>
  <si>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</si>
  <si>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</si>
  <si>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</si>
  <si>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</si>
  <si>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</si>
  <si>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</si>
  <si>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</si>
  <si>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</si>
  <si>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</si>
  <si>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</si>
  <si>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</si>
  <si>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</si>
  <si>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</si>
  <si>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</si>
  <si>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</si>
  <si>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</si>
  <si>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</si>
  <si>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</si>
  <si>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</si>
  <si>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</si>
  <si>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</si>
  <si>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</si>
  <si>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</si>
  <si>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</si>
  <si>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</si>
  <si>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</si>
  <si>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</si>
  <si>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</si>
  <si>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</si>
  <si>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</si>
  <si>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</si>
  <si>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</si>
  <si>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</si>
  <si>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</si>
  <si>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</si>
  <si>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</si>
  <si>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</si>
  <si>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</si>
  <si>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</si>
  <si>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</si>
  <si>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</si>
  <si>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</si>
  <si>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</si>
  <si>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</si>
  <si>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</si>
  <si>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</si>
  <si>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</si>
  <si>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</si>
  <si>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</si>
  <si>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</si>
  <si>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</si>
  <si>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</si>
  <si>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</si>
  <si>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</si>
  <si>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</si>
  <si>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</si>
  <si>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</si>
  <si>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</si>
  <si>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</si>
  <si>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</si>
  <si>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</si>
  <si>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</si>
  <si>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</si>
  <si>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</si>
  <si>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</si>
  <si>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</si>
  <si>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</si>
  <si>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</si>
  <si>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</si>
  <si>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</si>
  <si>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</si>
  <si>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</si>
  <si>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</si>
  <si>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</si>
  <si>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</si>
  <si>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</si>
  <si>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</si>
  <si>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</si>
  <si>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</si>
  <si>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</si>
  <si>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</si>
  <si>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</si>
  <si>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</si>
  <si>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</si>
  <si>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</si>
  <si>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</si>
  <si>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</si>
  <si>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</si>
  <si>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</si>
  <si>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</si>
  <si>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</si>
  <si>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</si>
  <si>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</si>
  <si>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</si>
  <si>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</si>
  <si>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</si>
  <si>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</si>
  <si>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</si>
  <si>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</si>
  <si>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</si>
  <si>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</si>
  <si>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</si>
  <si>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</si>
  <si>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</si>
  <si>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</si>
  <si>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</si>
  <si>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</si>
  <si>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</si>
  <si>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</si>
  <si>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</si>
  <si>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</si>
  <si>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</si>
  <si>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</si>
  <si>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</si>
  <si>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</si>
  <si>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</si>
  <si>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</si>
  <si>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</si>
  <si>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</si>
  <si>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</si>
  <si>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</si>
  <si>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</si>
  <si>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</si>
  <si>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</si>
  <si>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</si>
  <si>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</si>
  <si>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</si>
  <si>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</si>
  <si>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</si>
  <si>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</si>
  <si>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</si>
  <si>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</si>
  <si>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</si>
  <si>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</si>
  <si>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</si>
  <si>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</si>
  <si>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</si>
  <si>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</si>
  <si>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</si>
  <si>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</si>
  <si>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</si>
  <si>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</si>
  <si>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</si>
  <si>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</si>
  <si>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</si>
  <si>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</si>
  <si>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</si>
  <si>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</si>
  <si>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</si>
  <si>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</si>
  <si>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</si>
  <si>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</si>
  <si>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</si>
  <si>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</si>
  <si>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</si>
  <si>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</si>
  <si>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</si>
  <si>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</si>
  <si>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</si>
  <si>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</si>
  <si>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</si>
  <si>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</si>
  <si>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</si>
  <si>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</si>
  <si>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</si>
  <si>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</si>
  <si>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</si>
  <si>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</si>
  <si>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</si>
  <si>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</si>
  <si>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</si>
  <si>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</si>
  <si>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</si>
  <si>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</si>
  <si>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</si>
  <si>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</si>
  <si>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</si>
  <si>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</si>
  <si>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</si>
  <si>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</si>
  <si>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</si>
  <si>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</si>
  <si>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</si>
  <si>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</si>
  <si>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</si>
  <si>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</si>
  <si>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</si>
  <si>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</si>
  <si>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</si>
  <si>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</si>
  <si>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</si>
  <si>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</si>
  <si>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</si>
  <si>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</si>
  <si>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</si>
  <si>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</si>
  <si>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</si>
  <si>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</si>
  <si>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</si>
  <si>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</si>
  <si>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</si>
  <si>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</si>
  <si>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</si>
  <si>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</si>
  <si>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</si>
  <si>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</si>
  <si>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</si>
  <si>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</si>
  <si>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</si>
  <si>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</si>
  <si>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</si>
  <si>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</si>
  <si>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</si>
  <si>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</si>
  <si>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</si>
  <si>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</si>
  <si>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</si>
  <si>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</si>
  <si>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</si>
  <si>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</si>
  <si>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</si>
  <si>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</si>
  <si>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</si>
  <si>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</si>
  <si>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</si>
  <si>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</si>
  <si>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</si>
  <si>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</si>
  <si>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</si>
  <si>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</si>
  <si>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</si>
  <si>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</si>
  <si>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</si>
  <si>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</si>
  <si>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</si>
  <si>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</si>
  <si>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</si>
  <si>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</si>
  <si>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</si>
  <si>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</si>
  <si>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</si>
  <si>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</si>
  <si>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</si>
  <si>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</si>
  <si>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</si>
  <si>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</si>
  <si>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</si>
  <si>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</si>
  <si>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</si>
  <si>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</si>
  <si>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</si>
  <si>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</si>
  <si>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</si>
  <si>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</si>
  <si>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</si>
  <si>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</si>
  <si>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</si>
  <si>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</si>
  <si>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</si>
  <si>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</si>
  <si>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</si>
  <si>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</si>
  <si>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</si>
  <si>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</si>
  <si>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</si>
  <si>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</si>
  <si>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</si>
  <si>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</si>
  <si>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</si>
  <si>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</si>
  <si>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</si>
  <si>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</si>
  <si>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</si>
  <si>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</si>
  <si>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</si>
  <si>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</si>
  <si>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</si>
  <si>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</si>
  <si>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</si>
  <si>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</si>
  <si>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</si>
  <si>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</si>
  <si>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</si>
  <si>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</si>
  <si>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</si>
  <si>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</si>
  <si>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</si>
  <si>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</si>
  <si>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</si>
  <si>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</si>
  <si>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</si>
  <si>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</si>
  <si>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</si>
  <si>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</si>
  <si>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</si>
  <si>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</si>
  <si>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</si>
  <si>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</si>
  <si>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</si>
  <si>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</si>
  <si>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</si>
  <si>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</si>
  <si>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</si>
  <si>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</si>
  <si>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</si>
  <si>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</si>
  <si>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</si>
  <si>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</si>
  <si>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</si>
  <si>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</si>
  <si>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</si>
  <si>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</si>
  <si>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</si>
  <si>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</si>
  <si>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</si>
  <si>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</si>
  <si>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</si>
  <si>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</si>
  <si>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</si>
  <si>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</si>
  <si>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</si>
  <si>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</si>
  <si>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</si>
  <si>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</si>
  <si>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</si>
  <si>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</si>
  <si>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</si>
  <si>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</si>
  <si>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</si>
  <si>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</si>
  <si>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</si>
  <si>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</si>
  <si>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</si>
  <si>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</si>
  <si>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</si>
  <si>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</si>
  <si>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</si>
  <si>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</si>
  <si>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</si>
  <si>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</si>
  <si>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</si>
  <si>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</si>
  <si>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</si>
  <si>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</si>
  <si>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</si>
  <si>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</si>
  <si>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</si>
  <si>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</si>
  <si>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</si>
  <si>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</si>
  <si>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</si>
  <si>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</si>
  <si>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</si>
  <si>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</si>
  <si>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</si>
  <si>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</si>
  <si>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</si>
  <si>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</si>
  <si>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</si>
  <si>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</si>
  <si>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</si>
  <si>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</si>
  <si>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</si>
  <si>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</si>
  <si>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</si>
  <si>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</si>
  <si>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</si>
  <si>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</si>
  <si>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</si>
  <si>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</si>
  <si>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</si>
  <si>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</si>
  <si>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</si>
  <si>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</si>
  <si>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</si>
  <si>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</si>
  <si>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</si>
  <si>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</si>
  <si>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</si>
  <si>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</si>
  <si>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</si>
  <si>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</si>
  <si>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</si>
  <si>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</si>
  <si>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</si>
  <si>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</si>
  <si>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</si>
  <si>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</si>
  <si>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</si>
  <si>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</si>
  <si>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</si>
  <si>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</si>
  <si>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</si>
  <si>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</si>
  <si>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</si>
  <si>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</si>
  <si>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</si>
  <si>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</si>
  <si>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</si>
  <si>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</si>
  <si>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</si>
  <si>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</si>
  <si>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</si>
  <si>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</si>
  <si>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</si>
  <si>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</si>
  <si>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</si>
  <si>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</si>
  <si>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</si>
  <si>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</si>
  <si>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</si>
  <si>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</si>
  <si>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</si>
  <si>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</si>
  <si>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</si>
  <si>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</si>
  <si>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</si>
  <si>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</si>
  <si>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</si>
  <si>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</si>
  <si>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</si>
  <si>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</si>
  <si>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</si>
  <si>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</si>
  <si>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</si>
  <si>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</si>
  <si>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</si>
  <si>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</si>
  <si>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</si>
  <si>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</si>
  <si>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</si>
  <si>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</si>
  <si>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</si>
  <si>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</si>
  <si>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</si>
  <si>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</si>
  <si>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</si>
  <si>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</si>
  <si>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</si>
  <si>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</si>
  <si>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</si>
  <si>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</si>
  <si>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</si>
  <si>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</si>
  <si>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</si>
  <si>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</si>
  <si>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</si>
  <si>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</si>
  <si>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</si>
  <si>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</si>
  <si>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</si>
  <si>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</si>
  <si>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</si>
  <si>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</si>
  <si>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</si>
  <si>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</si>
  <si>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</si>
  <si>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</si>
  <si>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</si>
  <si>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</si>
  <si>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</si>
  <si>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</si>
  <si>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</si>
  <si>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</si>
  <si>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</si>
  <si>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</si>
  <si>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</si>
  <si>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</si>
  <si>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</si>
  <si>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</si>
  <si>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</si>
  <si>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</si>
  <si>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</si>
  <si>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</si>
  <si>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</si>
  <si>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</si>
  <si>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</si>
  <si>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</si>
  <si>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</si>
  <si>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</si>
  <si>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</si>
  <si>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</si>
  <si>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</si>
  <si>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</si>
  <si>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</si>
  <si>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</si>
  <si>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</si>
  <si>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</si>
  <si>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</si>
  <si>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</si>
  <si>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</si>
  <si>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</si>
  <si>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</si>
  <si>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</si>
  <si>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</si>
  <si>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</si>
  <si>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</si>
  <si>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</si>
  <si>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</si>
  <si>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</si>
  <si>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</si>
  <si>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</si>
  <si>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</si>
  <si>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</si>
  <si>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</si>
  <si>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</si>
  <si>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</si>
  <si>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</si>
  <si>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</si>
  <si>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</si>
  <si>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</si>
  <si>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</si>
  <si>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</si>
  <si>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</si>
  <si>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</si>
  <si>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</si>
  <si>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</si>
  <si>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</si>
  <si>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</si>
  <si>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</si>
  <si>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</si>
  <si>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</si>
  <si>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</si>
  <si>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</si>
  <si>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</si>
  <si>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</si>
  <si>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</si>
  <si>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</si>
  <si>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</si>
  <si>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</si>
  <si>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</si>
  <si>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</si>
  <si>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</si>
  <si>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</si>
  <si>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</si>
  <si>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</si>
  <si>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</si>
  <si>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</si>
  <si>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</si>
  <si>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</si>
  <si>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</si>
  <si>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</si>
  <si>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</si>
  <si>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</si>
  <si>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</si>
  <si>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</si>
  <si>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</si>
  <si>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</si>
  <si>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</si>
  <si>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</si>
  <si>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</si>
  <si>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</si>
  <si>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</si>
  <si>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</si>
  <si>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</si>
  <si>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</si>
  <si>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</si>
  <si>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</si>
  <si>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</si>
  <si>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</si>
  <si>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</si>
  <si>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</si>
  <si>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</si>
  <si>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</si>
  <si>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</si>
  <si>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</si>
  <si>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</si>
  <si>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</si>
  <si>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</si>
  <si>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</si>
  <si>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</si>
  <si>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</si>
  <si>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</si>
  <si>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</si>
  <si>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</si>
  <si>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</si>
  <si>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</si>
  <si>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</si>
  <si>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</si>
  <si>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</si>
  <si>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</si>
  <si>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</si>
  <si>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</si>
  <si>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</si>
  <si>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</si>
  <si>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</si>
  <si>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</si>
  <si>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</si>
  <si>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</si>
  <si>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</si>
  <si>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</si>
  <si>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</si>
  <si>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</si>
  <si>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</si>
  <si>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</si>
  <si>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</si>
  <si>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</si>
  <si>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</si>
  <si>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</si>
  <si>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</si>
  <si>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</si>
  <si>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</si>
  <si>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</si>
  <si>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</si>
  <si>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</si>
  <si>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</si>
  <si>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</si>
  <si>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</si>
  <si>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</si>
  <si>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</si>
  <si>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</si>
  <si>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</si>
  <si>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</si>
  <si>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</si>
  <si>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</si>
  <si>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</si>
  <si>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</si>
  <si>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</si>
  <si>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</si>
  <si>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</si>
  <si>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</si>
  <si>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</si>
  <si>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</si>
  <si>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</si>
  <si>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</si>
  <si>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</si>
  <si>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</si>
  <si>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</si>
  <si>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</si>
  <si>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</si>
  <si>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</si>
  <si>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</si>
  <si>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</si>
  <si>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</si>
  <si>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</si>
  <si>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</si>
  <si>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</si>
  <si>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</si>
  <si>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</si>
  <si>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</si>
  <si>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</si>
  <si>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</si>
  <si>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</si>
  <si>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</si>
  <si>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</si>
  <si>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</si>
  <si>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</si>
  <si>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</si>
  <si>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</si>
  <si>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</si>
  <si>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</si>
  <si>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</si>
  <si>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</si>
  <si>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</si>
  <si>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</si>
  <si>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</si>
  <si>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</si>
  <si>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</si>
  <si>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</si>
  <si>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</si>
  <si>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</si>
  <si>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</si>
  <si>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</si>
  <si>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</si>
  <si>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</si>
  <si>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</si>
  <si>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</si>
  <si>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</si>
  <si>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</si>
  <si>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</si>
  <si>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</si>
  <si>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</si>
  <si>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</si>
  <si>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</si>
  <si>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</si>
  <si>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</si>
  <si>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</si>
  <si>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</si>
  <si>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</si>
  <si>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</si>
  <si>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</si>
  <si>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</si>
  <si>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</si>
  <si>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</si>
  <si>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</si>
  <si>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</si>
  <si>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</si>
  <si>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</si>
  <si>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</si>
  <si>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</si>
  <si>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</si>
  <si>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</si>
  <si>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</si>
  <si>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</si>
  <si>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</si>
  <si>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</si>
  <si>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</si>
  <si>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</si>
  <si>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</si>
  <si>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</si>
  <si>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</si>
  <si>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</si>
  <si>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</si>
  <si>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</si>
  <si>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</si>
  <si>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</si>
  <si>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</si>
  <si>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</si>
  <si>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</si>
  <si>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</si>
  <si>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</si>
  <si>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</si>
  <si>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</si>
  <si>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</si>
  <si>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</si>
  <si>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</si>
  <si>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</si>
  <si>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</si>
  <si>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</si>
  <si>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</si>
  <si>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</si>
  <si>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</si>
  <si>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</si>
  <si>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</si>
  <si>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</si>
  <si>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</si>
  <si>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</si>
  <si>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</si>
  <si>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</si>
  <si>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</si>
  <si>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</si>
  <si>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</si>
  <si>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</si>
  <si>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</si>
  <si>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</si>
  <si>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</si>
  <si>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</si>
  <si>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</si>
  <si>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</si>
  <si>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</si>
  <si>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</si>
  <si>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</si>
  <si>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</si>
  <si>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</si>
  <si>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</si>
  <si>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</si>
  <si>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</si>
  <si>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</si>
  <si>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</si>
  <si>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</si>
  <si>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</si>
  <si>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</si>
  <si>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</si>
  <si>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</si>
  <si>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</si>
  <si>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</si>
  <si>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</si>
  <si>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</si>
  <si>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</si>
  <si>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</si>
  <si>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</si>
  <si>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</si>
  <si>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</si>
  <si>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</si>
  <si>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</si>
  <si>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</si>
  <si>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</si>
  <si>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</si>
  <si>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</si>
  <si>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</si>
  <si>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</si>
  <si>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</si>
  <si>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</si>
  <si>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</si>
  <si>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</si>
  <si>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</si>
  <si>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</si>
  <si>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</si>
  <si>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</si>
  <si>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</si>
  <si>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</si>
  <si>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</si>
  <si>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</si>
  <si>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</si>
  <si>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</si>
  <si>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</si>
  <si>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</si>
  <si>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</si>
  <si>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</si>
  <si>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</si>
  <si>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</si>
  <si>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</si>
  <si>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</si>
  <si>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</si>
  <si>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</si>
  <si>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</si>
  <si>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</si>
  <si>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</si>
  <si>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</si>
  <si>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</si>
  <si>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</si>
  <si>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</si>
  <si>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</si>
  <si>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</si>
  <si>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</si>
  <si>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</si>
  <si>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</si>
  <si>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</si>
  <si>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</si>
  <si>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</si>
  <si>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</si>
  <si>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</si>
  <si>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</si>
  <si>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</si>
  <si>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</si>
  <si>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</si>
  <si>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</si>
  <si>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</si>
  <si>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</si>
  <si>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</si>
  <si>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</si>
  <si>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</si>
  <si>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</si>
  <si>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</si>
  <si>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</si>
  <si>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</si>
  <si>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</si>
  <si>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</si>
  <si>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</si>
  <si>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</si>
  <si>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</si>
  <si>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</si>
  <si>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</si>
  <si>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</si>
  <si>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</si>
  <si>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</si>
  <si>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</si>
  <si>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</si>
  <si>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</si>
  <si>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</si>
  <si>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</si>
  <si>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</si>
  <si>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</si>
  <si>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</si>
  <si>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</si>
  <si>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</si>
  <si>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</si>
  <si>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</si>
  <si>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</si>
  <si>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</si>
  <si>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</si>
  <si>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</si>
  <si>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</si>
  <si>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</si>
  <si>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</si>
  <si>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</si>
  <si>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</si>
  <si>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</si>
  <si>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</si>
  <si>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</si>
  <si>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</si>
  <si>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</si>
  <si>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</si>
  <si>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</si>
  <si>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</si>
  <si>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</si>
  <si>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</si>
  <si>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</si>
  <si>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</si>
  <si>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</si>
  <si>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</si>
  <si>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</si>
  <si>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</si>
  <si>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</si>
  <si>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</si>
  <si>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</si>
  <si>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</si>
  <si>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</si>
  <si>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</si>
  <si>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</si>
  <si>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</si>
  <si>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</si>
  <si>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</si>
  <si>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</si>
  <si>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</si>
  <si>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</si>
  <si>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</si>
  <si>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</si>
  <si>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</si>
  <si>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</si>
  <si>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</si>
  <si>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</si>
  <si>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</si>
  <si>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</si>
  <si>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</si>
  <si>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</si>
  <si>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</si>
  <si>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</si>
  <si>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</si>
  <si>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</si>
  <si>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</si>
  <si>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</si>
  <si>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</si>
  <si>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</si>
  <si>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</si>
  <si>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</si>
  <si>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</si>
  <si>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</si>
  <si>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</si>
  <si>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</si>
  <si>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</si>
  <si>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</si>
  <si>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</si>
  <si>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</si>
  <si>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</si>
  <si>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</si>
  <si>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</si>
  <si>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</si>
  <si>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</si>
  <si>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</si>
  <si>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</si>
  <si>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</si>
  <si>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</si>
  <si>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</si>
  <si>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</si>
  <si>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</si>
  <si>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</si>
  <si>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</si>
  <si>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</si>
  <si>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</si>
  <si>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</si>
  <si>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</si>
  <si>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</si>
  <si>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</si>
  <si>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</si>
  <si>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</si>
  <si>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</si>
  <si>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</si>
  <si>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</si>
  <si>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</si>
  <si>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</si>
  <si>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</si>
  <si>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</si>
  <si>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</si>
  <si>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</si>
  <si>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</si>
  <si>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</si>
  <si>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</si>
  <si>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</si>
  <si>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</si>
  <si>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</si>
  <si>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</si>
  <si>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</si>
  <si>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</si>
  <si>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</si>
  <si>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</si>
  <si>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</si>
  <si>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</si>
  <si>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</si>
  <si>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</si>
  <si>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</si>
  <si>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</si>
  <si>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</si>
  <si>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</si>
  <si>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</si>
  <si>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</si>
  <si>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</si>
  <si>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</si>
  <si>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</si>
  <si>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</si>
  <si>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</si>
  <si>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</si>
  <si>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</si>
  <si>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</si>
  <si>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</si>
  <si>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</si>
  <si>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</si>
  <si>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</si>
  <si>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</si>
  <si>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</si>
  <si>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</si>
  <si>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</si>
  <si>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</si>
  <si>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</si>
  <si>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</si>
  <si>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</si>
  <si>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</si>
  <si>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</si>
  <si>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</si>
  <si>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</si>
  <si>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</si>
  <si>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</si>
  <si>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</si>
  <si>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</si>
  <si>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</si>
  <si>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</si>
  <si>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</si>
  <si>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</si>
  <si>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</si>
  <si>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</si>
  <si>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</si>
  <si>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</si>
  <si>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</si>
  <si>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</si>
  <si>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</si>
  <si>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</si>
  <si>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</si>
  <si>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</si>
  <si>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</si>
  <si>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</si>
  <si>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</si>
  <si>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</si>
  <si>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</si>
  <si>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</si>
  <si>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</si>
  <si>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</si>
  <si>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</si>
  <si>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</si>
  <si>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</si>
  <si>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</si>
  <si>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</si>
  <si>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</si>
  <si>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</si>
  <si>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</si>
  <si>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</si>
  <si>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</si>
  <si>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</si>
  <si>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</si>
  <si>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</si>
  <si>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</si>
  <si>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</si>
  <si>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</si>
  <si>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</si>
  <si>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</si>
  <si>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</si>
  <si>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</si>
  <si>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</si>
  <si>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</si>
  <si>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</si>
  <si>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</si>
  <si>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</si>
  <si>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</si>
  <si>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</si>
  <si>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</si>
  <si>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</si>
  <si>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</si>
  <si>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</si>
  <si>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</si>
  <si>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</si>
  <si>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</si>
  <si>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</si>
  <si>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</si>
  <si>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</si>
  <si>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</si>
  <si>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</si>
  <si>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</si>
  <si>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</si>
  <si>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</si>
  <si>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</si>
  <si>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</si>
  <si>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</si>
  <si>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</si>
  <si>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</si>
  <si>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</si>
  <si>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</si>
  <si>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</si>
  <si>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</si>
  <si>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</si>
  <si>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</si>
  <si>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</si>
  <si>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</si>
  <si>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</si>
  <si>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</si>
  <si>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</si>
  <si>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</si>
  <si>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</si>
  <si>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</si>
  <si>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</si>
  <si>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</si>
  <si>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</si>
  <si>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</si>
  <si>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</si>
  <si>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</si>
  <si>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</si>
  <si>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</si>
  <si>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</si>
  <si>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</si>
  <si>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</si>
  <si>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</si>
  <si>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</si>
  <si>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</si>
  <si>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</si>
  <si>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</si>
  <si>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</si>
  <si>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</si>
  <si>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</si>
  <si>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</si>
  <si>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</si>
  <si>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</si>
  <si>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</si>
  <si>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</si>
  <si>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</si>
  <si>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</si>
  <si>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</si>
  <si>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</si>
  <si>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</si>
  <si>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</si>
  <si>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</si>
  <si>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</si>
  <si>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</si>
  <si>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</si>
  <si>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</si>
  <si>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</si>
  <si>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</si>
  <si>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</si>
  <si>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</si>
  <si>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</si>
  <si>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</si>
  <si>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</si>
  <si>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</si>
  <si>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</si>
  <si>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</si>
  <si>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</si>
  <si>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</si>
  <si>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</si>
  <si>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</si>
  <si>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</si>
  <si>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</si>
  <si>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</si>
  <si>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</si>
  <si>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</si>
  <si>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</si>
  <si>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</si>
  <si>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</si>
  <si>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</si>
  <si>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</si>
  <si>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</si>
  <si>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</si>
  <si>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</si>
  <si>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</si>
  <si>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</si>
  <si>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</si>
  <si>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</si>
  <si>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</si>
  <si>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</si>
  <si>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</si>
  <si>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</si>
  <si>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</si>
  <si>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</si>
  <si>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</si>
  <si>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</si>
  <si>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</si>
  <si>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</si>
  <si>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</si>
  <si>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</si>
  <si>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</si>
  <si>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</si>
  <si>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</si>
  <si>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</si>
  <si>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</si>
  <si>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</si>
  <si>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</si>
  <si>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</si>
  <si>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</si>
  <si>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</si>
  <si>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</si>
  <si>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</si>
  <si>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</si>
  <si>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</si>
  <si>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</si>
  <si>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</si>
  <si>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</si>
  <si>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</si>
  <si>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</si>
  <si>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</si>
  <si>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</si>
  <si>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</si>
  <si>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</si>
  <si>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</si>
  <si>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</si>
  <si>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</si>
  <si>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</si>
  <si>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</si>
  <si>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</si>
  <si>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</si>
  <si>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</si>
  <si>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</si>
  <si>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</si>
  <si>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</si>
  <si>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</si>
  <si>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</si>
  <si>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</si>
  <si>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</si>
  <si>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</si>
  <si>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</si>
  <si>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</si>
  <si>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</si>
  <si>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</si>
  <si>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</si>
  <si>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</si>
  <si>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</si>
  <si>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</si>
  <si>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</si>
  <si>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</si>
  <si>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</si>
  <si>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</si>
  <si>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</si>
  <si>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</si>
  <si>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</si>
  <si>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</si>
  <si>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</si>
  <si>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</si>
  <si>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</si>
  <si>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</si>
  <si>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</si>
  <si>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</si>
  <si>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</si>
  <si>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</si>
  <si>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</si>
  <si>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</si>
  <si>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</si>
  <si>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</si>
  <si>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</si>
  <si>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</si>
  <si>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</si>
  <si>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</si>
  <si>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</si>
  <si>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</si>
  <si>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</si>
  <si>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</si>
  <si>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</si>
  <si>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</si>
  <si>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</si>
  <si>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</si>
  <si>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</si>
  <si>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</si>
  <si>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</si>
  <si>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</si>
  <si>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</si>
  <si>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</si>
  <si>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</si>
  <si>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</si>
  <si>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</si>
  <si>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</si>
  <si>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</si>
  <si>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</si>
  <si>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</si>
  <si>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</si>
  <si>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</si>
  <si>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</si>
  <si>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</si>
  <si>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</si>
  <si>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</si>
  <si>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</si>
  <si>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</si>
  <si>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</si>
  <si>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</si>
  <si>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</si>
  <si>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</si>
  <si>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</si>
  <si>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</si>
  <si>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</si>
  <si>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</si>
  <si>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</si>
  <si>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</si>
  <si>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</si>
  <si>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</si>
  <si>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</si>
  <si>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</si>
  <si>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</si>
  <si>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</si>
  <si>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</si>
  <si>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</si>
  <si>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</si>
  <si>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</si>
  <si>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</si>
  <si>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</si>
  <si>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</si>
  <si>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</si>
  <si>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</si>
  <si>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</si>
  <si>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</si>
  <si>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</si>
  <si>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</si>
  <si>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</si>
  <si>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</si>
  <si>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</si>
  <si>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</si>
  <si>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</si>
  <si>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</si>
  <si>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</si>
  <si>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</si>
  <si>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</si>
  <si>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</si>
  <si>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</si>
  <si>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</si>
  <si>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</si>
  <si>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</si>
  <si>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</si>
  <si>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</si>
  <si>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</si>
  <si>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</si>
  <si>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</si>
  <si>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</si>
  <si>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</si>
  <si>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</si>
  <si>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</si>
  <si>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</si>
  <si>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</si>
  <si>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</si>
  <si>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</si>
  <si>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</si>
  <si>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</si>
  <si>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</si>
  <si>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</si>
  <si>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</si>
  <si>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</si>
  <si>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</si>
  <si>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</si>
  <si>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</si>
  <si>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</si>
  <si>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</si>
  <si>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</si>
  <si>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</si>
  <si>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</si>
  <si>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</si>
  <si>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</si>
  <si>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</si>
  <si>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</si>
  <si>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</si>
  <si>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</si>
  <si>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</si>
  <si>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</si>
  <si>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</si>
  <si>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</si>
  <si>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</si>
  <si>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</si>
  <si>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</si>
  <si>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</si>
  <si>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</si>
  <si>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</si>
  <si>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</si>
  <si>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</si>
  <si>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</si>
  <si>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</si>
  <si>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</si>
  <si>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</si>
  <si>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</si>
  <si>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</si>
  <si>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</si>
  <si>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</si>
  <si>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</si>
  <si>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</si>
  <si>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</si>
  <si>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</si>
  <si>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</si>
  <si>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</si>
  <si>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</si>
  <si>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</si>
  <si>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</si>
  <si>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</si>
  <si>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</si>
  <si>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</si>
  <si>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</si>
  <si>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</si>
  <si>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</si>
  <si>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</si>
  <si>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</si>
  <si>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</si>
  <si>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</si>
  <si>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</si>
  <si>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</si>
  <si>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</si>
  <si>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</si>
  <si>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</si>
  <si>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</si>
  <si>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</si>
  <si>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</si>
  <si>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</si>
  <si>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</si>
  <si>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</si>
  <si>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</si>
  <si>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</si>
  <si>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</si>
  <si>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</si>
  <si>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</si>
  <si>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</si>
  <si>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</si>
  <si>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</si>
  <si>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</si>
  <si>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</si>
  <si>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</si>
  <si>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</si>
  <si>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</si>
  <si>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</si>
  <si>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</si>
  <si>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</si>
  <si>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</si>
  <si>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</si>
  <si>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</si>
  <si>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</si>
  <si>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</si>
  <si>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</si>
  <si>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</si>
  <si>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</si>
  <si>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</si>
  <si>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</si>
  <si>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</si>
  <si>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</si>
  <si>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</si>
  <si>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</si>
  <si>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</si>
  <si>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</si>
  <si>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</si>
  <si>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</si>
  <si>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</si>
  <si>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</si>
  <si>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</si>
  <si>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</si>
  <si>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</si>
  <si>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</si>
  <si>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</si>
  <si>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</si>
  <si>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</si>
  <si>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</si>
  <si>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</si>
  <si>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</si>
  <si>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</si>
  <si>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</si>
  <si>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</si>
  <si>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</si>
  <si>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</si>
  <si>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</si>
  <si>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</si>
  <si>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</si>
  <si>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</si>
  <si>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</si>
  <si>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</si>
  <si>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</si>
  <si>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</si>
  <si>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</si>
  <si>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</si>
  <si>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</si>
  <si>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</si>
  <si>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</si>
  <si>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</si>
  <si>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</si>
  <si>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</si>
  <si>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</si>
  <si>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</si>
  <si>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</si>
  <si>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</si>
  <si>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</si>
  <si>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</si>
  <si>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</si>
  <si>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</si>
  <si>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</si>
  <si>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</si>
  <si>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</si>
  <si>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</si>
  <si>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</si>
  <si>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</si>
  <si>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</si>
  <si>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</si>
  <si>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</si>
  <si>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</si>
  <si>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</si>
  <si>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</si>
  <si>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</si>
  <si>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</si>
  <si>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</si>
  <si>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</si>
  <si>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</si>
  <si>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</si>
  <si>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</si>
  <si>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</si>
  <si>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</si>
  <si>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</si>
  <si>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</si>
  <si>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</si>
  <si>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</si>
  <si>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</si>
  <si>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</si>
  <si>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</si>
  <si>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</si>
  <si>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</si>
  <si>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</si>
  <si>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</si>
  <si>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</si>
  <si>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</si>
  <si>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</si>
  <si>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</si>
  <si>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</si>
  <si>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</si>
  <si>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</si>
  <si>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</si>
  <si>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</si>
  <si>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</si>
  <si>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</si>
  <si>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</si>
  <si>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</si>
  <si>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</si>
  <si>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</si>
  <si>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</si>
  <si>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</si>
  <si>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</si>
  <si>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</si>
  <si>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</si>
  <si>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</si>
  <si>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</si>
  <si>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</si>
  <si>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</si>
  <si>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</si>
  <si>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</si>
  <si>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</si>
  <si>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</si>
  <si>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</si>
  <si>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</si>
  <si>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</si>
  <si>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</si>
  <si>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</si>
  <si>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</si>
  <si>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</si>
  <si>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</si>
  <si>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</si>
  <si>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</si>
  <si>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</si>
  <si>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</si>
  <si>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</si>
  <si>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</si>
  <si>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</si>
  <si>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</si>
  <si>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</si>
  <si>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</si>
  <si>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</si>
  <si>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</si>
  <si>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</si>
  <si>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</si>
  <si>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</si>
  <si>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</si>
  <si>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</si>
  <si>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</si>
  <si>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</si>
  <si>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</si>
  <si>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</si>
  <si>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</si>
  <si>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</si>
  <si>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</si>
  <si>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</si>
  <si>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</si>
  <si>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</si>
  <si>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</si>
  <si>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</si>
  <si>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</si>
  <si>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</si>
  <si>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</si>
  <si>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</si>
  <si>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</si>
  <si>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</si>
  <si>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</si>
  <si>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</si>
  <si>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</si>
  <si>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</si>
  <si>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</si>
  <si>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</si>
  <si>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</si>
  <si>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</si>
  <si>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</si>
  <si>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</si>
  <si>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</si>
  <si>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</si>
  <si>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</si>
  <si>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</si>
  <si>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</si>
  <si>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</si>
  <si>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</si>
  <si>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</si>
  <si>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</si>
  <si>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</si>
  <si>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</si>
  <si>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</si>
  <si>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</si>
  <si>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</si>
  <si>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</si>
  <si>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</si>
  <si>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</si>
  <si>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</si>
  <si>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</si>
  <si>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</si>
  <si>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</si>
  <si>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</si>
  <si>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</si>
  <si>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</si>
  <si>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</si>
  <si>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</si>
  <si>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</si>
  <si>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</si>
  <si>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</si>
  <si>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</si>
  <si>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</si>
  <si>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</si>
  <si>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</si>
  <si>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</si>
  <si>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</si>
  <si>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</si>
  <si>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</si>
  <si>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</si>
  <si>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</si>
  <si>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</si>
  <si>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</si>
  <si>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</si>
  <si>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</si>
  <si>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</si>
  <si>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</si>
  <si>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</si>
  <si>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</si>
  <si>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</si>
  <si>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</si>
  <si>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</si>
  <si>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</si>
  <si>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</si>
  <si>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</si>
  <si>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</si>
  <si>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</si>
  <si>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</si>
  <si>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</si>
  <si>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</si>
  <si>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</si>
  <si>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</si>
  <si>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</si>
  <si>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</si>
  <si>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</si>
  <si>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</si>
  <si>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</si>
  <si>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</si>
  <si>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</si>
  <si>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</si>
  <si>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</si>
  <si>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</si>
  <si>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</si>
  <si>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</si>
  <si>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</si>
  <si>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</si>
  <si>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</si>
  <si>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</si>
  <si>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</si>
  <si>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</si>
  <si>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</si>
  <si>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</si>
  <si>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</si>
  <si>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</si>
  <si>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</si>
  <si>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</si>
  <si>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</si>
  <si>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</si>
  <si>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</si>
  <si>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</si>
  <si>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</si>
  <si>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</si>
  <si>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</si>
  <si>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</si>
  <si>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</si>
  <si>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</si>
  <si>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</si>
  <si>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</si>
  <si>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</si>
  <si>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</si>
  <si>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</si>
  <si>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</si>
  <si>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</si>
  <si>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</si>
  <si>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</si>
  <si>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</si>
  <si>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</si>
  <si>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</si>
  <si>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</si>
  <si>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</si>
  <si>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</si>
  <si>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</si>
  <si>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</si>
  <si>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</si>
  <si>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</si>
  <si>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</si>
  <si>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</si>
  <si>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</si>
  <si>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</si>
  <si>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</si>
  <si>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</si>
  <si>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</si>
  <si>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</si>
  <si>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</si>
  <si>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</si>
  <si>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</si>
  <si>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</si>
  <si>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</si>
  <si>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</si>
  <si>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</si>
  <si>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</si>
  <si>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</si>
  <si>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</si>
  <si>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</si>
  <si>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</si>
  <si>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</si>
  <si>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</si>
  <si>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</si>
  <si>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</si>
  <si>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</si>
  <si>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</si>
  <si>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</si>
  <si>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</si>
  <si>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</si>
  <si>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</si>
  <si>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</si>
  <si>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</si>
  <si>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</si>
  <si>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</si>
  <si>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</si>
  <si>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</si>
  <si>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</si>
  <si>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</si>
  <si>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</si>
  <si>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</si>
  <si>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</si>
  <si>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</si>
  <si>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</si>
  <si>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</si>
  <si>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</si>
  <si>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</si>
  <si>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</si>
  <si>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</si>
  <si>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</si>
  <si>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</si>
  <si>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</si>
  <si>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</si>
  <si>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</si>
  <si>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</si>
  <si>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</si>
  <si>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</si>
  <si>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</si>
  <si>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</si>
  <si>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</si>
  <si>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</si>
  <si>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</si>
  <si>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</si>
  <si>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</si>
  <si>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</si>
  <si>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</si>
  <si>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</si>
  <si>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</si>
  <si>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</si>
  <si>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</si>
  <si>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</si>
  <si>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</si>
  <si>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</si>
  <si>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</si>
  <si>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</si>
  <si>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</si>
  <si>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</si>
  <si>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</si>
  <si>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</si>
  <si>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</si>
  <si>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</si>
  <si>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</si>
  <si>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</si>
  <si>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</si>
  <si>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</si>
  <si>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</si>
  <si>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</si>
  <si>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</si>
  <si>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</si>
  <si>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</si>
  <si>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</si>
  <si>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</si>
  <si>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</si>
  <si>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</si>
  <si>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</si>
  <si>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</si>
  <si>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</si>
  <si>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</si>
  <si>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</si>
  <si>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</si>
  <si>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</si>
  <si>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</si>
  <si>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</si>
  <si>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</si>
  <si>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</si>
  <si>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</si>
  <si>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</si>
  <si>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</si>
  <si>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</si>
  <si>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</si>
  <si>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</si>
  <si>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</si>
  <si>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</si>
  <si>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</si>
  <si>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</si>
  <si>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</si>
  <si>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</si>
  <si>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</si>
  <si>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</si>
  <si>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</si>
  <si>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</si>
  <si>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</si>
  <si>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</si>
  <si>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</si>
  <si>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</si>
  <si>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</si>
  <si>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</si>
  <si>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</si>
  <si>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</si>
  <si>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</si>
  <si>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</si>
  <si>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</si>
  <si>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</si>
  <si>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</si>
  <si>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</si>
  <si>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</si>
  <si>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</si>
  <si>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</si>
  <si>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</si>
  <si>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</si>
  <si>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</si>
  <si>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</si>
  <si>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</si>
  <si>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</si>
  <si>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</si>
  <si>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</si>
  <si>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</si>
  <si>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</si>
  <si>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</si>
  <si>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</si>
  <si>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</si>
  <si>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</si>
  <si>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</si>
  <si>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</si>
  <si>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</si>
  <si>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</si>
  <si>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</si>
  <si>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</si>
  <si>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</si>
  <si>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</si>
  <si>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</si>
  <si>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</si>
  <si>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</si>
  <si>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</si>
  <si>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</si>
  <si>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</si>
  <si>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</si>
  <si>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</si>
  <si>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</si>
  <si>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</si>
  <si>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</si>
  <si>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</si>
  <si>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</si>
  <si>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</si>
  <si>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</si>
  <si>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</si>
  <si>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</si>
  <si>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</si>
  <si>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</si>
  <si>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</si>
  <si>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</si>
  <si>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</si>
  <si>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</si>
  <si>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</si>
  <si>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</si>
  <si>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</si>
  <si>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</si>
  <si>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</si>
  <si>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</si>
  <si>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</si>
  <si>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</si>
  <si>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</si>
  <si>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</si>
  <si>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</si>
  <si>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</si>
  <si>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</si>
  <si>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</si>
  <si>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</si>
  <si>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</si>
  <si>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</si>
  <si>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</si>
  <si>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</si>
  <si>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</si>
  <si>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</si>
  <si>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</si>
  <si>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</si>
  <si>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</si>
  <si>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</si>
  <si>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</si>
  <si>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</si>
  <si>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</si>
  <si>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</si>
  <si>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</si>
  <si>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</si>
  <si>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</si>
  <si>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</si>
  <si>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</si>
  <si>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</si>
  <si>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</si>
  <si>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</si>
  <si>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</si>
  <si>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</si>
  <si>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</si>
  <si>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</si>
  <si>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</si>
  <si>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</si>
  <si>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</si>
  <si>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</si>
  <si>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</si>
  <si>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</si>
  <si>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</si>
  <si>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</si>
  <si>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</si>
  <si>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</si>
  <si>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</si>
  <si>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</si>
  <si>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</si>
  <si>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</si>
  <si>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</si>
  <si>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</si>
  <si>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</si>
  <si>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</si>
  <si>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</si>
  <si>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</si>
  <si>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</si>
  <si>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</si>
  <si>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</si>
  <si>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</si>
  <si>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</si>
  <si>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</si>
  <si>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</si>
  <si>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</si>
  <si>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</si>
  <si>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</si>
  <si>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</si>
  <si>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</si>
  <si>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</si>
  <si>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</si>
  <si>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</si>
  <si>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</si>
  <si>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</si>
  <si>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</si>
  <si>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</si>
  <si>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</si>
  <si>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</si>
  <si>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</si>
  <si>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</si>
  <si>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</si>
  <si>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</si>
  <si>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</si>
  <si>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</si>
  <si>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</si>
  <si>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</si>
  <si>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</si>
  <si>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</si>
  <si>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</si>
  <si>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</si>
  <si>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</si>
  <si>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</si>
  <si>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</si>
  <si>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</si>
  <si>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</si>
  <si>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</si>
  <si>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</si>
  <si>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</si>
  <si>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</si>
  <si>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</si>
  <si>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</si>
  <si>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</si>
  <si>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</si>
  <si>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</si>
  <si>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</si>
  <si>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</si>
  <si>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</si>
  <si>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</si>
  <si>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</si>
  <si>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</si>
  <si>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</si>
  <si>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</si>
  <si>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</si>
  <si>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</si>
  <si>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</si>
  <si>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</si>
  <si>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</si>
  <si>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</si>
  <si>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</si>
  <si>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</si>
  <si>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</si>
  <si>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</si>
  <si>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</si>
  <si>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</si>
  <si>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</si>
  <si>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</si>
  <si>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</si>
  <si>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</si>
  <si>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</si>
  <si>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</si>
  <si>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</si>
  <si>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</si>
  <si>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</si>
  <si>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</si>
  <si>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</si>
  <si>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</si>
  <si>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</si>
  <si>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</si>
  <si>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</si>
  <si>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</si>
  <si>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</si>
  <si>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</si>
  <si>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</si>
  <si>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</si>
  <si>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</si>
  <si>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</si>
  <si>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</si>
  <si>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</si>
  <si>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</si>
  <si>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</si>
  <si>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</si>
  <si>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</si>
  <si>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</si>
  <si>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</si>
  <si>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</si>
  <si>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</si>
  <si>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</si>
  <si>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</si>
  <si>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</si>
  <si>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</si>
  <si>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</si>
  <si>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</si>
  <si>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</si>
  <si>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</si>
  <si>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</si>
  <si>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</si>
  <si>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</si>
  <si>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</si>
  <si>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</si>
  <si>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</si>
  <si>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</si>
  <si>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</si>
  <si>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</si>
  <si>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</si>
  <si>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</si>
  <si>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</si>
  <si>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</si>
  <si>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</si>
  <si>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</si>
  <si>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</si>
  <si>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</si>
  <si>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</si>
  <si>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</si>
  <si>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</si>
  <si>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</si>
  <si>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</si>
  <si>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</si>
  <si>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</si>
  <si>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</si>
  <si>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</si>
  <si>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</si>
  <si>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</si>
  <si>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</si>
  <si>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</si>
  <si>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</si>
  <si>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</si>
  <si>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</si>
  <si>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</si>
  <si>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</si>
  <si>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</si>
  <si>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</si>
  <si>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</si>
  <si>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</si>
  <si>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</si>
  <si>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</si>
  <si>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</si>
  <si>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</si>
  <si>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</si>
  <si>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</si>
  <si>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</si>
  <si>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</si>
  <si>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</si>
  <si>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</si>
  <si>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</si>
  <si>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</si>
  <si>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</si>
  <si>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</si>
  <si>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</si>
  <si>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</si>
  <si>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</si>
  <si>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</si>
  <si>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</si>
  <si>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</si>
  <si>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</si>
  <si>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</si>
  <si>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</si>
  <si>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</si>
  <si>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</si>
  <si>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</si>
  <si>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</si>
  <si>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</si>
  <si>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</si>
  <si>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</si>
  <si>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</si>
  <si>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</si>
  <si>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</si>
  <si>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</si>
  <si>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</si>
  <si>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</si>
  <si>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</si>
  <si>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</si>
  <si>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</si>
  <si>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</si>
  <si>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</si>
  <si>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</si>
  <si>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</si>
  <si>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</si>
  <si>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</si>
  <si>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</si>
  <si>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</si>
  <si>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</si>
  <si>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</si>
  <si>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</si>
  <si>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</si>
  <si>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</si>
  <si>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</si>
  <si>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</si>
  <si>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</si>
  <si>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</si>
  <si>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</si>
  <si>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</si>
  <si>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</si>
  <si>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</si>
  <si>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</si>
  <si>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</si>
  <si>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</si>
  <si>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</si>
  <si>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</si>
  <si>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</si>
  <si>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</si>
  <si>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</si>
  <si>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</si>
  <si>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</si>
  <si>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</si>
  <si>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</si>
  <si>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</si>
  <si>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</si>
  <si>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</si>
  <si>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</si>
  <si>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</si>
  <si>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</si>
  <si>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</si>
  <si>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</si>
  <si>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</si>
  <si>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</si>
  <si>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</si>
  <si>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</si>
  <si>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</si>
  <si>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</si>
  <si>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</si>
  <si>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</si>
  <si>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</si>
  <si>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</si>
  <si>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</si>
  <si>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</si>
  <si>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</si>
  <si>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</si>
  <si>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</si>
  <si>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</si>
  <si>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</si>
  <si>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</si>
  <si>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</si>
  <si>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</si>
  <si>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</si>
  <si>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</si>
  <si>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</si>
  <si>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</si>
  <si>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</si>
  <si>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</si>
  <si>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</si>
  <si>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</si>
  <si>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</si>
  <si>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</si>
  <si>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</si>
  <si>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</si>
  <si>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</si>
  <si>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</si>
  <si>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</si>
  <si>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</si>
  <si>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</si>
  <si>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</si>
  <si>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</si>
  <si>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</si>
  <si>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</si>
  <si>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</si>
  <si>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</si>
  <si>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</si>
  <si>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</si>
  <si>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</si>
  <si>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</si>
  <si>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</si>
  <si>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</si>
  <si>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</si>
  <si>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</si>
  <si>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</si>
  <si>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</si>
  <si>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</si>
  <si>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</si>
  <si>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</si>
  <si>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</si>
  <si>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</si>
  <si>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</si>
  <si>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</si>
  <si>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</si>
  <si>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</si>
  <si>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</si>
  <si>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</si>
  <si>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</si>
  <si>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</si>
  <si>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</si>
  <si>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</si>
  <si>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</si>
  <si>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</si>
  <si>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</si>
  <si>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</si>
  <si>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</si>
  <si>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</si>
  <si>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</si>
  <si>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</si>
  <si>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</si>
  <si>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</si>
  <si>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</si>
  <si>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</si>
  <si>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</si>
  <si>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</si>
  <si>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</si>
  <si>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</si>
  <si>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</si>
  <si>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</si>
  <si>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</si>
  <si>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</si>
  <si>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</si>
  <si>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</si>
  <si>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</si>
  <si>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</si>
  <si>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</si>
  <si>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</si>
  <si>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</si>
  <si>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</si>
  <si>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</si>
  <si>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</si>
  <si>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</si>
  <si>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</si>
  <si>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</si>
  <si>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</si>
  <si>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</si>
  <si>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</si>
  <si>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</si>
  <si>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</si>
  <si>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</si>
  <si>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</si>
  <si>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</si>
  <si>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</si>
  <si>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</si>
  <si>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</si>
  <si>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</si>
  <si>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</si>
  <si>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</si>
  <si>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</si>
  <si>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</si>
  <si>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</si>
  <si>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</si>
  <si>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</si>
  <si>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</si>
  <si>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</si>
  <si>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</si>
  <si>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</si>
  <si>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</si>
  <si>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</si>
  <si>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</si>
  <si>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</si>
  <si>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</si>
  <si>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</si>
  <si>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</si>
  <si>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</si>
  <si>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</si>
  <si>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</si>
  <si>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</si>
  <si>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</si>
  <si>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</si>
  <si>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</si>
  <si>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</si>
  <si>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</si>
  <si>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</si>
  <si>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</si>
  <si>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</si>
  <si>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</si>
  <si>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</si>
  <si>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</si>
  <si>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</si>
  <si>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</si>
  <si>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</si>
  <si>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</si>
  <si>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</si>
  <si>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</si>
  <si>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</si>
  <si>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</si>
  <si>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</si>
  <si>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</si>
  <si>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</si>
  <si>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</si>
  <si>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</si>
  <si>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</si>
  <si>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</si>
  <si>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</si>
  <si>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</si>
  <si>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</si>
  <si>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</si>
  <si>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</si>
  <si>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</si>
  <si>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</si>
  <si>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</si>
  <si>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</si>
  <si>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</si>
  <si>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</si>
  <si>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</si>
  <si>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</si>
  <si>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</si>
  <si>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</si>
  <si>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</si>
  <si>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</si>
  <si>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</si>
  <si>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</si>
  <si>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</si>
  <si>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</si>
  <si>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</si>
  <si>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</si>
  <si>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</si>
  <si>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</si>
  <si>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</si>
  <si>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</si>
  <si>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</si>
  <si>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</si>
  <si>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</si>
  <si>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</si>
  <si>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</si>
  <si>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</si>
  <si>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</si>
  <si>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</si>
  <si>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</si>
  <si>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</si>
  <si>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</si>
  <si>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</si>
  <si>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</si>
  <si>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</si>
  <si>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</si>
  <si>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</si>
  <si>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</si>
  <si>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</si>
  <si>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</si>
  <si>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</si>
  <si>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</si>
  <si>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</si>
  <si>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</si>
  <si>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</si>
  <si>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</si>
  <si>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</si>
  <si>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</si>
  <si>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</si>
  <si>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</si>
  <si>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</si>
  <si>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</si>
  <si>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</si>
  <si>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</si>
  <si>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</si>
  <si>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</si>
  <si>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</si>
  <si>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</si>
  <si>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</si>
  <si>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</si>
  <si>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</si>
  <si>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</si>
  <si>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</si>
  <si>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</si>
  <si>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</si>
  <si>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</si>
  <si>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</si>
  <si>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</si>
  <si>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</si>
  <si>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</si>
  <si>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</si>
  <si>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</si>
  <si>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</si>
  <si>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</si>
  <si>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</si>
  <si>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</si>
  <si>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</si>
  <si>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</si>
  <si>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</si>
  <si>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</si>
  <si>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</si>
  <si>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</si>
  <si>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</si>
  <si>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</si>
  <si>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</si>
  <si>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</si>
  <si>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</si>
  <si>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</si>
  <si>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</si>
  <si>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</si>
  <si>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</si>
  <si>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</si>
  <si>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</si>
  <si>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</si>
  <si>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</si>
  <si>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</si>
  <si>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</si>
  <si>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</si>
  <si>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</si>
  <si>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</si>
  <si>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</si>
  <si>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</si>
  <si>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</si>
  <si>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</si>
  <si>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</si>
  <si>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</si>
  <si>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</si>
  <si>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</si>
  <si>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</si>
  <si>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</si>
  <si>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</si>
  <si>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</si>
  <si>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</si>
  <si>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</si>
  <si>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</si>
  <si>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</si>
  <si>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</si>
  <si>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</si>
  <si>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</si>
  <si>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</si>
  <si>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</si>
  <si>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</si>
  <si>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</si>
  <si>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</si>
  <si>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</si>
  <si>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</si>
  <si>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</si>
  <si>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</si>
  <si>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</si>
  <si>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</si>
  <si>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</si>
  <si>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</si>
  <si>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</si>
  <si>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</si>
  <si>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</si>
  <si>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</si>
  <si>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</si>
  <si>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</si>
  <si>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</si>
  <si>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</si>
  <si>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</si>
  <si>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</si>
  <si>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</si>
  <si>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</si>
  <si>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</si>
  <si>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</si>
  <si>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</si>
  <si>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</si>
  <si>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</si>
  <si>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</si>
  <si>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</si>
  <si>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</si>
  <si>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Jan</t>
  </si>
  <si>
    <t>Feb</t>
  </si>
  <si>
    <t>Mar</t>
  </si>
  <si>
    <t>Apr</t>
  </si>
  <si>
    <t>May</t>
  </si>
  <si>
    <t>Jun</t>
  </si>
  <si>
    <t>Jul</t>
  </si>
  <si>
    <t>Aug</t>
  </si>
  <si>
    <t>Sep</t>
  </si>
  <si>
    <t>Oct</t>
  </si>
  <si>
    <t>Nov</t>
  </si>
  <si>
    <t>Dec</t>
  </si>
  <si>
    <t>Sum of Profit</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</si>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</sst>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quot;#&quot;\ 0"/>
    <numFmt numFmtId="167" formatCode="[Green]\_xd83d_\_xdd3c_0.00%;[Red]\_xd83d_\_xdd3d_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Yu Gothic UI Semibold"/>
      <family val="2"/>
    </font>
  </fonts>
  <fills count="3">
    <fill>
      <patternFill patternType="none"/>
    </fill>
    <fill>
      <patternFill patternType="gray125"/>
    </fill>
    <fill>
      <patternFill patternType="solid">
        <fgColor theme="1" tint="4.9989318521683403E-2"/>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0" fillId="0" borderId="0" xfId="0" applyAlignment="1">
      <alignment horizontal="center"/>
    </xf>
    <xf numFmtId="167" fontId="0" fillId="0" borderId="0" xfId="0" applyNumberFormat="1"/>
    <xf numFmtId="167" fontId="6" fillId="0" borderId="0" xfId="0" applyNumberFormat="1" applyFont="1" applyAlignment="1">
      <alignment horizontal="center"/>
    </xf>
    <xf numFmtId="0" fontId="0" fillId="2" borderId="0" xfId="0" applyFill="1"/>
    <xf numFmtId="164" fontId="5" fillId="2" borderId="0" xfId="0" applyNumberFormat="1" applyFont="1" applyFill="1"/>
    <xf numFmtId="0" fontId="3" fillId="2" borderId="0" xfId="0" applyFont="1" applyFill="1"/>
    <xf numFmtId="0" fontId="0" fillId="0" borderId="4"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9" xfId="0" applyNumberFormat="1" applyBorder="1"/>
  </cellXfs>
  <cellStyles count="3">
    <cellStyle name="Currency" xfId="1" builtinId="4"/>
    <cellStyle name="Normal" xfId="0" builtinId="0"/>
    <cellStyle name="Percent" xfId="2" builtinId="5"/>
  </cellStyles>
  <dxfs count="7">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bgColor theme="1"/>
        </patternFill>
      </fill>
      <border diagonalUp="0" diagonalDown="0">
        <left/>
        <right/>
        <top/>
        <bottom/>
        <vertical/>
        <horizontal/>
      </border>
    </dxf>
    <dxf>
      <fill>
        <patternFill>
          <bgColor theme="1" tint="0.34998626667073579"/>
        </patternFill>
      </fill>
      <border diagonalUp="0" diagonalDown="0">
        <left/>
        <right/>
        <top/>
        <bottom/>
        <vertical/>
        <horizontal/>
      </border>
    </dxf>
  </dxfs>
  <tableStyles count="4">
    <tableStyle name="dark them" pivot="0" table="0" count="4" xr9:uid="{97E9534D-57CC-413E-86C3-6DBDBEBF98D8}">
      <tableStyleElement type="wholeTable" dxfId="6"/>
    </tableStyle>
    <tableStyle name="dark them " pivot="0" table="0" count="1" xr9:uid="{6637B192-FAF2-418B-B7B5-73D9D0E0BF95}">
      <tableStyleElement type="wholeTable" dxfId="5"/>
    </tableStyle>
    <tableStyle name="Data-style" pivot="0" count="3" xr9:uid="{00000000-0011-0000-FFFF-FFFF00000000}">
      <tableStyleElement type="headerRow" dxfId="4"/>
      <tableStyleElement type="firstRowStripe" dxfId="3"/>
      <tableStyleElement type="secondRowStripe" dxfId="2"/>
    </tableStyle>
    <tableStyle name="new dark them" pivot="0" table="0" count="0" xr9:uid="{3BEB2D7A-22B5-49C3-A362-1E068A2DEC48}"/>
  </tableStyles>
  <extLst>
    <ext xmlns:x14="http://schemas.microsoft.com/office/spreadsheetml/2009/9/main" uri="{46F421CA-312F-682f-3DD2-61675219B42D}">
      <x14:dxfs count="3">
        <dxf>
          <font>
            <color theme="0"/>
          </font>
          <fill>
            <patternFill>
              <bgColor theme="5" tint="0.39994506668294322"/>
            </patternFill>
          </fill>
          <border diagonalUp="0" diagonalDown="0">
            <left/>
            <right/>
            <top/>
            <bottom/>
            <vertical/>
            <horizontal/>
          </border>
        </dxf>
        <dxf>
          <fill>
            <patternFill>
              <bgColor theme="4"/>
            </patternFill>
          </fill>
          <border diagonalUp="0" diagonalDown="0">
            <left/>
            <right/>
            <top/>
            <bottom/>
            <vertical/>
            <horizontal/>
          </border>
        </dxf>
        <dxf>
          <fill>
            <patternFill>
              <bgColor theme="7" tint="0.59996337778862885"/>
            </patternFill>
          </fill>
        </dxf>
      </x14:dxfs>
    </ext>
    <ext xmlns:x14="http://schemas.microsoft.com/office/spreadsheetml/2009/9/main" uri="{EB79DEF2-80B8-43e5-95BD-54CBDDF9020C}">
      <x14:slicerStyles defaultSlicerStyle="SlicerStyleLight1">
        <x14:slicerStyle name="dark them">
          <x14:slicerStyleElements>
            <x14:slicerStyleElement type="unselectedItemWithData" dxfId="2"/>
            <x14:slicerStyleElement type="selectedItemWithData" dxfId="1"/>
            <x14:slicerStyleElement type="selectedItemWithNoData" dxfId="0"/>
          </x14:slicerStyleElements>
        </x14:slicerStyle>
        <x14:slicerStyle name="dark them "/>
        <x14:slicerStyle name="new dark them"/>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extLst>
            <c:ext xmlns:c16="http://schemas.microsoft.com/office/drawing/2014/chart" uri="{C3380CC4-5D6E-409C-BE32-E72D297353CC}">
              <c16:uniqueId val="{00000000-B533-4E2D-91F7-6EB79C74C0C2}"/>
            </c:ext>
          </c:extLst>
        </c:ser>
        <c:dLbls>
          <c:showLegendKey val="0"/>
          <c:showVal val="0"/>
          <c:showCatName val="0"/>
          <c:showSerName val="0"/>
          <c:showPercent val="0"/>
          <c:showBubbleSize val="0"/>
        </c:dLbls>
        <c:gapWidth val="219"/>
        <c:overlap val="-27"/>
        <c:axId val="926400352"/>
        <c:axId val="926397472"/>
      </c:barChart>
      <c:lineChart>
        <c:grouping val="standard"/>
        <c:varyColors val="0"/>
        <c:ser>
          <c:idx val="1"/>
          <c:order val="1"/>
          <c:tx>
            <c:strRef>
              <c:f>combo!$C$3</c:f>
              <c:strCache>
                <c:ptCount val="1"/>
                <c:pt idx="0">
                  <c:v>Sum of Profit</c:v>
                </c:pt>
              </c:strCache>
            </c:strRef>
          </c:tx>
          <c:spPr>
            <a:ln w="28575" cap="rnd">
              <a:solidFill>
                <a:schemeClr val="accent2"/>
              </a:solidFill>
              <a:round/>
            </a:ln>
            <a:effectLst/>
          </c:spPr>
          <c:marker>
            <c:symbol val="none"/>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smooth val="0"/>
          <c:extLst>
            <c:ext xmlns:c16="http://schemas.microsoft.com/office/drawing/2014/chart" uri="{C3380CC4-5D6E-409C-BE32-E72D297353CC}">
              <c16:uniqueId val="{00000001-B533-4E2D-91F7-6EB79C74C0C2}"/>
            </c:ext>
          </c:extLst>
        </c:ser>
        <c:dLbls>
          <c:showLegendKey val="0"/>
          <c:showVal val="0"/>
          <c:showCatName val="0"/>
          <c:showSerName val="0"/>
          <c:showPercent val="0"/>
          <c:showBubbleSize val="0"/>
        </c:dLbls>
        <c:marker val="1"/>
        <c:smooth val="0"/>
        <c:axId val="926404192"/>
        <c:axId val="926396992"/>
      </c:lineChart>
      <c:catAx>
        <c:axId val="92640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397472"/>
        <c:crosses val="autoZero"/>
        <c:auto val="1"/>
        <c:lblAlgn val="ctr"/>
        <c:lblOffset val="100"/>
        <c:noMultiLvlLbl val="0"/>
      </c:catAx>
      <c:valAx>
        <c:axId val="9263974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400352"/>
        <c:crosses val="autoZero"/>
        <c:crossBetween val="between"/>
      </c:valAx>
      <c:valAx>
        <c:axId val="9263969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404192"/>
        <c:crosses val="max"/>
        <c:crossBetween val="between"/>
      </c:valAx>
      <c:catAx>
        <c:axId val="926404192"/>
        <c:scaling>
          <c:orientation val="minMax"/>
        </c:scaling>
        <c:delete val="1"/>
        <c:axPos val="b"/>
        <c:numFmt formatCode="General" sourceLinked="1"/>
        <c:majorTickMark val="out"/>
        <c:minorTickMark val="none"/>
        <c:tickLblPos val="nextTo"/>
        <c:crossAx val="926396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98-473D-B7FB-EC40017A5C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98-473D-B7FB-EC40017A5C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98-473D-B7FB-EC40017A5C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0.30219279190894499</c:v>
                </c:pt>
                <c:pt idx="1">
                  <c:v>0.36751650856160667</c:v>
                </c:pt>
                <c:pt idx="2">
                  <c:v>0.33029069952944817</c:v>
                </c:pt>
              </c:numCache>
            </c:numRef>
          </c:val>
          <c:extLst>
            <c:ext xmlns:c16="http://schemas.microsoft.com/office/drawing/2014/chart" uri="{C3380CC4-5D6E-409C-BE32-E72D297353CC}">
              <c16:uniqueId val="{00000000-803A-421A-BF9B-29B28FBAA89D}"/>
            </c:ext>
          </c:extLst>
        </c:ser>
        <c:dLbls>
          <c:showLegendKey val="0"/>
          <c:showVal val="1"/>
          <c:showCatName val="0"/>
          <c:showSerName val="0"/>
          <c:showPercent val="0"/>
          <c:showBubbleSize val="0"/>
          <c:showLeaderLines val="1"/>
        </c:dLbls>
        <c:firstSliceAng val="2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Binders</c:v>
                </c:pt>
                <c:pt idx="2">
                  <c:v>Tables</c:v>
                </c:pt>
                <c:pt idx="3">
                  <c:v>Chairs</c:v>
                </c:pt>
                <c:pt idx="4">
                  <c:v>Phones</c:v>
                </c:pt>
              </c:strCache>
            </c:strRef>
          </c:cat>
          <c:val>
            <c:numRef>
              <c:f>'top 5'!$B$4:$B$9</c:f>
              <c:numCache>
                <c:formatCode>General</c:formatCode>
                <c:ptCount val="5"/>
                <c:pt idx="0">
                  <c:v>8744.1739999999991</c:v>
                </c:pt>
                <c:pt idx="1">
                  <c:v>8801.639000000001</c:v>
                </c:pt>
                <c:pt idx="2">
                  <c:v>10868.866</c:v>
                </c:pt>
                <c:pt idx="3">
                  <c:v>12922.44</c:v>
                </c:pt>
                <c:pt idx="4">
                  <c:v>19498.272000000004</c:v>
                </c:pt>
              </c:numCache>
            </c:numRef>
          </c:val>
          <c:extLst>
            <c:ext xmlns:c16="http://schemas.microsoft.com/office/drawing/2014/chart" uri="{C3380CC4-5D6E-409C-BE32-E72D297353CC}">
              <c16:uniqueId val="{00000000-95FF-4267-BFEF-7134101C8483}"/>
            </c:ext>
          </c:extLst>
        </c:ser>
        <c:dLbls>
          <c:showLegendKey val="0"/>
          <c:showVal val="0"/>
          <c:showCatName val="0"/>
          <c:showSerName val="0"/>
          <c:showPercent val="0"/>
          <c:showBubbleSize val="0"/>
        </c:dLbls>
        <c:gapWidth val="182"/>
        <c:axId val="1029409888"/>
        <c:axId val="1029410848"/>
      </c:barChart>
      <c:catAx>
        <c:axId val="102940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10848"/>
        <c:crosses val="autoZero"/>
        <c:auto val="1"/>
        <c:lblAlgn val="ctr"/>
        <c:lblOffset val="100"/>
        <c:noMultiLvlLbl val="0"/>
      </c:catAx>
      <c:valAx>
        <c:axId val="1029410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0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smooth val="0"/>
          <c:extLst>
            <c:ext xmlns:c16="http://schemas.microsoft.com/office/drawing/2014/chart" uri="{C3380CC4-5D6E-409C-BE32-E72D297353CC}">
              <c16:uniqueId val="{00000000-AB8A-471D-8A52-094110DA503F}"/>
            </c:ext>
          </c:extLst>
        </c:ser>
        <c:dLbls>
          <c:showLegendKey val="0"/>
          <c:showVal val="0"/>
          <c:showCatName val="0"/>
          <c:showSerName val="0"/>
          <c:showPercent val="0"/>
          <c:showBubbleSize val="0"/>
        </c:dLbls>
        <c:smooth val="0"/>
        <c:axId val="1029400288"/>
        <c:axId val="1029407008"/>
      </c:lineChart>
      <c:catAx>
        <c:axId val="1029400288"/>
        <c:scaling>
          <c:orientation val="minMax"/>
        </c:scaling>
        <c:delete val="1"/>
        <c:axPos val="b"/>
        <c:numFmt formatCode="General" sourceLinked="1"/>
        <c:majorTickMark val="none"/>
        <c:minorTickMark val="none"/>
        <c:tickLblPos val="nextTo"/>
        <c:crossAx val="1029407008"/>
        <c:crosses val="autoZero"/>
        <c:auto val="1"/>
        <c:lblAlgn val="ctr"/>
        <c:lblOffset val="100"/>
        <c:noMultiLvlLbl val="0"/>
      </c:catAx>
      <c:valAx>
        <c:axId val="1029407008"/>
        <c:scaling>
          <c:orientation val="minMax"/>
        </c:scaling>
        <c:delete val="1"/>
        <c:axPos val="l"/>
        <c:numFmt formatCode="General" sourceLinked="1"/>
        <c:majorTickMark val="none"/>
        <c:minorTickMark val="none"/>
        <c:tickLblPos val="nextTo"/>
        <c:crossAx val="10294002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smooth val="0"/>
          <c:extLst>
            <c:ext xmlns:c16="http://schemas.microsoft.com/office/drawing/2014/chart" uri="{C3380CC4-5D6E-409C-BE32-E72D297353CC}">
              <c16:uniqueId val="{00000000-DE63-458A-93CC-F1A3C7D6C019}"/>
            </c:ext>
          </c:extLst>
        </c:ser>
        <c:dLbls>
          <c:showLegendKey val="0"/>
          <c:showVal val="0"/>
          <c:showCatName val="0"/>
          <c:showSerName val="0"/>
          <c:showPercent val="0"/>
          <c:showBubbleSize val="0"/>
        </c:dLbls>
        <c:smooth val="0"/>
        <c:axId val="1029410368"/>
        <c:axId val="1029403168"/>
      </c:lineChart>
      <c:catAx>
        <c:axId val="1029410368"/>
        <c:scaling>
          <c:orientation val="minMax"/>
        </c:scaling>
        <c:delete val="1"/>
        <c:axPos val="b"/>
        <c:numFmt formatCode="General" sourceLinked="1"/>
        <c:majorTickMark val="none"/>
        <c:minorTickMark val="none"/>
        <c:tickLblPos val="nextTo"/>
        <c:crossAx val="1029403168"/>
        <c:crosses val="autoZero"/>
        <c:auto val="1"/>
        <c:lblAlgn val="ctr"/>
        <c:lblOffset val="100"/>
        <c:noMultiLvlLbl val="0"/>
      </c:catAx>
      <c:valAx>
        <c:axId val="1029403168"/>
        <c:scaling>
          <c:orientation val="minMax"/>
        </c:scaling>
        <c:delete val="1"/>
        <c:axPos val="l"/>
        <c:numFmt formatCode="General" sourceLinked="1"/>
        <c:majorTickMark val="none"/>
        <c:minorTickMark val="none"/>
        <c:tickLblPos val="nextTo"/>
        <c:crossAx val="1029410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58</c:v>
                </c:pt>
                <c:pt idx="1">
                  <c:v>19</c:v>
                </c:pt>
                <c:pt idx="2">
                  <c:v>78</c:v>
                </c:pt>
                <c:pt idx="3">
                  <c:v>51</c:v>
                </c:pt>
                <c:pt idx="4">
                  <c:v>58</c:v>
                </c:pt>
                <c:pt idx="5">
                  <c:v>87</c:v>
                </c:pt>
                <c:pt idx="6">
                  <c:v>112</c:v>
                </c:pt>
                <c:pt idx="7">
                  <c:v>190</c:v>
                </c:pt>
                <c:pt idx="8">
                  <c:v>189</c:v>
                </c:pt>
                <c:pt idx="9">
                  <c:v>80</c:v>
                </c:pt>
                <c:pt idx="10">
                  <c:v>238</c:v>
                </c:pt>
                <c:pt idx="11">
                  <c:v>211</c:v>
                </c:pt>
              </c:numCache>
            </c:numRef>
          </c:val>
          <c:smooth val="0"/>
          <c:extLst>
            <c:ext xmlns:c16="http://schemas.microsoft.com/office/drawing/2014/chart" uri="{C3380CC4-5D6E-409C-BE32-E72D297353CC}">
              <c16:uniqueId val="{00000000-94F4-4424-B564-2431360702DE}"/>
            </c:ext>
          </c:extLst>
        </c:ser>
        <c:dLbls>
          <c:showLegendKey val="0"/>
          <c:showVal val="0"/>
          <c:showCatName val="0"/>
          <c:showSerName val="0"/>
          <c:showPercent val="0"/>
          <c:showBubbleSize val="0"/>
        </c:dLbls>
        <c:smooth val="0"/>
        <c:axId val="1029417088"/>
        <c:axId val="1029417568"/>
      </c:lineChart>
      <c:catAx>
        <c:axId val="1029417088"/>
        <c:scaling>
          <c:orientation val="minMax"/>
        </c:scaling>
        <c:delete val="1"/>
        <c:axPos val="b"/>
        <c:numFmt formatCode="General" sourceLinked="1"/>
        <c:majorTickMark val="none"/>
        <c:minorTickMark val="none"/>
        <c:tickLblPos val="nextTo"/>
        <c:crossAx val="1029417568"/>
        <c:crosses val="autoZero"/>
        <c:auto val="1"/>
        <c:lblAlgn val="ctr"/>
        <c:lblOffset val="100"/>
        <c:noMultiLvlLbl val="0"/>
      </c:catAx>
      <c:valAx>
        <c:axId val="1029417568"/>
        <c:scaling>
          <c:orientation val="minMax"/>
        </c:scaling>
        <c:delete val="1"/>
        <c:axPos val="l"/>
        <c:numFmt formatCode="General" sourceLinked="1"/>
        <c:majorTickMark val="none"/>
        <c:minorTickMark val="none"/>
        <c:tickLblPos val="nextTo"/>
        <c:crossAx val="10294170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7</c:v>
                </c:pt>
                <c:pt idx="2">
                  <c:v>24</c:v>
                </c:pt>
                <c:pt idx="3">
                  <c:v>13</c:v>
                </c:pt>
                <c:pt idx="4">
                  <c:v>16</c:v>
                </c:pt>
                <c:pt idx="5">
                  <c:v>20</c:v>
                </c:pt>
                <c:pt idx="6">
                  <c:v>25</c:v>
                </c:pt>
                <c:pt idx="7">
                  <c:v>47</c:v>
                </c:pt>
                <c:pt idx="8">
                  <c:v>53</c:v>
                </c:pt>
                <c:pt idx="9">
                  <c:v>25</c:v>
                </c:pt>
                <c:pt idx="10">
                  <c:v>61</c:v>
                </c:pt>
                <c:pt idx="11">
                  <c:v>53</c:v>
                </c:pt>
              </c:numCache>
            </c:numRef>
          </c:val>
          <c:smooth val="0"/>
          <c:extLst>
            <c:ext xmlns:c16="http://schemas.microsoft.com/office/drawing/2014/chart" uri="{C3380CC4-5D6E-409C-BE32-E72D297353CC}">
              <c16:uniqueId val="{00000000-2252-49BA-9159-C96A60E1A212}"/>
            </c:ext>
          </c:extLst>
        </c:ser>
        <c:dLbls>
          <c:showLegendKey val="0"/>
          <c:showVal val="0"/>
          <c:showCatName val="0"/>
          <c:showSerName val="0"/>
          <c:showPercent val="0"/>
          <c:showBubbleSize val="0"/>
        </c:dLbls>
        <c:smooth val="0"/>
        <c:axId val="1029426208"/>
        <c:axId val="1029426688"/>
      </c:lineChart>
      <c:catAx>
        <c:axId val="1029426208"/>
        <c:scaling>
          <c:orientation val="minMax"/>
        </c:scaling>
        <c:delete val="1"/>
        <c:axPos val="b"/>
        <c:numFmt formatCode="General" sourceLinked="1"/>
        <c:majorTickMark val="none"/>
        <c:minorTickMark val="none"/>
        <c:tickLblPos val="nextTo"/>
        <c:crossAx val="1029426688"/>
        <c:crosses val="autoZero"/>
        <c:auto val="1"/>
        <c:lblAlgn val="ctr"/>
        <c:lblOffset val="100"/>
        <c:noMultiLvlLbl val="0"/>
      </c:catAx>
      <c:valAx>
        <c:axId val="1029426688"/>
        <c:scaling>
          <c:orientation val="minMax"/>
        </c:scaling>
        <c:delete val="1"/>
        <c:axPos val="l"/>
        <c:numFmt formatCode="General" sourceLinked="1"/>
        <c:majorTickMark val="none"/>
        <c:minorTickMark val="none"/>
        <c:tickLblPos val="nextTo"/>
        <c:crossAx val="10294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5.6081369065338511E-3</c:v>
                </c:pt>
                <c:pt idx="1">
                  <c:v>6.5502533512924066E-2</c:v>
                </c:pt>
                <c:pt idx="2">
                  <c:v>0.1175340813971902</c:v>
                </c:pt>
                <c:pt idx="3">
                  <c:v>0.16335230776118773</c:v>
                </c:pt>
                <c:pt idx="4">
                  <c:v>0.15355945886801531</c:v>
                </c:pt>
                <c:pt idx="5">
                  <c:v>0.18894510147483909</c:v>
                </c:pt>
                <c:pt idx="6">
                  <c:v>7.1883847905285639E-2</c:v>
                </c:pt>
                <c:pt idx="7">
                  <c:v>0.2088157962986561</c:v>
                </c:pt>
                <c:pt idx="8">
                  <c:v>0.22243895259570701</c:v>
                </c:pt>
                <c:pt idx="9">
                  <c:v>0.1833929655361019</c:v>
                </c:pt>
                <c:pt idx="10">
                  <c:v>7.6410593965935289E-2</c:v>
                </c:pt>
                <c:pt idx="11">
                  <c:v>3.1413964140688561E-2</c:v>
                </c:pt>
              </c:numCache>
            </c:numRef>
          </c:val>
          <c:smooth val="0"/>
          <c:extLst>
            <c:ext xmlns:c16="http://schemas.microsoft.com/office/drawing/2014/chart" uri="{C3380CC4-5D6E-409C-BE32-E72D297353CC}">
              <c16:uniqueId val="{00000000-D993-4D4C-8137-AB0581BEF282}"/>
            </c:ext>
          </c:extLst>
        </c:ser>
        <c:dLbls>
          <c:showLegendKey val="0"/>
          <c:showVal val="0"/>
          <c:showCatName val="0"/>
          <c:showSerName val="0"/>
          <c:showPercent val="0"/>
          <c:showBubbleSize val="0"/>
        </c:dLbls>
        <c:smooth val="0"/>
        <c:axId val="1029408928"/>
        <c:axId val="1029411328"/>
      </c:lineChart>
      <c:catAx>
        <c:axId val="1029408928"/>
        <c:scaling>
          <c:orientation val="minMax"/>
        </c:scaling>
        <c:delete val="1"/>
        <c:axPos val="b"/>
        <c:numFmt formatCode="General" sourceLinked="1"/>
        <c:majorTickMark val="none"/>
        <c:minorTickMark val="none"/>
        <c:tickLblPos val="nextTo"/>
        <c:crossAx val="1029411328"/>
        <c:crosses val="autoZero"/>
        <c:auto val="1"/>
        <c:lblAlgn val="ctr"/>
        <c:lblOffset val="100"/>
        <c:noMultiLvlLbl val="0"/>
      </c:catAx>
      <c:valAx>
        <c:axId val="1029411328"/>
        <c:scaling>
          <c:orientation val="minMax"/>
        </c:scaling>
        <c:delete val="1"/>
        <c:axPos val="l"/>
        <c:numFmt formatCode="General" sourceLinked="1"/>
        <c:majorTickMark val="none"/>
        <c:minorTickMark val="none"/>
        <c:tickLblPos val="nextTo"/>
        <c:crossAx val="102940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smooth val="0"/>
          <c:extLst>
            <c:ext xmlns:c16="http://schemas.microsoft.com/office/drawing/2014/chart" uri="{C3380CC4-5D6E-409C-BE32-E72D297353CC}">
              <c16:uniqueId val="{00000000-4EC4-4282-8146-C86B4652C642}"/>
            </c:ext>
          </c:extLst>
        </c:ser>
        <c:dLbls>
          <c:showLegendKey val="0"/>
          <c:showVal val="0"/>
          <c:showCatName val="0"/>
          <c:showSerName val="0"/>
          <c:showPercent val="0"/>
          <c:showBubbleSize val="0"/>
        </c:dLbls>
        <c:smooth val="0"/>
        <c:axId val="1029400288"/>
        <c:axId val="1029407008"/>
      </c:lineChart>
      <c:catAx>
        <c:axId val="1029400288"/>
        <c:scaling>
          <c:orientation val="minMax"/>
        </c:scaling>
        <c:delete val="1"/>
        <c:axPos val="b"/>
        <c:numFmt formatCode="General" sourceLinked="1"/>
        <c:majorTickMark val="none"/>
        <c:minorTickMark val="none"/>
        <c:tickLblPos val="nextTo"/>
        <c:crossAx val="1029407008"/>
        <c:crosses val="autoZero"/>
        <c:auto val="1"/>
        <c:lblAlgn val="ctr"/>
        <c:lblOffset val="100"/>
        <c:noMultiLvlLbl val="0"/>
      </c:catAx>
      <c:valAx>
        <c:axId val="1029407008"/>
        <c:scaling>
          <c:orientation val="minMax"/>
        </c:scaling>
        <c:delete val="1"/>
        <c:axPos val="l"/>
        <c:numFmt formatCode="General" sourceLinked="1"/>
        <c:majorTickMark val="none"/>
        <c:minorTickMark val="none"/>
        <c:tickLblPos val="nextTo"/>
        <c:crossAx val="10294002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smooth val="0"/>
          <c:extLst>
            <c:ext xmlns:c16="http://schemas.microsoft.com/office/drawing/2014/chart" uri="{C3380CC4-5D6E-409C-BE32-E72D297353CC}">
              <c16:uniqueId val="{00000000-3601-4744-BED8-86B266BBC449}"/>
            </c:ext>
          </c:extLst>
        </c:ser>
        <c:dLbls>
          <c:showLegendKey val="0"/>
          <c:showVal val="0"/>
          <c:showCatName val="0"/>
          <c:showSerName val="0"/>
          <c:showPercent val="0"/>
          <c:showBubbleSize val="0"/>
        </c:dLbls>
        <c:smooth val="0"/>
        <c:axId val="1029410368"/>
        <c:axId val="1029403168"/>
      </c:lineChart>
      <c:catAx>
        <c:axId val="1029410368"/>
        <c:scaling>
          <c:orientation val="minMax"/>
        </c:scaling>
        <c:delete val="1"/>
        <c:axPos val="b"/>
        <c:numFmt formatCode="General" sourceLinked="1"/>
        <c:majorTickMark val="none"/>
        <c:minorTickMark val="none"/>
        <c:tickLblPos val="nextTo"/>
        <c:crossAx val="1029403168"/>
        <c:crosses val="autoZero"/>
        <c:auto val="1"/>
        <c:lblAlgn val="ctr"/>
        <c:lblOffset val="100"/>
        <c:noMultiLvlLbl val="0"/>
      </c:catAx>
      <c:valAx>
        <c:axId val="1029403168"/>
        <c:scaling>
          <c:orientation val="minMax"/>
        </c:scaling>
        <c:delete val="1"/>
        <c:axPos val="l"/>
        <c:numFmt formatCode="General" sourceLinked="1"/>
        <c:majorTickMark val="none"/>
        <c:minorTickMark val="none"/>
        <c:tickLblPos val="nextTo"/>
        <c:crossAx val="1029410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58</c:v>
                </c:pt>
                <c:pt idx="1">
                  <c:v>19</c:v>
                </c:pt>
                <c:pt idx="2">
                  <c:v>78</c:v>
                </c:pt>
                <c:pt idx="3">
                  <c:v>51</c:v>
                </c:pt>
                <c:pt idx="4">
                  <c:v>58</c:v>
                </c:pt>
                <c:pt idx="5">
                  <c:v>87</c:v>
                </c:pt>
                <c:pt idx="6">
                  <c:v>112</c:v>
                </c:pt>
                <c:pt idx="7">
                  <c:v>190</c:v>
                </c:pt>
                <c:pt idx="8">
                  <c:v>189</c:v>
                </c:pt>
                <c:pt idx="9">
                  <c:v>80</c:v>
                </c:pt>
                <c:pt idx="10">
                  <c:v>238</c:v>
                </c:pt>
                <c:pt idx="11">
                  <c:v>211</c:v>
                </c:pt>
              </c:numCache>
            </c:numRef>
          </c:val>
          <c:smooth val="0"/>
          <c:extLst>
            <c:ext xmlns:c16="http://schemas.microsoft.com/office/drawing/2014/chart" uri="{C3380CC4-5D6E-409C-BE32-E72D297353CC}">
              <c16:uniqueId val="{00000000-24B3-4992-B047-214A5CF8B8EF}"/>
            </c:ext>
          </c:extLst>
        </c:ser>
        <c:dLbls>
          <c:showLegendKey val="0"/>
          <c:showVal val="0"/>
          <c:showCatName val="0"/>
          <c:showSerName val="0"/>
          <c:showPercent val="0"/>
          <c:showBubbleSize val="0"/>
        </c:dLbls>
        <c:smooth val="0"/>
        <c:axId val="1029417088"/>
        <c:axId val="1029417568"/>
      </c:lineChart>
      <c:catAx>
        <c:axId val="1029417088"/>
        <c:scaling>
          <c:orientation val="minMax"/>
        </c:scaling>
        <c:delete val="1"/>
        <c:axPos val="b"/>
        <c:numFmt formatCode="General" sourceLinked="1"/>
        <c:majorTickMark val="none"/>
        <c:minorTickMark val="none"/>
        <c:tickLblPos val="nextTo"/>
        <c:crossAx val="1029417568"/>
        <c:crosses val="autoZero"/>
        <c:auto val="1"/>
        <c:lblAlgn val="ctr"/>
        <c:lblOffset val="100"/>
        <c:noMultiLvlLbl val="0"/>
      </c:catAx>
      <c:valAx>
        <c:axId val="1029417568"/>
        <c:scaling>
          <c:orientation val="minMax"/>
        </c:scaling>
        <c:delete val="1"/>
        <c:axPos val="l"/>
        <c:numFmt formatCode="General" sourceLinked="1"/>
        <c:majorTickMark val="none"/>
        <c:minorTickMark val="none"/>
        <c:tickLblPos val="nextTo"/>
        <c:crossAx val="10294170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solidFill>
            <a:schemeClr val="accent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7</c:v>
                </c:pt>
                <c:pt idx="2">
                  <c:v>24</c:v>
                </c:pt>
                <c:pt idx="3">
                  <c:v>13</c:v>
                </c:pt>
                <c:pt idx="4">
                  <c:v>16</c:v>
                </c:pt>
                <c:pt idx="5">
                  <c:v>20</c:v>
                </c:pt>
                <c:pt idx="6">
                  <c:v>25</c:v>
                </c:pt>
                <c:pt idx="7">
                  <c:v>47</c:v>
                </c:pt>
                <c:pt idx="8">
                  <c:v>53</c:v>
                </c:pt>
                <c:pt idx="9">
                  <c:v>25</c:v>
                </c:pt>
                <c:pt idx="10">
                  <c:v>61</c:v>
                </c:pt>
                <c:pt idx="11">
                  <c:v>53</c:v>
                </c:pt>
              </c:numCache>
            </c:numRef>
          </c:val>
          <c:smooth val="0"/>
          <c:extLst>
            <c:ext xmlns:c16="http://schemas.microsoft.com/office/drawing/2014/chart" uri="{C3380CC4-5D6E-409C-BE32-E72D297353CC}">
              <c16:uniqueId val="{00000002-89AA-451B-92B9-F525513B2048}"/>
            </c:ext>
          </c:extLst>
        </c:ser>
        <c:dLbls>
          <c:showLegendKey val="0"/>
          <c:showVal val="0"/>
          <c:showCatName val="0"/>
          <c:showSerName val="0"/>
          <c:showPercent val="0"/>
          <c:showBubbleSize val="0"/>
        </c:dLbls>
        <c:smooth val="0"/>
        <c:axId val="1029408928"/>
        <c:axId val="1029411328"/>
      </c:lineChart>
      <c:catAx>
        <c:axId val="1029408928"/>
        <c:scaling>
          <c:orientation val="minMax"/>
        </c:scaling>
        <c:delete val="1"/>
        <c:axPos val="b"/>
        <c:numFmt formatCode="General" sourceLinked="1"/>
        <c:majorTickMark val="none"/>
        <c:minorTickMark val="none"/>
        <c:tickLblPos val="nextTo"/>
        <c:crossAx val="1029411328"/>
        <c:crosses val="autoZero"/>
        <c:auto val="1"/>
        <c:lblAlgn val="ctr"/>
        <c:lblOffset val="100"/>
        <c:noMultiLvlLbl val="0"/>
      </c:catAx>
      <c:valAx>
        <c:axId val="1029411328"/>
        <c:scaling>
          <c:orientation val="minMax"/>
        </c:scaling>
        <c:delete val="1"/>
        <c:axPos val="l"/>
        <c:numFmt formatCode="General" sourceLinked="1"/>
        <c:majorTickMark val="none"/>
        <c:minorTickMark val="none"/>
        <c:tickLblPos val="nextTo"/>
        <c:crossAx val="1029408928"/>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5.6081369065338511E-3</c:v>
                </c:pt>
                <c:pt idx="1">
                  <c:v>6.5502533512924066E-2</c:v>
                </c:pt>
                <c:pt idx="2">
                  <c:v>0.1175340813971902</c:v>
                </c:pt>
                <c:pt idx="3">
                  <c:v>0.16335230776118773</c:v>
                </c:pt>
                <c:pt idx="4">
                  <c:v>0.15355945886801531</c:v>
                </c:pt>
                <c:pt idx="5">
                  <c:v>0.18894510147483909</c:v>
                </c:pt>
                <c:pt idx="6">
                  <c:v>7.1883847905285639E-2</c:v>
                </c:pt>
                <c:pt idx="7">
                  <c:v>0.2088157962986561</c:v>
                </c:pt>
                <c:pt idx="8">
                  <c:v>0.22243895259570701</c:v>
                </c:pt>
                <c:pt idx="9">
                  <c:v>0.1833929655361019</c:v>
                </c:pt>
                <c:pt idx="10">
                  <c:v>7.6410593965935289E-2</c:v>
                </c:pt>
                <c:pt idx="11">
                  <c:v>3.1413964140688561E-2</c:v>
                </c:pt>
              </c:numCache>
            </c:numRef>
          </c:val>
          <c:smooth val="0"/>
          <c:extLst>
            <c:ext xmlns:c16="http://schemas.microsoft.com/office/drawing/2014/chart" uri="{C3380CC4-5D6E-409C-BE32-E72D297353CC}">
              <c16:uniqueId val="{00000000-FF96-4C5E-9716-DE5BEDE83DFE}"/>
            </c:ext>
          </c:extLst>
        </c:ser>
        <c:dLbls>
          <c:showLegendKey val="0"/>
          <c:showVal val="0"/>
          <c:showCatName val="0"/>
          <c:showSerName val="0"/>
          <c:showPercent val="0"/>
          <c:showBubbleSize val="0"/>
        </c:dLbls>
        <c:smooth val="0"/>
        <c:axId val="1029408928"/>
        <c:axId val="1029411328"/>
      </c:lineChart>
      <c:catAx>
        <c:axId val="1029408928"/>
        <c:scaling>
          <c:orientation val="minMax"/>
        </c:scaling>
        <c:delete val="1"/>
        <c:axPos val="b"/>
        <c:numFmt formatCode="General" sourceLinked="1"/>
        <c:majorTickMark val="none"/>
        <c:minorTickMark val="none"/>
        <c:tickLblPos val="nextTo"/>
        <c:crossAx val="1029411328"/>
        <c:crosses val="autoZero"/>
        <c:auto val="1"/>
        <c:lblAlgn val="ctr"/>
        <c:lblOffset val="100"/>
        <c:noMultiLvlLbl val="0"/>
      </c:catAx>
      <c:valAx>
        <c:axId val="1029411328"/>
        <c:scaling>
          <c:orientation val="minMax"/>
        </c:scaling>
        <c:delete val="1"/>
        <c:axPos val="l"/>
        <c:numFmt formatCode="General" sourceLinked="1"/>
        <c:majorTickMark val="none"/>
        <c:minorTickMark val="none"/>
        <c:tickLblPos val="nextTo"/>
        <c:crossAx val="102940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combo!$B$3</c:f>
              <c:strCache>
                <c:ptCount val="1"/>
                <c:pt idx="0">
                  <c:v>Sum of Sales</c:v>
                </c:pt>
              </c:strCache>
            </c:strRef>
          </c:tx>
          <c:spPr>
            <a:solidFill>
              <a:schemeClr val="accent1"/>
            </a:solidFill>
            <a:ln>
              <a:solidFill>
                <a:schemeClr val="accent4">
                  <a:lumMod val="75000"/>
                </a:schemeClr>
              </a:solid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extLst>
            <c:ext xmlns:c16="http://schemas.microsoft.com/office/drawing/2014/chart" uri="{C3380CC4-5D6E-409C-BE32-E72D297353CC}">
              <c16:uniqueId val="{00000000-7A37-4A70-AD30-178128C4D530}"/>
            </c:ext>
          </c:extLst>
        </c:ser>
        <c:dLbls>
          <c:showLegendKey val="0"/>
          <c:showVal val="0"/>
          <c:showCatName val="0"/>
          <c:showSerName val="0"/>
          <c:showPercent val="0"/>
          <c:showBubbleSize val="0"/>
        </c:dLbls>
        <c:gapWidth val="219"/>
        <c:overlap val="-27"/>
        <c:axId val="926400352"/>
        <c:axId val="926397472"/>
      </c:barChart>
      <c:lineChart>
        <c:grouping val="standard"/>
        <c:varyColors val="0"/>
        <c:ser>
          <c:idx val="1"/>
          <c:order val="1"/>
          <c:tx>
            <c:strRef>
              <c:f>combo!$C$3</c:f>
              <c:strCache>
                <c:ptCount val="1"/>
                <c:pt idx="0">
                  <c:v>Sum of Profit</c:v>
                </c:pt>
              </c:strCache>
            </c:strRef>
          </c:tx>
          <c:spPr>
            <a:ln w="28575" cap="rnd">
              <a:solidFill>
                <a:schemeClr val="accent2">
                  <a:lumMod val="75000"/>
                </a:schemeClr>
              </a:solidFill>
              <a:round/>
            </a:ln>
            <a:effectLst/>
          </c:spPr>
          <c:marker>
            <c:symbol val="none"/>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smooth val="0"/>
          <c:extLst>
            <c:ext xmlns:c16="http://schemas.microsoft.com/office/drawing/2014/chart" uri="{C3380CC4-5D6E-409C-BE32-E72D297353CC}">
              <c16:uniqueId val="{00000001-7A37-4A70-AD30-178128C4D530}"/>
            </c:ext>
          </c:extLst>
        </c:ser>
        <c:dLbls>
          <c:showLegendKey val="0"/>
          <c:showVal val="0"/>
          <c:showCatName val="0"/>
          <c:showSerName val="0"/>
          <c:showPercent val="0"/>
          <c:showBubbleSize val="0"/>
        </c:dLbls>
        <c:marker val="1"/>
        <c:smooth val="0"/>
        <c:axId val="926404192"/>
        <c:axId val="926396992"/>
      </c:lineChart>
      <c:catAx>
        <c:axId val="92640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6397472"/>
        <c:crosses val="autoZero"/>
        <c:auto val="1"/>
        <c:lblAlgn val="ctr"/>
        <c:lblOffset val="100"/>
        <c:noMultiLvlLbl val="0"/>
      </c:catAx>
      <c:valAx>
        <c:axId val="926397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6400352"/>
        <c:crosses val="autoZero"/>
        <c:crossBetween val="between"/>
      </c:valAx>
      <c:valAx>
        <c:axId val="9263969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6404192"/>
        <c:crosses val="max"/>
        <c:crossBetween val="between"/>
      </c:valAx>
      <c:catAx>
        <c:axId val="926404192"/>
        <c:scaling>
          <c:orientation val="minMax"/>
        </c:scaling>
        <c:delete val="1"/>
        <c:axPos val="b"/>
        <c:numFmt formatCode="General" sourceLinked="1"/>
        <c:majorTickMark val="out"/>
        <c:minorTickMark val="none"/>
        <c:tickLblPos val="nextTo"/>
        <c:crossAx val="9263969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2"/>
            </a:solidFill>
          </a:ln>
          <a:effectLst/>
        </c:spPr>
        <c:dLbl>
          <c:idx val="0"/>
          <c:layout>
            <c:manualLayout>
              <c:x val="0.15737841521041115"/>
              <c:y val="1.540979747643332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2"/>
            </a:solidFill>
          </a:ln>
          <a:effectLst/>
        </c:spPr>
        <c:dLbl>
          <c:idx val="0"/>
          <c:layout>
            <c:manualLayout>
              <c:x val="-0.2041665927053983"/>
              <c:y val="5.393429116751663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tx1"/>
            </a:solidFill>
          </a:ln>
          <a:effectLst/>
        </c:spPr>
        <c:dLbl>
          <c:idx val="0"/>
          <c:layout>
            <c:manualLayout>
              <c:x val="-0.17013882725449855"/>
              <c:y val="-5.393429116751666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14652503167494"/>
          <c:y val="0.19691476440603725"/>
          <c:w val="0.42207390522530502"/>
          <c:h val="0.76456074190287948"/>
        </c:manualLayout>
      </c:layout>
      <c:doughnutChart>
        <c:varyColors val="1"/>
        <c:ser>
          <c:idx val="0"/>
          <c:order val="0"/>
          <c:tx>
            <c:strRef>
              <c:f>'pie chart'!$B$3</c:f>
              <c:strCache>
                <c:ptCount val="1"/>
                <c:pt idx="0">
                  <c:v>Total</c:v>
                </c:pt>
              </c:strCache>
            </c:strRef>
          </c:tx>
          <c:spPr>
            <a:ln>
              <a:solidFill>
                <a:schemeClr val="bg1"/>
              </a:solidFill>
            </a:ln>
          </c:spPr>
          <c:explosion val="1"/>
          <c:dPt>
            <c:idx val="0"/>
            <c:bubble3D val="0"/>
            <c:spPr>
              <a:solidFill>
                <a:schemeClr val="accent1"/>
              </a:solidFill>
              <a:ln w="19050">
                <a:solidFill>
                  <a:schemeClr val="tx2"/>
                </a:solidFill>
              </a:ln>
              <a:effectLst/>
            </c:spPr>
            <c:extLst>
              <c:ext xmlns:c16="http://schemas.microsoft.com/office/drawing/2014/chart" uri="{C3380CC4-5D6E-409C-BE32-E72D297353CC}">
                <c16:uniqueId val="{00000001-66E5-4BCF-A869-87A7BB357015}"/>
              </c:ext>
            </c:extLst>
          </c:dPt>
          <c:dPt>
            <c:idx val="1"/>
            <c:bubble3D val="0"/>
            <c:spPr>
              <a:solidFill>
                <a:schemeClr val="accent2"/>
              </a:solidFill>
              <a:ln w="19050">
                <a:solidFill>
                  <a:schemeClr val="tx2"/>
                </a:solidFill>
              </a:ln>
              <a:effectLst/>
            </c:spPr>
            <c:extLst>
              <c:ext xmlns:c16="http://schemas.microsoft.com/office/drawing/2014/chart" uri="{C3380CC4-5D6E-409C-BE32-E72D297353CC}">
                <c16:uniqueId val="{00000003-66E5-4BCF-A869-87A7BB357015}"/>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66E5-4BCF-A869-87A7BB357015}"/>
              </c:ext>
            </c:extLst>
          </c:dPt>
          <c:dLbls>
            <c:dLbl>
              <c:idx val="0"/>
              <c:layout>
                <c:manualLayout>
                  <c:x val="0.15737841521041115"/>
                  <c:y val="1.54097974764333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E5-4BCF-A869-87A7BB357015}"/>
                </c:ext>
              </c:extLst>
            </c:dLbl>
            <c:dLbl>
              <c:idx val="1"/>
              <c:layout>
                <c:manualLayout>
                  <c:x val="-0.2041665927053983"/>
                  <c:y val="5.39342911675166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E5-4BCF-A869-87A7BB357015}"/>
                </c:ext>
              </c:extLst>
            </c:dLbl>
            <c:dLbl>
              <c:idx val="2"/>
              <c:layout>
                <c:manualLayout>
                  <c:x val="-0.17013882725449855"/>
                  <c:y val="-5.39342911675166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E5-4BCF-A869-87A7BB35701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0.30219279190894499</c:v>
                </c:pt>
                <c:pt idx="1">
                  <c:v>0.36751650856160667</c:v>
                </c:pt>
                <c:pt idx="2">
                  <c:v>0.33029069952944817</c:v>
                </c:pt>
              </c:numCache>
            </c:numRef>
          </c:val>
          <c:extLst>
            <c:ext xmlns:c16="http://schemas.microsoft.com/office/drawing/2014/chart" uri="{C3380CC4-5D6E-409C-BE32-E72D297353CC}">
              <c16:uniqueId val="{00000006-66E5-4BCF-A869-87A7BB357015}"/>
            </c:ext>
          </c:extLst>
        </c:ser>
        <c:dLbls>
          <c:showLegendKey val="0"/>
          <c:showVal val="1"/>
          <c:showCatName val="0"/>
          <c:showSerName val="0"/>
          <c:showPercent val="0"/>
          <c:showBubbleSize val="0"/>
          <c:showLeaderLines val="1"/>
        </c:dLbls>
        <c:firstSliceAng val="30"/>
        <c:holeSize val="45"/>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5667797622859"/>
          <c:y val="8.5271317829457363E-2"/>
          <c:w val="0.84310303437680034"/>
          <c:h val="0.8294573643410853"/>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Binders</c:v>
                </c:pt>
                <c:pt idx="2">
                  <c:v>Tables</c:v>
                </c:pt>
                <c:pt idx="3">
                  <c:v>Chairs</c:v>
                </c:pt>
                <c:pt idx="4">
                  <c:v>Phones</c:v>
                </c:pt>
              </c:strCache>
            </c:strRef>
          </c:cat>
          <c:val>
            <c:numRef>
              <c:f>'top 5'!$B$4:$B$9</c:f>
              <c:numCache>
                <c:formatCode>General</c:formatCode>
                <c:ptCount val="5"/>
                <c:pt idx="0">
                  <c:v>8744.1739999999991</c:v>
                </c:pt>
                <c:pt idx="1">
                  <c:v>8801.639000000001</c:v>
                </c:pt>
                <c:pt idx="2">
                  <c:v>10868.866</c:v>
                </c:pt>
                <c:pt idx="3">
                  <c:v>12922.44</c:v>
                </c:pt>
                <c:pt idx="4">
                  <c:v>19498.272000000004</c:v>
                </c:pt>
              </c:numCache>
            </c:numRef>
          </c:val>
          <c:extLst>
            <c:ext xmlns:c16="http://schemas.microsoft.com/office/drawing/2014/chart" uri="{C3380CC4-5D6E-409C-BE32-E72D297353CC}">
              <c16:uniqueId val="{00000000-2CA8-455E-81CC-6C9641FD4708}"/>
            </c:ext>
          </c:extLst>
        </c:ser>
        <c:dLbls>
          <c:dLblPos val="outEnd"/>
          <c:showLegendKey val="0"/>
          <c:showVal val="1"/>
          <c:showCatName val="0"/>
          <c:showSerName val="0"/>
          <c:showPercent val="0"/>
          <c:showBubbleSize val="0"/>
        </c:dLbls>
        <c:gapWidth val="62"/>
        <c:axId val="1029409888"/>
        <c:axId val="1029410848"/>
      </c:barChart>
      <c:catAx>
        <c:axId val="102940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9410848"/>
        <c:crosses val="autoZero"/>
        <c:auto val="1"/>
        <c:lblAlgn val="ctr"/>
        <c:lblOffset val="100"/>
        <c:noMultiLvlLbl val="0"/>
      </c:catAx>
      <c:valAx>
        <c:axId val="1029410848"/>
        <c:scaling>
          <c:orientation val="minMax"/>
        </c:scaling>
        <c:delete val="1"/>
        <c:axPos val="b"/>
        <c:numFmt formatCode="General" sourceLinked="1"/>
        <c:majorTickMark val="none"/>
        <c:minorTickMark val="none"/>
        <c:tickLblPos val="nextTo"/>
        <c:crossAx val="102940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646DF3E-28E9-4A7A-B722-5576F6F32F06}">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EA830A3-6552-4591-A913-A678C7E1C29B}">
          <cx:tx>
            <cx:txData>
              <cx:f>_xlchart.v5.5</cx:f>
              <cx:v>sales</cx:v>
            </cx:txData>
          </cx:tx>
          <cx:dataId val="0"/>
          <cx:layoutPr>
            <cx:geography cultureLanguage="en-US" cultureRegion="US" attribution="Powered by Bing">
              <cx:geoCache provider="{E9337A44-BEBE-4D9F-B70C-5C5E7DAFC167}">
                <cx:binary>7Hxpc9xGtuVfUejzQM49kR3tjnhAVbG4iqIo2vIXBCXS2JFAYsevfwekJJMlWXLH65kJT4yiW2pW
FQqJu5x77rmX/c+P0z8+Fve37sVUFlX7j4/Tzy+Trqv/8dNP7cfkvrxtX5XpR2db+3v36qMtf7K/
/55+vP/pzt2OaRX/xAgVP31Mbl13P7381z/xbfG9PbMfb7vUVm/6ezdf3bd90bXfee+bb724vSvT
apO2nUs/dvTnl++62+Tli/uqS7v5eq7vf3757BMvX/x0+D1f3fNFgWN1/R2u5eYVZ1xrxSR5+MNe
vihsFX9626OUvlLaZ4wp9fmuF7clrvzROR5OcXt35+7bFg/x8O/nq56dGC9ev3zx0fZVt1ophsHw
UpV293cv3na33X378kXa2vDxA6Fdj/3u7cNz/vTczv/658ELePKDV5644tBMP3rrK0+8dvexrT5b
5X/uC8FfGe4rX3FlHv8c+IKRV1L6lHL6+aaPrvjxQb7tjM/XHbjj9dXf0h3/5dLFVrefTfM/9wcX
r5jhjPlUPLpDH/hjzQ0lpFFSPeTOgVv+woG+7ZcvFx445r9++1s6Jrwt0t+tq9L/pG/0KyaFUoaa
R9yC7Z/jlnmlqGaaCvo5lx4x8zFl/tqZvu2ep9ceeCj8r7+nh2xh3e2d/Q/mjv/KGF9KIti3/UPk
Kym0zxX/fNNPjvkLR/kTt3y58tApr/+WTjm+u03+gx4R4hX3DdHsc0L4hxkjXilpuPaJfO6SHx7k
2/74dNmBM443f0tn/HLbJuB53X+03utXAsVcal9/u7481HslfCLot+rLXzvTt53z9NoDD/3y98Sw
i/vxxfn9lH78D+YMGIBglKOIPBZ4ArB6VmWIekWJzw3xUX+e1pe/dppv++bptQe+uTj/W2bPkbut
7l5c2+62+GymP6Nn/xv5Ovm/eO+L++H27vZHB3jezvyob5NKCMnJI3Z8heYKaC65r33/W9jx4/P8
WWw+PsdhXN78LePy3Fbd7X+yZRD6FeFcUqPFI+35CjBAS4WkTHHxORgeec9fOMq3PfLlwgOXnP89
murv9/1PZY5nn/z3ZQ5JUGkF19/0izGvCF3JqPnU6h1450CO+PNjfdtHB5c/e5L/Q1rHn+PqF5jZ
3Ha32wdd6YkU8v13Hx4XStfBpd+Tpx5td3wH7UkoBlHpi161fsmzIvpUYnpywf1t2/380qMETpPE
B8ApKhkX8Nl4//gWFa+IIsxISoQBf0LnXlnXJT+/FAyeppr6Giy3tf36GkfW4g8nkmqwMcrkFwnv
0hYzRJ4vVvj084uqLy9tWnXtzy993Ld+/Nh6SJxIGM4JFwRJzgzUHLz/8fYK9BGfpv/LNjZN7OzP
56ZavCUP/bGe512pRnNTloIf59OUL+EQx/VpK0V7R+c5PZpSNV3OTeX2rhntKavtdJn1vdmWKZ2u
knmWl2VNW8IDW0xp5OcBH0k/LPuyVCIarzw9T1UT9mbwjXiXRJMp631fsixQ8Tg0SUCKyHttSjGU
J9ZlrjUho9T6v/Naz2m/H5Uk03Ac656m0XGkJy87Mdpvhrf1ACO/9Sqr2bYWCRPbOBvdcgpbCv7a
z6MpJLhtEsQ1UUFcsrgJYrHM3ZUrRRn2Y5FeRGWZHDWaLTwcKxVdVyVLrpfO8j0eym6Kpfc+jEmZ
XvuZcE1Yl0n2ZrLyoptcc7zINN4lNupvDSVp4NoyyoI0d2moSMZDY4e50KGZFs2qkyweUqnjYMnH
iW3HkQzNKdNLWdEwq/zpIonzwTueRjvOmzz34vmtN9N+IRsS51m8i0QtmT5i6ZT0R0NEbNfsKYkj
mhZBmQ9NPl2pgqTuvJ5aW8ELpWSsHI6fypXPYuqjrWeXxsknZfjLj/+6tiX+86Bf/vHiKiz/8dP5
Z0X6u586urdriWkPP7QiwpfvQoB/Qog1C5/98BUk/EnSPwrcf/LmX0ME/ZAsfw4I4ZcW/w8Uebzm
CyYgvQX6XCO5ohzS3R+Y8AAXSihJhW8Y8vwPTKDABMYh5FFDkbbI/y/QoKBjUGZ8pcGmNDDn34EG
Acr5HBpAx9ZmD4o6l8IInOEpNJAyqUnkLd6p30VNZnbQrvy5/9UNRlTuJCOlTpsgN76fZEe67VQq
z7gpynEbl0ZI3QXSzqKOT4QBAvDzymOcqDnwuiQmWR34hUvboz7Puik6yv1UpumZfEz/Ba9G/T5q
FtzrHZHD2CxxEPdlPyVndCjlvOTB6GsvSHxvDL1B+VV5wlFR+zDnyOE5aKJoIO9Z5aIutKpz9fw2
axZ0uFtfxKN+4ydTn5jXadptx86ICBnjM68MZV/xKih6t3hzoGcvysNY2savg/+fNX8+5vkjAxhC
HXH+52lzsZa+F+Gts0X6B9tdi9WnSz9lj5avhGRKC19JjYmPROX6VFF9qEeMKrBa9MLCR4p9yR6u
Xknfp9yXPoFa/jAo+lxY+St8lCLduJGEIin/nezRqxD1NH0EspNxbrRUyGzCNdj10/TR+dSUrmiz
/dT5SR1Qkyd6s7RxM27Y4My07Yaa2MAnOlHHEZtjcVyxyvihWtq+CtmosmnHl6nMt1bauNl7haWj
C+qhKklAEt5iGCf9szlKxHFtO3phZSGOO9FTFswsa94XteLHQ0oR3GNWeEWQF9MYlIvxz0wS2fdV
69fva7JEbjtkbVoHY0X9M4qqeVu5gV6UpvSqEAM4pYLeMr8+YoVO3LbNvfUSjkIZ5lk6X7KmMzc9
p7jxWBMvDbrWn67iSYJErIzAZYwfR3lZRgGvJ+1ex6zK7YmVzvonyuj2rvUJvS6qMo8DmlReSKu4
SMNazOAZxbSmdW/wGLURTgWMxW5PMHm6hhglbzWbpktrvX7Ph4S/W0Z/uqy4dfuWE9sGqmzpRcwa
PH+t4+gmUwW+umnSug20ydr2qDZLe5e5FBaohGXXaVvU73nUkCGYuMPHxETtaWmlvJ1jXBf0MQ4g
6YjTjgXuRnjMrrMosWAQXCVLoMyEpxY57gnoq98XQMsoMIVchqAfCb9QIi1Pq0QnFzz3sjN/iGjg
xnQ6z6J0OObW5MdVqnGN9lZ7qinK4qCcSk9tENd45dGhBYiA28RpZG5Yv3p4mPvpEi5t21/VbOfp
bKyjmW6mnGXlhrRFnr7xSoZHsHOGb6mHBH/7bVEsoSx62GXMPJwxmbwiCsZZeDLUno7To6Yr5bCv
8zIhvzjVCr4rysWzwTAuvydRD0uQoTI3czFedUsrd3OVKBEWURrdLKzN3ugBFSYopsYLa1qy60og
AKdkXKO2RKDnk+ij3VzH+KYlYvhbJxHOlqxB1BE+XSZqxM+6GxANzLXwrOGd5lszS37sC9qL80Lr
DoQsbhF8HiuSTTQwpJ4e6+5OCzPGW9LV9CIZGyShNhMcbGufsMA3cauCPKur+aTKTJ6GuSmKcjsg
RFVAkZZntjZK7HUW8WMvGxgP55Hj3OnSpwvYVjRdcRJXUVCNJSImon17N00CtwSvhu+GNU5mM9Xv
+9VFPu/4cSn7+r1PW3xZ15D0yEhmtlpU6dE8DAb8ldbvXZ1FNw8hnHoa9s1be2rXZM/WII3UMF2N
vIdJRhbPl1OMVCgXZk9FklX5jilhbjgzMFxna87DuvARML0m9rSoFF5+SIm+qNMjlc4w3pz0cDa6
heOUps37RTu3byQ47kb1il6L0UY3XkYGL6jbLLFB1sRlWDiN5FR2NtuF+elRkchxCMa0xOOQVByn
7QSHNmTGp6AAIcA8jiRv8wH2iZyg1wPr8NRkAYJgSMOPdWLN2WgLc7Y0Ci7s0hnfYGuaLUHh+c4P
e90m/DJrhlhvPNfOwNN4MRtS1HqvpCM7UmTmTDaTt+Fj4rlgsjmel08uHndLO/fJ1iApooC5Egda
OBCrZHZMruZ2qs/jDO1MOjfpEZ+Ry7kBPPtV7qHHoQW+R6hSHOf54G+yDpBBSESvO1n3sGAppqsa
gZ4GLMmb9zmJmr2hbXwUdQm71hwxr/JijHYgTm5524Ifiv3UAyL5ggee8hwR5RkGRxXMo9cRWZb6
JLZaTltelUVygp4iPcrIkh71gq3t2QgvFWkkbtuUAZppNCOmIl8gwGe1wK2uLeQtGQ0yfKoovW76
mV5ncl4bC1eC8ZTEIl5o25mtrRCloxmQEaVq6EVqDb0uS4rzZGUdR9vBrJGjaWHnE5E5fD2Lo/Yu
zm16lCYS0W1wC77GnkslzU5F3bt9TzVpdg8xL5jARaTDM4esWeO/14pe9OlgbiT6XjwnWWFvGGnT
vRkamU87krbAN9d2/qZI+BqPZm79sG58c+PxBY58hLSspWm5qfWIUJKR7/rjzG8bL2gGMbptTT16
KRSyqyhyk6Hhg3l5Me0eMq4cfHEzVt1Ew6mRLtk9IKu1CVVHY+I3NzTlVXUzxvGc/yJHDpwoxIpS
dBjTI5F08tYUo9lmfVO+oUnPQj+u7qpkMseurtdi0IDbB3MUA4FNsdCLcZEAsgL8oQ9969c0mJKk
oslrNifzHvDDy3FD4x4UIkDrb2mo7GJOy6rtkoDpaIphktQUb5asuM9IWmg/LDovvkEpdfuqkyVc
VBFkTd5PwFrkpNskgBgbeCOTWcgbp+5sVd7YmLoTE009GYPZHyfwEO6umfCPrVkLUauq4jqdoQOg
xviXtNIkQu4OfOcangYNpd0FZC17is2iOBz8OHmX6kYWwVxFvzUd23rMNmctMTJ0nQ6JzpADQV/S
0hv3XTcft0lfn+rMuDK6JImwoTHdL1XT7+q6bXae0uayFkOQlfoqYkKSX2ZV1B7qhC1VdAx5oASq
ZshwTOI3Cyc929SkLjdMsaUK0aDIOFCNyMLasnJPaRMnQSpqP/REznd5xQYT6HTZkX4aT2SW5Hno
6XEeAlbVybybFRr3vUFYujBueznB/Ik57bhYXvtTp0/azKDMpVOzTyev7oJypO8EHey5R1T1Ol1y
/0SzCNFLBUhJ4ttt7Gc1tI56YkGW6/7UTQM51zyGbtJ6crothM3ezbp8JzLdFGdF04o3TZ5UW69r
Rz8UizM7f+DD7+3szIfE74qgHQ0LFgTZtpE63fhudrvZy8we0sKwmaeu3JZ+PSWhEFke9LzNzn2X
ZPM57KXuss6vdks/RqjjKdnG6fjOmKze5al2Rzoafxugn8g00x/iZpqvEjlXG1o0bMdznQWsk+5N
S2BWZSq1lVM5fcx6du1lOgro2Lbnfposb8pllqHVfbmzsyeOIjPos9qkUGqa9roxvZcFToEZbduy
sefdEq3aRwl+Mib1NgZvOOlLR09Y67y9NLY9zk0vzixfSAijVdshb+TbSVkbTE3jbz2DXjEDYgWI
kPxSNNlGg3VC66KvUQRmUL6h2sW+p44Lx+c3seUhRw+4Z17rjvy1QvC5HjZTbPq9zOGwNp299200
NZusduZ8yeSbPi3ZpqsqcpW7zD+zc9G9YxPzzuayLprA8zWuG8FdP3RDYcBLGFtOOmhgR1na2V8z
0HfQu74cUsQ3y6+Zi/y9Hrl3QVRDQlRevcl9seu1nHeZzcvjkWh96+Xlr5PX5EVAdVGGg3PtztMI
m2DWIwnmpeuPSJQnofTzJgT4x5tFFihEkHiOh0re1UkstqyjY0hrUqxoRY/nzPHbyJG62US2nX4F
I96CXTswwZRUmzkn+bZrhLqOGiAKkN+V29TSNPBSpveknfhRmRTzpmXzDKcVdDxLek/ToOZ9ZnoA
ie9gu06Sq2HMC7qNZeFmcPFmmbKrNKJTH9CsFMVeL+0Q3wH8oahlrNksPq03kTdUdRgn0eICG/Po
qFOJB2Byqdr7eT/eeHnLfJS9iKkg7WmycTXUvSxptlo5e562yIuUd+NNrfzieFFzEhg357tl6ZZt
nxD8mOl0p1hB3o3x5CPEeWmFd5LKlfgBSMvUfDSGx2dxU14kQ9f+4iWmPy2df67yqg1RvKK3Zc/I
r2ZslQugjEbdSd40c/pLq+qeHJe5Mt2J19CF9Xugltlxw/tm3GbUA3OK0bhFr6POjGCzg0UbIlPr
v4+aAqAeZRk0WsD3TEwUSOoWfqSzzC4yZIXwSBC3HhljyBak5+/9pETVZX02q9BPfR7v9BjJ8rQh
Dq/nFpRrQ2TZ+YgeZtxW9uCgiUvAtqqxBRFRw6qqpE1dzCeELtPVzEZ6DS5ahGUzgpYbD/zsScf/
SVF8pkp/3Tpj/OEzNNDrUhQ7UJ76JCrSukuzfWRN4TaltXz6ZRFL3/4q5mVpdqI0YCO2kkWugjFH
8f3+ASg2SQ+bd59jlY6uaz84xSqbP5HFx0RRu7Au3svJ+HEQVW2cbnpDI3ZBvTaJQTaj+ijlaRKf
dnW0VNtatdFFXHX02ic9vRA2B6v8/qnWx36i1a+nwc4llwS0XQmt10M/OVTF+8gmmYj3lQfq10yo
/tspteCkA5rjsEsZmE9fLiBH3hDX779/d7qOAr6+vcIRFCg4tMeD288676thgU3mAq1QRpu5RsVp
/DKDQ5JZemDRo8+vcx15x3Sl35UoRHY6iKZmr4Wah3wJSN7Fyb5bO+i6iavs9zaS6GEqDqD9wYG/
dqLUmkrNDfa6ND2012Di1OOeX+yraChdYOapb8NE5TVIkzSyCau6rLZqapvbUuTzVdNBq2gS9PKp
ndxViRHFD060aj7PTYjJBBeY3QnNKcrwcxN6svGWHrxh7zIPtFF5arrqIEndtJB42sD31vZ3ZKy9
E1Tz43pAf1GN1hVH1KEkh21brz0YLPv9g/FvHexhO1T5VGG0dDAG0gOpXemaZF+rGAw1tui9+sCM
o9MTWBFvq7d1UvjieLagrZuJ2zY/GQQbrnoxmDZIBgyMCJnRLYsHXkw7tLFeiiYK4xXQ9zRuwbkj
u3L4VeupDEFme2UEtSTXburPZwiDd49NaVqO01W/rCpANdeYKEVpnAVDtkyXK4+7TascsbW0fp4H
UtfogL5vDoaR26GfsI4pFIVuINRX0ndCvSadB+0d8UQCA5ldquTE79dWp5pwegC/OZuZP3hvK7ZA
PJnKBMfCbGp5OxkFa8WcojuRi1eEWSHwP2Es/D1pjPC2D/IQZ/XqbJdBpenHPk73NoYCFqa6HuJt
PDRuv8wl7i5ZDvFG5fOACEFDcPfwsJ8mJJeP4fc4E3w6QXk6UPl/eX7zbH79eY3hQU5eZ7B/rkMf
jMGfKNjrdZ9EaIWJi+YcCjTm8YBn8kWEBtq8wuoElq0Ml1j+9f/QoDV9hXmKBghAGGZ/jG8o1lA5
wz4GZjgaWxmIys8DqmdexAj7089Pa+hBSq93pIxgSoQSumL2YREtaOYqSJTy3qdRhzxktUALGpJ6
SBd02X2d3wqwunZXNXM7i03HJplMoWcj8iGunIBAY9mU6xMDnt9vcuNVzX40ZdGeF7KsMR6x+STr
DzLvssluPKUKDDhjrQW915Od+6siQbjf+r6so4+85I26iBWIBA9KujbzIcaXrnydUNKN1SYupMuh
S46yLM+onpsVOqA6zKcM+kT2u9cOAI8fJPrzPEdmE8OEwW6SWbezGTko85qWaZ+gF7uPRltlzb4D
7RT7Qgyt03to9V06hktaY2W8IBGkld2TiPqGjw5oBu6vNQYDDBMKDk/hMM/rwZJxv1VEpXcZzVc1
AUNmyUFADfOabOemMXbdxiVdLJLAE95SV5ej4HPLQioWNfITkN+qzQNrG+7ohZE+1JQf2Oh52Rca
O0IcQxaDwQ0YCMLy+RmnJPVY4rh3pzw3ELaJFx3rZodi0HESVK5T6rdckqh7nCs/ro19wzgHvlnv
C0kYox3wHePzw/vW/Wy19bh/F8+IORWgRBXtr4mIWAXYzNI+fV1F+LWoLkgSi0lP8H3fmGclYH1s
MFBMXxlmlfiVIn1QEWM5pB6ZEn6Hhko3HJ0MUfIWieR1x3ZJdXGRetTSc543c/82byFrojVM0gJG
+f5Jng+ScBKMuQTW0zHoUrAGP3AABqskm/Mq+hiZpZLuyDZ1Gc1bLypbMx/N6Kbgle/f8uuHxy7e
On72iSHYMzqgeui+oyKbibsTakSW72aqFprvpBv7VmxTPxLqN4eREGvQzuEXtn6zZMZMazukltTj
DwKBPicnqwEM5uQPiYppOfcPThMbtNim7rwPSep06WGghrY1wTjEJvhVrH7MxCLCtGxnVgcTxns4
lUxJ0r8ta5XNYeVRV701ZVK6atNI69gVGu2q/fB9mz1n50JjdkyEIFiY08BwqJvP8wSqiY+Wapk+
TK5zCALS5wTGItPIwYwnx0EWapY3a9J0o13/Seu4/3eNRSlmogqTdINppgC0PT+G37C2m1tlP1SF
9IDhGdBrGTEYIt0sT3kkgftt3Lv8tsxkBUR1NeQUufe9zBvyoEmAtivyzwmuqtKlGE7FlNcYbX3f
XPQwxuhqJI0Jrs/gYaUOmryJj1WNpSP+oUWn7pXbrGvror9sli6tq3BsZkzsoMCVA96zc1PaeePn
y+y9Hes6Om6NK7I4LJeFzKdl0lQdRi+GKIz7e0m84kqVJl7KEMPeCZDIvGym1QlZDKZkYZ5GGAH9
IE0pxtj1H+QeSAW6aJRRmDxK/HLCOpB+2p4hMqtmqIb6Ny2tzGRYE18iFKOoN8aFdNEeoD2aH9Gz
gHLfrMoA4KSmkY+3prHjqtn1I/9xQotDFMcSJ8iIhPDO0L99FRb5lGMTKbH1b7VDFjVb3kJPOmc0
4fMpb/sZ5jDRUCw3ZTLNsw76xI1NEgLwR3UVN0vk7bEhlS03zutbdeGnaiUIEza0CnOU93J1j225
QQiBOMvhqnZZvtwshcrHHPtcxVq0IFR76z5GZRK8yKHZLDd+OU3wHZfZjH/ahcRQ+GvZ8nandL/6
DvpPCoLRPNwe3bg3j4FvpwxfAWWe4OQpFr7g1q6WZX47Qalu6p0ZHB3eCm6X7sy5PHIBBnqOlaEX
R+W0jwWK6/vKryJxM5CBIsg05K/s96GpMCn7QWwcQjisryHIYWtTaCX5YXvFo7mKqamL3xZati4O
JkY0poSjzWxxvAo/AIrvp9chGqF7EYRR1O21gfnqjq0jbTKWfHzPl34NxrEXK/yxVuco3gozFfVb
lPEFQTiyvmvjcw1gQZx+/xgrnX2WFFwrxdYdCMkIhgWH+4ULH/rGM6q8KUVVdhxjyF5697ZJGqBR
krcV3bpI2/RyaP0YiFMn2HWAMt6xAbsRWo/FEHTY0jstIl+9xTi+8Geo3FQNV53vEQzy5TJhOD9N
EO4yIiJMVkSEHRQke4LNoSs7JGAXx1GWd2vmD9hSf43FEA0JjeeOT8OPpKMDXPM5CtS6WMIefmHs
K5kkV1FSjU2r3w19hV3DrXSOgcQOWCgaMTakQuwTOkKbDqbccPwTdw/M1lP1GtIQSUcWvY2gYOO8
rEmX0u3TmvEVIpulJXTXFEPdpkeLnHNkXTSWK6ems18iOzUmZj8SUtgBsvlgQNgBY0A1eJDil0ie
I1uDqeNis4q987uEI7e6Ol4P0Hm8X1P3IY8hwcw4W4TVAaQ4sHKFFFc3KDReQkHj6STXl2yTt/lt
AY1V7NMRCwFN0MyjVRernDyfpthrwdfMcanaXe5px3e1jylTi3l7VeNxfxCfBywTj2YoNl8pUoVI
NPsHj9ZNOaTz3s7veDysSNW5BqGFlj61Hzvi56wK5s42yw32Ndf6WHqWwiGTKot43i6lol28M9zr
x3dgqQ7mGHXGEX18WIAmVeoZhJgYi3pFtx6wuU9ZPQLWOjAS3DDtIoKf0GNRmKKMBUzRdTrxunUj
I0NKJJhT46dH+6xQmN9+3wgHOeqDLoBdaSZ9tJ3kK6pLxwXanGq866HUFujwSG9Z4k9DHqKzTOLq
R7BwUI7WW4pVyMQiAf4L1vQ8okhmQSGxCnTd9hQR0s1dh4BC7Yd9RFYLK7fR6NkJk7KCzzB4MUQV
KAtAD1Ya3VR0l1q1fpTtok74AAMk5HDl8AtRqAClh8THeAWF6pPbsHVVwZRT4VfIFWTR6o44n1ZH
eFmKHYzQzJkZrogtLU4i1yH8Ta66tU/9vrWh2T7HRDz8WgQAEhS/8Pt1RwU62HoxmebrJMEMMwq6
HjtCYTSSKLvAsFK4edskTtV+YBgzWRI416TNCSl6PskAuxiNd+ri0hPnUZloHmIHe4o/YvhL9mPU
C7XJdWWLO5EVC1RMq0r8/0IstBhfC2xHT8vGzyoj67ABf2z73ThKf7iA9hdNFstSpKRnnDhqNlXl
DBaRp653GK5PfrNkQVINTkxhPOUDkmFY3DgXweTJTGQ7w7CD81YV3SzikEwUohZWq8aERuBvUdwd
d4kGMwv1UozLgrYWoVgfT/kc9UHT1pnaDUbHfCNLb1quR2VZetOLIo42XHSMhjP6UztjRbxrzcak
bFxXM4t4rxnvNo0l43IamYqQIzpih20Xe62fkG2d21K8m+UQ5947Y8k0XU/dxLtzr+0q7woVQ/d3
2PJR7t2ih7iyQW0tTdo32NEu8qMohbqxW6zwSxuY3HKWhNotUL0/0DLzq7sE2+/DtEGozM296Tts
cYeYbLc023dR1Uh/gz5AFuooKr1cXRiqvTw/GlTN2iK5T/yKd7DyhJVFJ84XbgeE9EJdWydvuCKd
ItuqEnWtjzFESpPirJJT3sTbbIi7cTgb5X8zd2Y7cuPK1n4iAZqo4VZSZtZctsvlLvuGcNndmiWK
EjU9/f/J5X32bjf+bmzgXByj0QmXM1MiRQYjVqy1Ci5BCRO8XYz4IDvXG66Dyi/y6MxaCbwaitdu
c6w3Y1QucZJbfjBMWSH1Xm3XC62iorxACuC0gfK0+ATYWZVGvECnC8R4zeJYLJkuHmkLBA1F1hUn
0wZZJnhs3DDkZXr7oVWWUB8SO6aq1+nej/7wupshduebKtAqd6+c1bLCMN0qUZvwsnaV0zaJ8Ofj
XLSFVTKc3BMcKl9XuQV2nFaiiEX+uC1qUeG7SlrV0pzD2rNcdV2bLY7mx6DyRBknQxwfmESoJ1HU
n2D5wVu+9f1mZKasbSBk3xO1h0LcWp7UYXMHt6l0mne00qpInpaKQJCf+tLxuHdC1nFL22w1tnui
n72VQ2arutKA8ZNtie7FhcDI9dqqieNnk0cDDBvqYGbWjUzJCZI6dCX5Eu6flCUZBshmbuYXI6NP
VeF0XnCuiuWYMa+Zal76sZhAk9vwCPn+POURMoFl6lkAe0e+cZlgRvA+9TZUuCY70zdUIX84S0bJ
1ZrCORBppzwej3PoH8RvTrMe89z5MUydzDKW5lFYXR0V/u/0x2MqDpiPZFrpEjlbOKRlVAhj8QR9
M5hPU9WZsmO+rGLvL4XZfWe9j6rwuOWSJ632p4CVxRU8/ml4ldZ6LLBAQ2Cab8Rm8bMmbo+pmWeH
t3LERsPCPczdyGXTn+PR2vOGVwC3gp+JVfXBUy18GXupv8QAQBDVYOHYp5+rR+5jzFeGlXUMTk7b
j8kwrBqd/sxxY7GL42/eKGroDaW2nn5OtfX29n9N8tv7QArc+j50VcsNOJ1VzK91GahSX8rO2xj0
4MLFbZLc9fLSfqIAz/s4EW8Pqt/niaVG5W10ft058SZF4tTFvAXIWEzPLM1u2/AWV4Gx6RSYQ8I3
qe3tSHpzhBn8sAlze3iN32awV+wg4trbmAq3pEaDutIFi3MFAeeozu23R/u2PAJZN8wPxFI+cRJh
cwx+pbvNOoXac1ym8IuAH279AOf4ebdK30w3jNQ7pvdtIe2wE7lLBnl8i1Pqkc+hVfNYXVCOjlt/
m1BrX3b+0jde74cnyxZdXV3vKBlWdckPRMs+LaXp2dMxKheQj3Hh+ZZz6A6vTpB3LJ9RkLEyeA2r
JHiEGXTcXO/Ox4s/5xEvzUFdOijL4rj/zgR5sTzDL2ry8tzlR/ulGDwn967qcQud6dZ7WytlNcZT
ePk55XE1a25nLb2aL+EE6Ll4pcqac352hj2wn8ncqmjO1GDRtkrtMZdcHA4QRiHZ1CiwzQbAAMiG
x1SY67DPj+1sOF/5Wb2ZoIrONcniut148dis/dXk9zb06Cb2m3ZO5JhT5yPoMLy/mIaRF5JG0Ty0
g+H/W7sAogl7cYCKBrD85mGuJwkoQH+IqztF3s+fgk6uVAFy24+1v8SE8uq8eoNLhIHF05jo1LQc
se1ptToZj9ci5qhaP9vBWhFv8qbv6/rqJ5xcTU2hq7MpGurdb5sPpde7UlXBdFy8H3tm6KOGCRvl
Usv9kwdjaZmeB8iUS3A1vQ19hTfLFEHq3mtGVOfLKE7BbjtEuUn7x/Q5qzpWDXjVscTf8NNorBdm
wDHuMd6pLF1eNAuc9w8lUKiVlM0OrhxDb+ziBMhiC9p7TzmadwSbc9SwszAj6+oNZNkdSCTybLpB
S/c6RznCd+xv0JukLAc1HIRfg5dKp6b0bVtqpy6dGoAJcQsd49hPk7+UgPB5HU2ESi+QG2feuBFp
qjOV7TF5pvQOqMA1UQ0WXzVdzsdpzTLKzwvpmbRuFjlqXT7EXnWAlL3huLsPa+kF03sfGGuTJ8jc
1lacg0WJZsyALtAyJCEgUPDFp29ISc5hGPPwdwuOlzwHXXscG62Qx3LTrnZYfG8zCfkUJNor7dKb
byATtjJ8X8Pgsp40yTSowq6GOPhCvGV9WYvamYHKt48xSNVZBH/KywOlgu91oLn0d/pFfYFbWQzO
q782QfMQBIPa5Nl3+3Gy/lhKp1rliRPNa0QyNuDfVho1Tqg/gUgu9fTRzocqz1MpNq+gsx+S2wzf
47mcBxfaVAQ0cdG1mds4tdx9rD/tvnGhLBlOh5ViHyYfOWUYitg4hlXeVrGbzvzQCmeo3HSm1uzn
SN6e5aAqAOIUSdR2DOtHuGma+Yh/8ZYf0YTs/9i85dge7+h+oPeyco+fIcq0eMeWb8cbpQc6Ae3b
dEdvo2ykYivnZIvyYZ82R50qNuqxKxEs8i8/lyw5JZEohozAP73h4Uc4tfJUr5v2Qgjk2o7emSLM
lz5Z7A70HB6LjN3rZeiOXZ5b+wEHjvSJePFJy6brYbdZ375N/+EB3PK487qk0/jl54WEjjnSoBnz
sN8qtq6s9hCyW6eM/75+C1j1G9A4IFFhNVjNcICQow6072dtDsNOJsUQGOvJlEIx5mmhizfflG5+
pHGFv3KNcG6O2zI/NpzV15wjiRTm2OTKPdqMcBTWY02Gkp59mYhi7Nr2VFQNu/H8NiHgwEfQqzEU
43v90bGq28L14Kv+A/D1S0EPlkN8YAW7BLfA+QusXEwByWmt3Kei7wPuOszzld2wII55GCz/2EHN
DPBSJHM5HPf+D9Xdn2u74/LYbMHyiCEqc/1fCltt1t5axhCo6i00VmDA3AV1ADvp7y/1C9DEbrIR
iHMtICv+Hxxl/X/QgRY4fZEklfzXGrHrte/TQUnffwxjelZEZLjzvJiy4gn3vvZ5ZD+D49/fy58h
BGHjKcJ/WDgEtMNZ57/0qOTsucC3Vf6E2QBhrBTOkY+PY4RAY+9Jnf9pnv96QTeOAQ4C9FqAi/Ev
YHtdaNtpWlt+GNaOgyKvOfGvw60mzP3c2X8/QOdXNaR9YLe2CB03ctEQ/wpkrg3Eq25qgg8/I8ZS
7AdovwXeJsR5heIxnyuYYPq9WbytylrTHfHc04QGa9x9zqN/uKM/r3TmnFIKJj2tUQQCQHS/tMU2
uMhLuHnDh+ZtUy3kdezx1dSSuF5Gc8kjKHyzsTNjj8OB1MIqjhuplDcYZAMDlf1ZtF4v7GQltGwp
oX7g7ewPCfF/86gn0+Wtn6XewuzfD+LXx8iD8w8tOx0T3BujX7usnLtQw1drfigQlTGd+49ESI2i
M+83K4LY+99fT9g8yONPEAS/zFm4ko24EPQefh57a14MVWL3RNb+YNLn/xW0JmCdRQ6afzYGpE//
L+HAWyRI9FxWD2/HEkny8TTCumFfdONwHBh/P8Ajvvy7CQU+G9N+ghsIKYW2LX//JShs+1rqXdRX
YWfpGs5u24bel0CzYf5pC/71Ujy6iLZX5FPph7+Gula67WbyIL96S0VmATrCOnKHlpe/H9UvvTW+
HYYGNCyXWaQO+As/rbOnQlarir/ZFTD1z23lBvWRKmqvPcrJJUIYmdqtr90wCVFechQ2pKJjOnnd
Gj5Xi00Q/If7eqOI/MeEg2EyBbB9oUQS2nDE/POE2zb9orAsxoveXbsYT66AxU9tgNmc6f8Y945G
e9qPOZhvnLRyp4pNkCJMTntLFoE2NU/7WoFI3bk+mIj9rpUiz/urjZxF9A9yLWtn3VLp0gr7PA5D
S3mGntLvhlPbwJGbUru3g7GF6y+AAO88tIpe8C5+6zPWAUWS9yi71hnW+zov5hgqj5mD0gGrqaCQ
XFEAhfBGGws2e5f9TJxCi48VSf2W7lA5RBxiwY/w+lYC1T9mExsElyOFkvVIT5YZBbV11bsR9Uvn
Gqab1C8w4YOH/IgvsN5yLkXTludmq8jZy6Qep9bZk27UcVdmgQqbyiT/gmIGjnMkEm8J1o/Mjo7f
wvzuQ3QkF+Ewg3hR89QBhg9RzyXbmmpnvrHpopR52qztSJ1Hn6GpmmePdDxGfbkh+VbXVWBbB0gx
zhr8d3urD+NlG70hK6B5AweDDIV0P5KqmKJeppbp88Vuk8GD1eS+i4cYoRHCBaiVw0exxfPeIwUD
r+4yclN4vA89Uo0++FhiN+HnGescmsO50MhlqrR1SIb/2CiJx+hGBOvifnHEuk3RA3CeVO87xBe1
e6o6CN1U6AS0dUI8gxDJPXX9xrPN8I3Y9ZbYFojJnJIyOiJKN3+Ty10dj9O4J7TJl5IqP440/dqy
sMeLbzfT8hrYbb0hRfApBNB/hV2rXzoQIcskcESPVuDPGDnQp8+Du6jlPKnOXdEEriG7/5H/Acgf
+evWTcdh+LY0mh9ZahfCzSbTj2HqqGTWdtAicR2RsXEbbl0jFa6tOf7I4dJHT6qLreaMnjkXSZHn
y5PYSlFlW7nIS+nP3lVpe/t1i0LmCoSl/xDqwE3XWBQPYTk1Nlj2rD9KFvWVj1x/TNh9xWulVfOS
22WfrTC3qZEbb7pQhAN1uZ24jZT9pa/Zjt2igrtgKVUW+kXB07Utfa7C1T9VfWkekVZN9olqYTpF
G2IxVmzQfiuUeXIdX91q38pv23mcTmIEGocgkyPcMnFWxEv0HuHHAN9Ald/LcZBI1yAfb37XZULG
w020u+15kx3d6U4Jn6+Oti71qy48L3zldUSd+KrX3lzgY8jvQ1w3l3p1mj3Z4kqgirD7J4VzDaJI
oKMRWWWfPy/rHn1trE4AMZj24xK55cl2J/vGt+OiTHrL8u584MOznsbu9xF1zntAzRIe1eTF3x1a
UNRZjnI+zG5VlGe1ddbJGdvpwzj7ACGEgmyESn3jjcgmEtEiRZJhLIvopZzdeLuGGWG+ja5fOafe
qInyq4QdnsyeiH6PJhG2mSUtfdPG0CQy35mq9+vs1dRvbX8rxskZUC4W/Ve7GtXdinfV7Rg4xwqV
4ujt5vNys5Jm39thPV+DyiPMqL3CzSKi33dnWRAz7ihFCsp5ZX1e1LD8PljWmrqls38dx6p3YToo
aI37PrJyiwYSO0wubTK1L/V6E5h8QM3sqPJhc0ICMaUeCkuv8W5wP2zUDeoVfXaVcW9F064JCPQn
sWzfbCPlg++wfebRTBmQJ/4v+drOYSa23jv54dQ9qMLXn6E0kyvatN3zMTE13IwabU0uVGIZz/9K
x7xPPLfpLj0ARuLa7fR+dbr6/VhsU53W05Q/D8U2vOhVtW4yrGZNpYNQOKm4PzrBEVggG28t9tRf
o+Vd7I5Fk3b7XH1FwIm2NLfbT12Pe4dSs/M+prlxrdxDU6tteeOXHTrSKFjvKvoQM+0QH/n9JKdE
Ggt5a27yuyCy+hLZYh1/1RbJVhaRN1aJqMbhXbAE9ZlAHwRpXO7h1eT0xTv4Q3BOlkI/u32nLjNi
xEul5uCr9uTzQv3+vA/tHl0G5W9oitv8940JuRRTaAz2B/b2NOlYyET7A53kOp8wQJjn6yCu1WUg
P3aSPBzj57ib4ldvVd7HSsv+dd7n/XfDAs/msHfvfQgPF5uTIhvWYXoi77USsXTzHfrh+suOAvbi
NWhn0w6Y+6HYbJ+zbCUi2VUZgVOJOrgKaRilauyqSy2MfoZz5nH/s3vj2J13rgJvxHZBDu/irtBX
ztbET22L/1A+VsNpDQm5lOdt+dD59nSjjb+860apP+oo8r959UxwcIdtfvC3ls0D1vboeJO5XXW4
XJcLrHvwpKi7SMTHGWU7zE/gmPh6t7S8k7LQ75FfF88RkM7nYY+mjxz4+RWbLbzfHWuCWxWU5yaW
4o7Ou4PqvI2bLNq3zmO9a6R/udW/q2kNvMvXXqEYU4191gtWEmoyPjIYse93OvbNLQSqGtSi7T/m
3h63xOwW0W5YR1cOvch0Vrv/GM25R8dAW98t6cKNu9uEv5cxAumVHDwLDVB7dFcLbw6nk93rupmS
JlbybrFU/g70p3mw/K371Ez6K5/JAaBL59PYksFUJqweVswbgkQop7yJe+V+MZY0S9oUi30PBck8
l+48D5fCbTw/jQsnvMVyQEfn2G67+KYtIpXRX/b3ZKYPn0Xx3oZJtU/xnLSe7B56Cx7C7WYNIXMd
2Muk74Z4pgHlrNpZrjt/aB+91bfeh11cqjRYddGfiljpD1Vezu2JVvRW3LYloujM0p2AqSmlY13C
eRz3D1vUaVNcjtTDzuJhxUuoZtb6Ja9varAC3aROSOaSitbI+R4Up0JXZpz84xLu/Zb2dhPcQSOU
TrY4pIi3EwDB9EkgsIw0cUSrSQQkTnkH3elqnoLwRrir3VUfd2+TLrLwdbBjc+MS7GzcE+hUXIZm
6xAHz6MwTzFKlApmUN7EOtGWzBvUsH68PpUebB6E7X7zvt8ca78sFMAVct7Bte+WuFpxLtH0F+7D
hnCaQdzb0Wnt5U2Fwj9Fx1jfTNa2jtVjs1lBvHtMf2evbQZ+hGcV7DHlivZxmvwqmrItwK3DBfgf
e/ZDRNs1Nc7mtiffMU1xVxd0jZO2A35O92kdusRrNxpSoanqq670BRrbRSz3dQl8m1VruV55ue9E
WRDZRQhUV2nnus61ok1qRLgl7kJXPpjc6cES8RqmbSUR64YIhIEIwRI/OcrS3+eY1ARjkM299L3E
UiifCxexNylcYfUpnAEocgsGFsEHFK59SGJmoq1sUiLpxBt6RMR4wxKEhig4FapRicgHZ41PdYuM
qTgpFz8xce9gbGSeaTK38qoaIv9rPs9f9r3In/NCfcljJaqEMqF9WuCcnGQk9cXm8LAJEoGmLRfu
t83mNg/aK815LnScqkHt+GFAH1VJ24r2SXdNkGmNLZOJSp/4Ok/tN7Rt+znsG9qL+Srv6XxGduqs
44IEk8PGfxdjvfAUQmzSWTmDQbEeWDAJPL3lu9Or+r0a8JY5jWGY3+E81j+ZYZzyk1nzWV6DZudh
YrWI4tu+GjK3G5pzPUjx1NW2c4qnor+tpbDu3Xr1b11FM7XPR5rqMWVR5rpy/tqZ0Fz21XWbxA45
hDM7nocRcX/QP8BrXKBU6gW/lXGx13So8yr1g3FWSey0Em4rRE1zPQYM7rQBvj9hgFN+l/TjkePS
98s0m3JJ9q3WD5zyHP4lfg1ZWZFfcAvyA6dOiRQ3DlKDNPxTVebOl8OR7gyZKL70dtyeQxVW7/DJ
0OncBsWL3bXPeMAA9FK4nUNXVp/7xZ36RHh9/9mzpb7BC0GuidRrFaUloO2NVC6Dzm2Q93KdU4pw
7xFVurmZF6f8Vhde+KWWufNSO95yN9NRzoQa+msPKPsTTQG3PmLaqhKvsof7QEqPvJXgeCxC/5tf
H0X61rXHqb2642s/R1Z5aoKSBi0gdx9cdwKXgHTU5TrRA9t7QMxwqZwUtwS7Q7pWVuK+UaP7WhTF
VCduwz0kFQZBUVrzvSmwHGui2JS4bgPjhhkl/Nxocq06v2lRPP+mqNqKtFaeZ3/h4MXbKLaiZb6y
pjrIJlVZV+Ug3OeDz3B29rk2Ccpr9SjEWr2aOVIcD1Se595IWFq9FN4dLUV9qzbILonOSWnu1tGo
19qdVrRzwJ9zUs7N+m2aNvYKm5I6zSjQ1e/I1/hHOoXzqatm7wbwPIfKVa7IHQ866+8+1FZ5bsNi
uvU36jcMOoScskYOljhZQwsXGV8T8WnCS+czCq41rUdvzBrbGuwHs4TOE12/KIatRA6XBNNSNJeF
pOqG6Nctp3UoiopULib1hF1i9Q8e3jhWauTBENxaW6iTxvkJF5URLoWf+gW2g349n/M5oMXT1mlV
k6Tp01HGzqnEucQlp/Y6ub90+EnVjy7uUWNGVSHrw/gIHwmVasfkzXaxbLfq/MfAeDJKamcova8N
dFbMn2YrWit5ppFXr/Z9XfRBH6dU26uPC9JetKNJQw5csWUFfbWoSQwsc3/LunmTbX27RRJIJx0N
BZh618ygVl6yQj+PzVkbNZQveV77fZ4tbBXaO6iEvE4n8zrg2XbOydW6a4N6vP1jHMZ1FidcGUo0
m2KgB/gkbZee0EVB4Jq6TG+Inyt8KFXNc/AtaFymgmFNbwIBtWb4v7dWHNrM41h1WxYrvIVehBZu
8fQGIlvqaIRMTXxAtq4jV3WLPd5BKYDHcPRn2Id7+D33pb0GF/jeO/ttcMa4/GwUHjNF0kXLtltU
trJaAo4IwvH0yRQACtHdREK5PthVbG9+arCQGOrLTteNp8WRV/XVqxehr20z0Uxm6249w/D2hN9A
gx40hYyDQvbJm4Qqg1MAgbb0bmxjhq2HH1VO5DjUDvlwVirCigH6YJ/VsKPuXUhmpO4qJmJucUkS
FfmXcgrbbVOgwzgZDWUK1cs0CxYM3eqXzUktMIFisIOuj+52Ur/oJK0mkHTnZhkr9Pn+EPuncNs9
/0I/sv2kItM8W7B+JsSSiOIS37B3TrBg2u92V5NlwcovNFZmwYj/AVrzDmHpjnHYe4RMZvvB/r+J
y3x+J2DtXoFPl3e9Lb20dgNzX2E72p6U10Iim2Ma1Mpqnqp4XcJrTDH2MPE6tfnJ2i11d9GTDbty
jdTSIRqa6+9qxwSB0OojMQ44R002efv2YSytZSVBsJoTGSgVoqyUEBcd+FObyTZaX61drhvWbfky
OB+iuqxFxi9Y6r5pm8Z6MlYzpQH2TjPViK6c4kQ6occrU4h6/p5b64G4kFG7XbrXRX5GPzZL69wa
J4I05A5xl0rb7/uTv9njlTP24edmbnwAy1C6eZ8CKJaCCjXcxoc2CmyTubYw0wuUDOgciVaw/1K4
JsNMguS48J0Atx5yKu828Qfy8PuVRuCaoMcNT2EdNDdWPvZQ7A0WLArOn2qhlLibGbOoEzGtMqwZ
L+gpeDDhmluJB+fvCuH/gE8OgNnrDpGCtSHj98aye8a5q3PgKHyteNjZYfN4WN/0y+8WpCrAw0rl
dxZhePxCcbkU78Oq1UfW5bnlFRlMcKP9UJSvhEhvu3izX33oF0/eQ9/Mv+faYeajZV+h0UkDMrLv
5Zqo0l6eo1WYd4tuCoaAvI6uddj2RNOwRURRi/iDA3wYZnHVL9cOoEWZLXB2fls8H32jqEf/qvOr
CtqkFk+DzPvz5Hb2S6BHJ4lD+JGFbnaUA+O+Jeiytge0nm6ZuWacEZs1HcT9GKci/GfxkyDMdzs0
1VwuK7cbNwdlg2o4VV24uWc6V/R/UdOXY5Zj1ULoPTTP2HGpENqjl4+43ebdNt57Rpm73HVQfNsi
V+EZgob6uKzhBBt66hglLIXwi68L/AhwpPUfB+vIeMfIj7qEnHpDT17LGJpMPZRFxoFewQgDLnm3
tyAAyR4oFZzqGeJf5tltedrxcAGhEND8oLO0Kps99ccy4i/jynFNl0lsn0OixXy7Tp1WWTPM0YdR
6MlwOYF83oJrdONhmnXvNdK9jYqmDqEvya1NtCPjW8sq3Fdk6/UNhjjjOziEVQo3zf2KWsd09D/C
eEtLMVY6DRe/3DKzbBVuSBrDUZw4yqgh/mqvua0cdxPnKVjEJ0sWan0Auao9wIC+3ZJGtc7nMoaJ
keDPqx96mC/2KVwwCU332EVtMUgcLk6tUxUfa7HqJeXcJKsjP88KTw/RMW/B4+ItwNCe28uHqGm9
lwH2B75tpvnsjW3/oiccZfi1G2CPMD0hcOUzS77Rn3NrsXNyq9VKLTKPe22QHY3gLl+63FjXumJT
Z7qsw8fJTP3NJAY0KDqs78AFwitL2tEnEOMyZBnkwatyd++0+vb4Ydabe43d2+Sm1Rwddi6d3ULp
6YB4wnGMsDcsOpyOYovECUuS9dIJd24+oOItMw24lWmWup8OnjAn0hfnttv6As7i4rwUcltfMCXB
lGU0NpJOUeML1Mg/oDvbmS/86Tki3b84vnRee5jxLzYfEYm1MnFIEV7QAkX3K+SDi5ondl1kvkKc
nt4pg8lbEk297bAP9ndxbiFy147fXjgPdEeZMXpZFEKa4dN3y+Dq3yrAjixaKVQwo+52HLCc/hO2
Df5TVXiYMvug+tdKdQ4tOhigted92wzovz7VCjxIv3JA1e2c0ZtHXfVCRdu36oP2x94XjxPGL0T5
MYoOzpQe0GVDXli3qh3oNdAI7R/9DYrPdlmwkaSx4PX2OhXXtinaar+GYL5Nz7JcF/FNYA5ZX1V9
1E5+Kn1tT1YWzQJbMYJXDcuGXhu8jSp2ysDOIAQ6O2ljZG9lqutA2+u12VZQzCRwV3H2/W6JvgRd
NxFUBoU1Jy6doShskZHnwZ/IrC3Ic4g2PtwvaNKk8bC9NjTabBro9b6Aolqo/nd7sLZwzGi0QiA8
jWrZ6oJOaok15JTh13aQ21mDA22QvMp3e3g/e9FECVN6a6D1pz5a5FxlNIgj6j6kTOVaPWAoM5o+
Gxd+BZxzsvHuGYdXg6eJsyV8iyq3dOl9UrJkxxhimK8kOusqTkGsj5H4QW7HzaXI1zkcfjNWvrsi
OZzA+Tc4+mGw3mJiRcF8W22jbIJ0teMonM9/3577c3eZriGOvwHaWbxcadLRk/lzb64UG9KkvAy/
1706GhrtG/GjxdyRB271tKX+oVH55578cUVk3DQrD+0wLd/DKuA/ORmAc9Fko5f4vX27Iv7eBwHD
E52mNT+GhW8gwc32aiH5KCuagm9D/q/cHP5/Jtr/a5YP/wfduB1k2v+xOP5iz/8/v6bu30YObx/5
HzNuDPp9GvU8Ow8NFu6//7ITdjDoRwkevJE/Yjtw/20nfJjx86kIEgadd4go/zbjxuWBRieZoAcx
BprGf2PmgKyDhfMfbWZWv+C+MNN2be7nL/STdiDkr3WwwMRWNDMDco2JXw6KIUjQ27e9miOkjdUQ
Tru51FCNW/s3WnJs3RqTm/Gj2/oThlnHmnVPDZb6aqnScEYoGT2VASlNgG626krHpGpZwSh85Lkt
dUG8XVXWslhkmm/m8RQK7YgTCWVBN6n7rtmqDmp3GZEVRaq7E/Tpb3qrne3rqgy2+82X8mPlDYoe
ZPBijf18Wfo5PBQiqDhEpe6qlsiEB6xxEiFq92MRlBj2lQUsxiRuD5NdBGDxCf4wrq2N3nNkKk2w
ftip877ayiW353cfzPdIvql/3WJaDDjWYcuKR5fdXLp1bi7rjHIwwy+uvA7afAgfcBecq3Tc8F2l
PcTZHqhtuky6nk1iHSLhAk+gKyX1cq52He5kxx1fTOaIB147y/nRFbL7PC2b82HBhWG+9FOFsmLE
swwDrw3caMy3PRlrHBcrMcwvEGK3T3LvwyDV+aDW67WHqUZdIhgoNaVxX1DdD2g6nOYyuoEG5azn
U5CrwUlGR+OH2mOAFvq0nNFV4bpV1ou4DuQYfooPFxl3WuLxUlbwxs/FqOkZzyz1DJXeZr8fgvrk
TlbXXrypkdhIihXou5pCaJFVZaViplOVYAqg+8w2HC4Ab+0V/MAC67vZRGd3WRa80qs+hW4x5+eN
liITnSslUmdslj9CWdpfd5hf51qg7D3XstQnyI7b1xbPE/eMfkFcTL+qJ6fTxS2Kmealh4OQSHvG
gQ4vxwmZF+bwmavDRxi6GNW6hTwBrCNL4JRxWDTO6synPG8GHDvB74pQx4+rGOgCSW1Sw2F5U+Bi
GSa919aIkTy6aqIwzXe7svprKGru9dTSgsTSRX5hN9DgQogSv8p2xsJuG6e5vuTT4H7EgsxcL7oN
zyBbIZ4cnRyfSIa/2Yuwsv/H3pktR4pk3fpVzgMc2nBmboOYQwrNUko3mDKVyQzO6MDT/x/Krr9S
6u5Kq3N72sqqrM1aUgyA+/a91/rWMHnzGsM/pS5PQHKoXA6nzMbGwQ8iGEsXhZNbxyy2vWfEWcZu
aGMHWFs7C7G2B4NZhlFo5roN63vGvs259vT5a94V4Rr5/fTYJ7LYhzOyjUDTdD9dSY2ycJBaezVV
Y3mubZwrq65K4V0aQxIGNm3PtQDq/eBEdbdSml8emEtET129zCgpqPPbzJJG0M5MzGjy7roKXQrc
XqtfIYzWb+y47oMJHYq/rUrLwGJthyI8vbcTeruTV3A5fcScev69FNl0qH3YC+OinhrGyV+VYfcN
/qi1ximgAptm8n4xx9BtNF5HNT0hz7aDMov8ce0Phttka+pSriOO35pRunOtWqYMvCzq7H5qfm7L
f2tX/P8xo8K2fTaS/ww5+jUd9M+N8edv/bExsvsJE58su5sBhMTmD/6RXGMQOUeqzWLgfDea4xv+
NbkGZZOH6I1nGw3cnxsjYCSTP0h2489tU/ydnfGTMoxmEOAcYP+L8BSymrFUAb9WXB2WOVn3/Xgu
lQmARHE+5NnHoBRkrhpuHM2ejuk4lNlGBz333FXW8JBZ7Yja2i/rp1++veuf+/Gv0CXxsf57fzcW
GJ+l8tSRqzmLk/oXTa4Frizz4344G3UJdT6bIYL3bkWbexw6/EKDsvpnlweZaJjCAyeGBJkNDjuT
a3GmdMs3v+v0K/5GTLsnz8UDsk1P7CbHDr8L3FTjb0rkd5Lhr4XFosDEj4qMFt24Tnnx6R0nNOyR
+3dn/IJRtHZwPT4M5BSZ286dKhtwyCjSdeLSGZ5dh4YBAFAIn5xOBYOSqnuLx7YVQaJJe82AFlhl
ByMeBUljZxiJqjS+znrmrbT92jVSAf+xjesTDklo1lCgnMukiYdi99fX4V8vA5W/7nIhHO4NzM0f
PxS5HbT1ZN6ewYL4oI09mHZWtrDgZQl9XY2NfydDkX/565f9eN5Y1J4L42HhDXIv8p/lbf1y9RkB
RZZso/JcerCd8X/1Z2RtOOrC+PGvX2k5ufx61ZZX8rFPL2pqHMRLdMyvryTZVeeajfGMiMl6xQAM
IjDsvAk8qYw3eo01KTD1yasC5Cmq+N1N81kMzac0dMMGXAVMmdXh08sjPwV8uegY3DqzAcn09mtG
am++w5TYbmiLQaDVufQ7ldcKiUpWud/pq+Mn9SfrYoQsrQemAmQbpOjOHpilGuY69qbpu9QGudY1
hvEBxZrV7G3TmfvfnNLEv14opMYsG4hkMb5zXvv49elOb5e2HWqXog+L14R2ErkTWtaV1sqcYHUc
VZxkX7GgoUCaa6w6HHWTgOac+6Nz57kCkx+5NCbS4XuCweNtsGXsHv/6EqPg/nyR8chzEy0B61ib
qf8/vkun8RIdt5Z5SUUnQ99bd3487xb3sr/thr7HXlLrN0Mx2T0MrNhlnFNSODZyly9bfZbXxa2E
1QbBMVfRk0qL6kCF060kBdMD6hFvHeI/Cfr3OoIZAjVFmLblWS2FBqhKJtuRoPqgD04lYgxxsUdl
kN8aaXQdoRoZCcpx6zPxQPfdez3jLKWNSCaDtcHqZ2ifyksviAMAXktReYyX0mh+r5IUjO8C/yDF
k/ZeR6mlpBJLcTWn4zfZotDpMb/QTy06dxu2dX+A/WXc1zFUu13oatRrc5yFX/33Ki4pa+2lX0o7
eOE0zpAZHUTt52/JIB2e+6UcTN4rw2EpEpulXJyWwhH+rH/FFH3c0Mmpt+K9wswxAiBjUVh7g2Ep
QovWpByV/hWpFFSomJS6PVuNoQIsipzGOjf/MhZ6fDIaX97ZzGl2vZ9qBhVTMb96TkVsij6m83bI
vGir0Wp6ZeCsfiAMpn5GxkstXb7X1eNSYptLsT29193NUoLnnVnsS34US8dSoVObU62n75U7YG4E
z+/1vLWU9uZ7ld9Q70eL+P9GLYeA5P08kL6fDcz3c8JouuOFQ1s9D7EskO9RrNAoIAF5i8MYPvVz
q7Rxaan7DUt59c2YirQzoRl3fS/1c5d1KG0Z2dTzDlFxF6LOTBDopUZe3emwjg7pZEIO7rkGITIF
3WesEKP4WZdhyH7Y5ZmqN9CBIj1o8k6EVzGxE+jtsslVMajy3O8unLYzuaNUWIlWBT174dbR4jS8
Gnh0nCioPUk3XJjAjbZlnjT+ilYUg4jNyMw+0EKfmB9w+xxCkGCH+DHhNBO8oHJw2Zs2pCrY2mUE
XNyDiz0HpZGhdSviRuPo1E5Re82MCCdTFSXeD60fAGCv9crokKR6vXe2qVjDY2m6nQtJvxzbep72
LUezBglHFLuY0doBWrHftGWyBZpbTHu9bQsZ2MZCc3VHSLq7Biu6FnBZjSdNFsBVGZJmC++z0LUr
RAMaGkHQ4k9pQR7PwWz8Lt9k2Jxu574zkZwxYBKnWMWtWyI54fi7g8ovyzs2Y5OEORxZ217yDjZV
l0fzxhPjTJsunaS6LDxUpRuNR6VBryz6YwPLMl9HoRn1axffAkdMt6U+KSEVzt9pvfoOqoIOxQVQ
jrg+CCr+PQ22zAmQ9NbmOqmScD33YUavWDXSx7WvUiswsVqRkoKDRDvpYW5thQzR1QHQd+VGgBqr
DnEiCAPJfCvmSMDPrYRPU5/bJ8KCMqqEUShTfO2loYs94Q/lOTLOYoZQRoDNYGnm/ZQroz870p+q
dUm395IsL7akCCMAv+AzWja3IBRE+Yw+AJ5rja183LbKnpMTFJfu3koN+9UeQ8aEnuDmxU6K+nvT
OjO9BMZ2UFhzE3wNIYnh5j0eJVdLzEQapcMdzUz1VTaxiV5AEZLhwUREueSF/B07r4BIvGcqocgw
rZu2s8W96Ji7r5QDpyLosN6PGwzLabJvELYgMHOZ5F29h76Uer3cnGlatzs3b+P2epwsiN16vTRH
YlXyxiqUiOLEDuY/0nLm7i5YJZu1J/yRY2/rh8Z12qA1vTW80rcOo5Wq/rIbu6X4jElZsjNYxJtK
Fbx0Vc2wq0ej6GbkkmQirIqGOCjF+sT7YtxytuyST9HX+E1XcQbqOvCzgUdH5hEJQyWEBaREPVVB
xP/Hmmp0ZXxVC2tiAmDKWOdyw3DpLwvY4e0q0fsa8QxuN3MzDbWxLBo8TAGfiAUE6cBSJ3dkVCAm
8I/4mhJvBaQApP2IJutVvbOjR0C6t2Y36u0posxN6Ynhtrnz2C12bamLc+1H9bOFJr9ejPCJcaw8
kP4noGhMcqbGrZH8YKfaSYOvdRG0Td+yPLOvx75l2El4zZA9KXpH7R4RUfEDE/ayhiQ1MUOcAzxz
k6DRbrcS8NyTpofFtlCSdEnXYpmbGnJlErwAJ5Qaqb22jcbAHZrblrtCO+Y/woMG+psbJY/JrIWm
f7AI+6i/FyzI09ET3FIb9J/cI6mN7GCLEGHYsMmo+iSa3nCC0M+7gZ3WHHRK7zp9aXzE9dpEmX6c
/a4Rb4i9oewXQrgDWlKDPzUWYpEIKzw8B8llIUmPMQawk2HoLsfJZcQ+tPXKc9u9VdDq389qkf6j
0mrnncyzqrosndG60DrG2Ju4LovhFEHriAPPbov4nkqkfdNxdaD/d5N2WGVxq2gTqsGr2QWm+i5H
9pZ8AbVuekTwUIFND7JDYcgfQxZLd4fp0VELpfpKW0gbICS0TnZI8EDdjPQL5l2DsizZ/AxhSowu
Na/HLJ/tc+HIRb4mB925tESMLn+iumk3CrUdRhWvTBadjVss4VdtvhEjuUDrIUemupsB3fBWrZFg
oSlkNB+EtEfrJwaKRObEtEF4HBL/kXu9aK9Ln27Itjekj0e8IKNqNfbPQECUJ1bEA7kPNvo2tVY4
fiwEyDmoojoEXsjmzh29kYnJ1eTgQPsuMbusunAbSa4RWs2cVLhxUWEk46hFl1mjSbUuWkQv4OiL
vrvM85D33+C637axl8WYQXT9MNUWz/3kYOqhqRi7hLTTH/hvJ+XfZrz/2RMxTEDKvxTw/zJgOH9X
/+fyO7LN6gNk+uev/dFL0c1lXgD8iZqUwdSfuGhNvCd+QvSxfjqXF3rkP3sp5jJkwFXrYzylscBk
789eyjJk8Ol+MBpwdWPBl/0NZLT9ydGnI2ayMAjZ1uJd9nFRfzxw1KkF8AEI4kVj9Mn0ajFAbel4
ux0YUxSekBhMhRx82idm1RbaoeJEbeOyt91yT7SQvmMvm94aqgf6ljp17ZhOw3zCoet+r5vcXSd0
Ipq5JpgocnDREEhIxhz2WFTL/TJrNwxWjNxl215BRmFMvKE+TWP/Sk+0zr3BVjMgt5U/8zxRikGa
c9TQ6c/5z9TP2dJYoDgXI7g8otlXweiREmoMxXtk6DLnJkHU+Tn3iInarRiD4PxlKCJ+TkgwzzMu
ad9HJ15qmbn+lPycqpQ/Zywt8nH9xO6f9Rtmqd9iYmKwocnp2say4QbzhEhy4zmTNr/IUneT/z6A
P5+y3zyAJHEIDsD/uZd5eHuNPzx7//yNP549IZa0Xf4RtIZ4+OhZ/NHHFO4/iOoUNic9VNE0C/7o
YjITpCOlUxQsUAGQ6v/75FmCrF16Z7pBSbx0zv5WWijdz09n/eUv0EiF2stpjI7Kp0cvE2GNAj10
znZsaQBMyrE+oSCayM2iFl1CoqnHMrM8Mih38jug5Lb/VRju95jglzsLKhZTmMq8p10zPmWulpxs
qgXkSrBkQrpejlesiLn0AbWbS9y1lgPVxLahVP2gl3WorSj3c7M4ZT6pvMOQpynsvBhVmKpzb5sg
CzpAnTYDNyXjrphEtCaKzuIg7OFDS4SBT9HvbzJJrbFKdRVe5KaUF23PaWlyhvqIN1C9UXi/WITN
vFlodJ5zVbk7XSbypSkyPbDswjlgoHk1EdPxeb14SleuwahonuJxr2NEQp3gaecy1cIRL+WwjYES
NGHQ+EY0ICKSvSiGrd0ioFwZiUqvtDg2nuhgXli9KdciGWXQYoG8nVp0PF1fM7ns9KcchNjDiPPy
aixJL5KG/zSOKPMHHd+tORQ3VqrVeyb3xrnBzXPoEZoEeIKSi2JAYobRIrnEvvjqdzWdGFnKjS2d
7FSjM9jllTZ8bUlEOYCEWmLGRE5Rx2BsTj3xHdgLDQZcoNXeN5LvfW80Gx/V8RdbeKgXo4TkSEa0
HHSL3HsxjD7b2C5AwNGrnoqkeMLPn1wyxKXREqvhOUSXtUFBi6SQyK7Alm7BmRCHE6KqYsAkZSZ+
cefOo7UM3WJ5WO7Ih3ponS0hAQnCmD7HOW70NcGbZGny7nGvwb0c8E0NpjOtmT0zBHUyEd1amciu
kc7MV6GK9SCerfoiNknNop4fbV7FrDbw760dHEIsqoy7kjvltPkF4QHTBeRD89KAbLl14lBd03lp
tiUj7m8IzhhrE4jHQDrT5A8fy16/ipQldrDR1EUzh8l+tMv2ogu9mZAvR0VA+HItyGmPgFbtEElP
vXRPQvoEVCJ11Tm6TPrKafwZXXhp6GUAog0Yntf2j+Y49QpDL2I9EPz1hBKFgCgDpzSWCcMOMizN
6aoqDP80FMWYotyziOcd6qrZ+oqqreZNubUjj+gF24eooaG5Gug1/6j6udpghfb3bpI5F40NQn+G
tGAi9aanFkbOymxI4VshMi8Ckwp866a6/5QM2CqHxj3JsEyu6ZjE25wwp6+DI/ItLkbnG26J+QiN
bIgDZ4jJJmw0G5FVp77QMjWvtSx017rrwUNi5hAxdlPTqVKa1QWeF1ZHj66LXHOKiTdTb8zXrk35
Pi96VMcZAV6NpnFoiZ+8zXX0sF6u+kcbLO9NkpT4ONMw09CPR8lJk+aE/9P3CkYXfCS6pB6ILPq8
QeGqejU3w7RBuJ/SswRYnyhvfkDaPTIFqcU2tnUPjyysn6azwktIiM01qKE1HKTmPuE4eot9dd+U
5nyleh3fwoiHqeexxmRgjIckLNTegxJ5TWIaBlUlWuac0pvusDnISzQKxr1hcBBKdFGTTpExiKF4
OWDEicNDiW7jbkxrsJ8VxqpR6peFqzGtrtRNhKbsYkplGrB46ucWCXlQ2SUKiCJhCKvX/joylX6Y
a4Hf1HbO0qrLA81h44AentAxzLKkbMJ6Xy4y+mj6d2CJ7zUXjNJqMszubvbj6XuhSxnMmjvtUaNZ
N0ReLOW8wIACrjVGKWlnOwjYcp2ELOS6MXfQcfvxocx1a1vLMgow9zuX+lhqBECwEPnQ0dYhiezP
iNjiPR0eAOr00TaN1U3aOqVF8cwmOO8t39e+i5RUzFHFJNk6Vv8DvGLFuT6pbtvaEYFERAz3Vn8F
oo4ITeT52uBcuPOGVmsCHI7xszFH3UVT5LdtVfVM3Z0yMJtGnow86q5JKqi2avTma10k/lWL9rte
dX04byxks7vCquinIzBe04Ue1j3CqO90lIcNuKhvWLuGIGPNhOyXqRi0oq1dxJpVEwBrqyc5+klg
CTnfOghu0XJXzjNAPJ4N05EE3JHqRnU2XpZxr7FgRWql7MR6yfIBuYxbJ2cRliU650q8KszO67Gb
H0KsD4GhJmNvD44sMNTjR0oSMZIhOXsHfJK3eOsPVA9AdRpw2xvQfVzgEoHv2k2GG0WYz5M22ohw
+qIFC1PG4MHaqVxpdaQe9cipj9Ce3WNEGPi74tTfs24SgtvpFy3t0tt57q9JAUIMmOv5Cf469g3u
vXu4hMUxxG7LI5HsSl+UF84cxQff026zyedWUzjoV6YZRoEFFI/4Sacn0JA2YYv/m/I2vEgzme2Q
3veHUE892nk6mmhZWAceqHjbFwS3Rh1uCWPMsal6YXERkc3NVhSq1zjR5U7jIH2ah9b9Bi45/9q0
UjvbLXGPZmHfzZ71gKmhPWd+iHxFme6h6bAGeti0NrXtDg90A3oIB8UrTt/uEKdutK2zpNoN/QRT
bc5dB4hs1IKdCtGqJpF1yxStup5Jfl177FzEfqY3IpLGs6ZKdeGzK8crU4TDk0gSbZ/Pg31RyCQ9
opjfMv0lXNZgiupYj6OmrJXuFfkGjCNx2tGQ38OQl7seDOWV9DrYq600t3odfvcyQMcgBuOd1/qk
ocdtvm/Ju7qILUudJPPML2RdkXxLFA1m8bxec9Sbf9h1fh8XJcbHLHXvUL0gVRZZF/D+oNWm5uXA
qroB+vkStpa2IkswviLx8SJX2nQ54rOeQmE95HVWHuvUtDaW1gw7pqL+Nhmz8AXI2Lhj/NS8QPVz
VvSsiOgdjOGAG6vf5k77ogTrCrZWsY0ID8ysqNjkffyq9dhymgn5oeul89H3p5WbRTlq7hMTaYuJ
aFVgNc6rKIg9vQpi3c0fUs0p7yiqslNZe2z1tghRCKnMS6+W2OkdhF55ziNrWzim3Hmj3lyiq4cA
NtraDkdSsdVjI7pwQQxvGiPt9xFZxUyRVepc1zaiJ5yjYotemB5FCjpEWeqlFay1FQNjuaOfOl9J
7IwBGiJxrJAMb21Pja+9F3pL2BwhK/iXHJujY4T63aHdsbarefxWYgZ9caYh0ClzX4vID9e8kR+E
atbbFMcvMzuIOMy/dA9bZ6btoxlVbsAAs0hXwsrKS3JYwV1nlrNRQ0H2gWZFb2HXgG0FHc2W5jTd
iqQSwqCz9Iq6N+gSPd8qwyEzNpTsoLhxjzPrAKIXqs0YceA+NDX9B1kr9qqbINn3BH+ssTZFoDVJ
pKP0YCyUZze2O6Nnb7FenMIQr2NdGulB51K/MPiI9sYYhhu37OmVRhPBa01LkF3EyXNdK6yCGPNC
90sd6+TBit5FaDvrgCfYkFZqitKzUJ34NgJWuZrHkQVhMPLADDNjG5ZzXoo7bwz7NCQsHezCt6Qv
BnCERQm19d4dMVxhRUTPg8V49PzqnkRcvjXm/tB8J1RRVMqrtHHEbEYAAfC6lmppcPoI3tdMScu1
huiqWw3RNH5nEBe/KZ93SI1gf+F3qhcm9eS+G4M8hFM4IlEcvHGtQys+9rQJL2vJT1fkmaDCJ9s3
I8+WV9QuM9+v132EBTdxbVmhuBvLtybUxWWVjN4BWQBGVwVe5+z2zv0cM/qvG9t5s7AshjR6Z3kK
bV9tbCimt01Rm6vUKZqjVsjiRlcx8dJmNZE4Hqt+b+Wdt6wGsJHrylhXFiWModpiFUVJtserjRUK
vs1JL1vr2OgNJQApgBuP/Ku17UwFen2im046KSoPYzJYTy1euZEcWYnlvBUaA3IdfzU+wJQwd8/G
/9lNz6Cdr6KUxE44r/54Nyo/Wg94y0MgmjMWd2yAQdq1yPxxZKJmwTXer8JIelceu/Aiy2JimraC
GrmVtEPGIk3vIy9HA0PpyZmpHc5TOUd3hT23W2/5sjEUpTvN7zh92UYRn7VwwFtAHjgqRGZ+RMO2
9V0YFnrHoIcf7WffxqLQlLddhE+cZm792MSN+CKkV38pq+gxhEd6YRlSMastdW1vGhL7GEEt2AcH
/eTCUbwbUJDAywFD4172Y2zdlHH96s5Njit7BtC10mKdCZ3S2faTObIW8C1+jSyf8qdUl+kDRpdw
59Eni4IJI9SOo1D3kDW9ehs0KAfSsKJTW0QS1GZUbtMm5SEcG5wGjYPHZcXRg1oHwrqxDmNbfYWh
oFPxa/S+mmqcrmt3aa6Wfp7cNpFPJVbP+D+HtDc2raeJDW0k/6AyKznENKsu7HhIDoXpu2cCeDjA
jg43k659zb1qfiC4aDEACIcPR6xwtdHtbHrKWCoM7nzQ4XPqzlfaVM3rvJeE2y6ODgbt3tqcua+a
2epWotajYwhoMQD/oQVJ4lf7Mg1BtXMsA19eLoWssJsLgJj5KilxFLCCRRsfrzjj9DbB+/Cl6pRX
XIksbc1NTrfYvKwFu8BqqOglB4SitVigaYnMbxq+E3UtfC3dO3FV8Achdj91hMSP97OCyW2ttI4D
b3fd6y0xXpu+dw0Xs7XZjOrEVwLcYltFdewEZiuqPlv938JCD2lhuTujBdiFmlvfE84y/kYjg8T6
o0jGW7RptDNdqjK6O0tL9YNIph5VmptCnUHB22uA1DEkTpRJY4HkAO1D9GIU5m5IjaOZ2VvYkFs7
pnXnYnnv5w3Omw0fdUf61Dqrf5cw+1mB8v7eHMTci/gKhdwnhVIhyJnRQ0OdpWzOrqRWDPfJ8BtC
5L97EcTii9TO8nX38xdgpx0GD6AV58SAZsq/DpCl0q1+yoH+OxP4TUsSb4nHdfvPLcmnpP1WgTEv
fx0J/PO3/tmW9Jx/eItvQNiGTR2Ah+B/25K+8Q8yHB3gcriELBeAx5+NSUYCHrI2b1FmojY0/xwJ
WMY/SJxw4Y9SwpE+yTv8GyOB5RH5U2eGc4bWpk37GzUFISnOZ+olJEyIA3bsnPyoavZNIZgUo94m
mXRi6Ns1rf36yxf0bxSU/+4FQQrqPoMIRKXi03OR8amlIQv7ZNowYlgSybnxkew5OV5Uih/xtx6R
nx+QvDS+Lxh+i7vi4xrhpw5NUcKUKIlj5zX1eQEzTcV9S/7fb0SJH5ej95fiUnOtWYmYZS9jnF+X
owaNRtRnwjplhSIs1k0Rt3U0cvGDReLczbP/6GapODehPd7+9bf6cSH4+dLCsbkbPJ1J0ef8KVVn
5L9pjXVqjdQ6lB4QzBU5Bh44AGR8wV+/mFjUf59uGu5A4UNihDUFuujjBwVm0xbumFgnVSHCW7kS
H/xKpTqSl6FzaWmWZirjYzGOKB8m5J/EeouKOfqYo4TRjfJ38cb/+vEdnZvJoRvsko73OQoVazaN
zSi0Tp6y+Lh+wXKuaxn/+X97LWboNhM5RnnIgD9++Cg19TyeJotUNSXOvaW1b25XjLd9avwukXv5
Hj9+z2TNWUizGR6Af7WZT/56QyWdbDSn6q3TEMY/WoOA5R4V3m+u5r/77liEUHHzYqxSny6mPqTM
/4zcOs14UU+ph+UQl4jUCLTLUDH/5tZZvp3PH2nJfMdliAVLfHbsoZYRBGUJ85QaCSIoc+A1Ragx
KszpOTx7i9wUTi0PKYbX2ynuzANMGfPwm7fxr3cwg1iWPfqb/A/j8w0TGsJApJZZp9HrluqgFLBz
UWBeIIzkDoW3AYw7M6jIJhITxPr94bWXTCxWkGb/1+/m310BHF8+aahcaSTSHy9zlvvOWGSSh5eg
hFsGVjS0yr46WZLEzb//UtR6HhmWbC0IfD++1Ci9pkIJY54S8Ee3JI3wyGr5yFLvOVyJv36xj0s9
y7eFVB6RtsXOQoXy+cVk3FV5XUvtiMgC2YsGtOq5NHP5PCtvvB5Qq3i/uZc/V4S8JKFsFIPM2ZYL
/LkgIincQqvj+keIO8kO4zxCv7Zpx1sHreNtskgENyaBctexlxr3ScQjVYxddcL7hfiC0MN6P9ds
f+8rSGdlHMgnKA0zGioN5V4iqt99SciZPzwSKIAcl9WUG9FHBOCwNX68JiUAFmssTOvY5jrdlTme
t1XiaIR6tBmgVL2YAK7leYpONKhSOTmbpRS+aRAxFsSlcN5doWjjQsKV7d5mGBpvNDq4dRET81wZ
xGzG64VfMdDsWQRlIvKRlJP+dZs7hJDrKb/WoGo8ADRAWtKmhnlQRlo/d1D1Tl5kmccGkqyGMyCd
rqMk15oNmnz/sZtjLUVyGdYCvAXtsxUG2AYRix87WZA3CUyiiEQFZ5eXNa+BbfzkADm8rrFD6YTg
APGEXS7FuY0r7hBJ0/d5qvA47tD++M5RYd8+QZbCYYdZH0lflsfdWwZ3HgRPacgjQdPTLYjm8VrD
+4bEiO5M8iLgoODnm9FZAtBDzPdY5xX3Htih1wxsDpqoRQk4Cb99oze17NADVkMiI4xvcg5hDddu
fcvhsdjZCmsa7EbgQay/uKGVb7PDiEmIe82seUhHGHcWIxOGDBbfaJiEj5NlJDt0ge1bA41lvQg4
7zt0mhHSqNC9bdtofjQGu32TvsV1KhzlP0Kda98ynHfGyiExajO3gMcCb2r8x15O/BTYBfPgE5IG
HSJFqTR3fG8WR7KlF8qOCo3c28oWRxw4IZI/9pE1djl0EZc7m2AYuItFOc3uMV4KEy11x+uoJuUe
4DIdr2pCHQjMSHPWdpkjpnvXvWWQvV9dh6i0Fc082QVDtfBLBz10neOiWL/QsH+3u9Ya6nxnwJmq
A8JkMuh4HfuiU8U8f5UeTdGmmD1xjrUi51LaTIiDsCImaO1OFvtNl4XMAkBccS8PqeY/tnrIn/W6
3luPmjleSwG9akVs3pJVDELFWHXYVTn6m9F8Obv5HDFOKezXoartVyfufWPVkm6Wr9F0NXcgDI39
jPLFZe7nWC/lMJT33pxMl6iJ83XdjpVYpVouvK1AkX9MGIse4CbxMm0+Qsoo56qnZxU6HGNnBlRQ
68tshSh4OmOC0k+FRfLqinGwv+AuzIBeqUU7cp7uMzJbN30VS3lkoJBQGTkZ3n29LW862QL2SMO+
+F4B3fjhWahkbcPtz76DsjWYADOBm8XfS0Z5zsKldNnwJWiT/EJ7oWm3rT0538bZFRhzyvKiavUm
2upY5cml6mWyFinEy6HqqzPgKxyYJUDUl4hYGtTkWHsnh9FiXU7hSUydW9MUV86zTIpuO5VyfnEI
szjCZ4C7MSprfinpYG9s25iDVsD5WnuhvUxxVPnCKM3tQEJhAMrAPO2WYhQE1Vi3Buy5QtvgZBkW
9Q+aSc/oloWJMF/oP7d91moHeCawmhu0lRgdpu8AW9Qm1hLtZvKr4kuC8DRAJYmroVzYZegBaXM3
r4iWeD6SWVvDKY+DfmjEFuoYfwgFgTXGOsu/GWJUyRozFmvHJcmoC7IaPzezVFKLgc1x5SXDXWzZ
e8NEhbEuk4FwrjDkhSw4mmurZxDjEdUU5F0bryEzahujqPoHmTkwYIay3fY0eIIy1r+hXay+0EQy
VomPjQv5okmCEO8DDkdxw640Z1z4GXmShRRVRjpX1I2M9KJy/fJa73oAWm3HTa05VGSvE/SOs2ak
PBJty4lhU8kO1atDuAwQUXNEM8tq2wHSQQsVVLMv7id95pbVuwG9KYPFaOP1o62TKhKPEGQY9oG+
ZOg2B8TxVM8MJcZrOota4E55s0dDzH7s9XYI+JW8lhN2n+WvkXzT7rKkYwliNaYwkxWr7cg5isH9
omMfZnE/SItHHzASMgqkx+PeFpl8lmgxeWsuPSfa+WX+bFR1RD2H8xtNf2VUPPNxK4sXkpg8+WOS
g7VqQTWFm9ztWkBtlvpeeKqOgPpo9pPvhP6BsUm7B71J27CER9jTk07jr+3QvaaA3jY2wyWiaSaW
jy/5TBraXTLLytwTcumdhyYFUQmvZhMji8H3TmcfUKd8mP2ITi3QB/Uw2E1xiyX7h5HPX0bDEldZ
Z3R71lWXtFa/YXzVS+MtIqL8bU4SdRcxBJPXPPHpph7wv0IwdhXOawxGE6O+1j06dtLSkCQiFG6M
wzoeZH0bqX1HZtzJqqvpssYGcetA9gd2X2S9WOEGTIAa0k941MqB6dIouvxybBrrCq16vkit+9si
QVvSMED4ZhFlh/yfrO3KdwZYoXI2VnZoJM4KpVsSEA6AzaafycUq6pzlAkTsOi086zip4WsoNXWn
uii7EX2vXzaAeV8yIL+LgDn2F1o1Tpx6MqOzb03JZTPa5lHzFZjQeIjaVyb28kQIgb8pE7s/EeKm
hSura4tmJ1jytkz0+mENEtYISZQL3XFLJBVCpkxKMuLM+U4ysL/Qp36+6VCOr/whUs993tX9BjOF
lRzBeo524EHVxIcTEotydkZdyR0+zHbPKVe7oKdaPZAAZxA5BNe9XMGN0xk8cvOcFTv8D7px7WUP
DXk3shGeyrQt8jXykbBdVYLjRczitsuA4dBzpbIA6zW4w030P+ydyXLcSJa1X6Wt90jD4JgWvQkg
Rs6DKKY2MIoSHfM8OZ6+Pyiz6pdC+kXLXleaVZkqSyIUCMD9+r3nfMcEC419nEx1nktQQNncQyVS
uX05JybLqKUrvyeRZSyn0CzaISLQDA4xxsoFW4rfGB5DAhQyGavv1wrQWbTztWbZyVqKoxBg3q3c
WQ7d4Cb3HQT/D4OhuicvV2I7krhFs3hmLEwyw0bocWwgJEldwrgmNwkMkga+QI5mH+qRrgeRhrwr
hCRJZb1wTinzxYVrV0XJDS7D+YPeTtoVEHDGDYnVWDtPs1oXKHlp75rOtZFfmAlwgYFn9y1isPGx
9qz+lRmF+2VyerDCeu0wlOpygrgCUq3hoxFqXr0t/dKAI4oXNRzcvn4DXyNvu7SAwrMkXX+yphmR
TlWVIPfnpIG45bbtCtVqb7R8SrfmGukeku7on+Si5hmhU0UT2x4wQFxkg642mnDH59hRFShCuaQ3
OsMwHeBdmd/Qs4cpXBIwchdrFt8aKeSGOBQII+bhCfP6HIm/TrD/6YW+0wvFabsGgPz/e6H3cfXl
638du/yl/PJ9O/TvP/h3O9Q1/jBwlq6dRt8xf2iH8n95nBV1+PxnKk3zD/4EjRCHbimaapMDNIO9
Pv6f/0alaeBcx+WFks7+J41QxJhn5zCPfyD6cA6nn6YzyPjxHNa0cmgLn1mL5nbUZSquHnzIoglh
5X6B+cN+nopxvMq1OtkAoXxGs6Ud9cm9NitUdUGBVzEk07G48yEe3+aD/mRHukw2K19vV4nJwzeF
a65FYBEIpQGAUzMUhs69rgmsQpph3KZIPV58q7hypvzK0iYsv3UU9q3tB8NUMFWF04FyLHkb9CG5
LriPQcNytRlK6K265sHWskEsJPpyAaTx1jE6CzXL9FLNwOvsDFOCQHrW9slbl6dZWFhEXLuVd+1a
MyGxLlA7Wb75jMonY7yPAI1tIMDtyOi7GtRyK1J1oUt+F2YWIF7Ji6qBUJKd/Wr32Qk87GvlOmDV
ul2VR3nQFrH1MWrIw249ZzPpnLXx6BEEonnXRm89Z2P+4lKx7HQ53ettdrXegb6g5BdZ/pauq3An
+3Rn5fi9LDgxm0GyMozTCJN8uvfK2Qlw6Mtjm/uvE7KoPT6Qg5SKZcOsjku+9jYm/C10VNCeJicz
huE8Z/OjE6v7qRbPsZWd5Jy/YKd5QWV77UKLczaO6LaCDwSx7q3q1a3I+a6U1e8IAwELK7LTIoZo
A0QMNogpEdVU3CgzJkQ5oo7f+MTEbJOMjWHQxuqiB6W1ldp6L+PihQWe44OiFEQpQBwT16oh40GY
XSBk6Le9Oe3hLl4YHpJBRDkXtVtpwZjFb1bOb7ON5Io8gQuTL+fgsdlvUmInNhXgmSUi8TrvHUDG
vqWFWceFoPakSPAEUHc7PVWK/HjR4Oiy58eCqeGsSg4FMRQx5Ecv5Tj5OJTmV+aYF/h8kwAzTHKd
Ne5zMuufvca6QbpqBM4EsJCSaIGPf2jm8REVzwFnKBTh1jpQSDHQ1b2cSAG4mcOwXDiA0rfTxPfp
46Y4+S5Pwrz0CKEYz23qTn8qpfHqW1O/KRjbbnqZnxAaPDbt8EhC4VuhpyrQnaoPh2J+JLgK9CS9
0V0OiXS74BcNDFRCwbf7bpQO5B/xXDUlylNhX5O64e7ozz5afM5NPKNEmiznOXFbdaCWpi1lzNe1
qdWfEMj5qJ9jNDXMxQln5rHLZxkFSFDsgI1+PDSuGk9NZY/HrnC84zxq2k0Wq3zbLHVxU2q1Qh2T
j8Dnmy4wtdx67Y3ukyKe9NLwMlBtm5lUBgG4D7B5SJPJIipqmV4it2o1JA4mMdI4eMunrIyeillz
hnAR4Gc3hZnAYiF+osw+tRbbPZy17cymGCxWEta9arcNZx5c2WRipTiKWnny4BVtHLe5zrX4tqyQ
gKIQfYKHLeH12jYhiPbLXKr2tSTKh7cyjcFDr24wVNnkSDqktRQwKuDP3hq93YMv5PFfUvO1AgGO
Uqeoqf90wPimsbPciu9N8QoMC49hExl6SPHs3QjdHfZERqGLzNxnV3OuB+x3x2hs3/CPXggne8dV
f95Ng/Nn4qRxVjiHa/80CUlStI7plFUHamJG8EPTkzYyXyd2c7VEZMF8t8X9Ypr1Y+vWJg8KrAYb
moWXBq78ee/OF9NQOgp3jORVD3GKnUgjiOngsKD//ko/Dpe+XcmymCByMd3EC3TWJZxcd7ZSVEgH
s89e/DWdYV2OU2NSTN03XXXkV/ru99dcKQn/r1n/9zU9NnAAEJiT3PVef4e7kFbpx14XlQdF7PbW
7sbHaubF1ixxmDTKwPXz0hC5YEr4XsyZhfXj52vT6NAhbtCtPs85o483ATL1ygPnCCtMq8K7VdjK
1+XiApZydsBv/jrBjN5l00gEOXbusPUJumhj9bqymGS5XAwS2upi2QffZ26SIsYyveliog5nxGHW
ARX/pqlSXI7trrDH+7mQT7odc6idxfXg5SQZVZW/t226h5KmayDwLIS/v8m/eISwrADbMCAL2qZ5
9sWaOZL9Cmr8ITa7HaHCt+jbbotVgfLOdX51R3GerAYYj9b4+ejFnwxSw731WfVzcew4KCgjwfgF
C3VTOn4adl521UujuMtHdev2enEXr/MBsci3ZmRdXkuVNKOAMMz5AskFmsRpeCQu4poQxH3ssdwD
ry4CKde+0mzOzxIf/J6eZk04s0ouBr3t7gGNP80t2z5Sb3HqE482iENjWJTJG9JK0poyWpgtDoj9
rKVvUbU8eXLYLT2US7zVh1hhAohJccbWH2E2ni9ww3A0H5ZbFNbE6Zj8bLSzn4AaqMA1qLF+fyN/
scJY68nbJRHTZah/9oUtrlY1QrNK3LJoSyknZlY2uzZp0ZK29vtrrcO38zcQMBPoEALa/Z+Gc62p
EjcnI+UAcfpedMmpqN5bML+9SWfXWFkpqEj4b58Ryo9veRI3GQlbOg4/f6x3XTKbgYiW13WlTwgT
AZkXnTJTHHzNvIYNHSNUhDQ9Rx+BU3z28NptTGhBhG+l1mFM2cTJxULZpYorw5BvizNZW8hx2SEH
9LJJbWvaDPrSXeZgzmH8f/B6/rXTefJIc0EFuU3dYhi4Qxq/qXf4qBEC+425Ryi/iuSTN7vkEWyS
7Gqc1ywVqZhdpRSoBtZc26hhGsbMofX+HrB6DBh3eWes9Y04dX7DsIbhdWAdhiRp/njDmDv0c6WK
8mDkHBSApiBb65E9mVrGZ465AwnlVpgr77qwnTogL1rH/EzoScqzHGXlFg3usJuiBcSbY1ThEOvP
E6ja0NPhEGajcx0NQASHyL6OcdCEdstKRHZMFbqpetLN6XXp0Pu4yQOJQVRVsOKDVpv3Waw/KQqx
TQ25hKijae/X07200Q2mLc+nqFn4OocWp68JEkyj3N+b9vJEqM34l4sRwqj8Wv1iY/zFS8Kesf5j
WHCMjLN7NEFgJINuLA9YsUNKHBA1E38dAQUlquU73whJoj+/J0g7MP/ZBo6qn97JRlhEmWLbObQm
IAyDWSbt6fQUsVORCZIE+EBpvgKg2SCs7hGbUwHK/ArTCOD6KnLQQPp1kBRjs/WdBQ0cndhNqTyc
XQYzDu8GsWzHpItqfy4rix5M9wo++H7OFa2vdTPmMZNW9hJNa5U6odxEwtkMZZjOFaSepN+OPRny
PV/pt+PlImZgGja/0W+zk6OtEOh6Gnd1NODpWwAUz8xIvx2CsApW4YR1/FQO02OCri9EyD4ES8NR
z16mx7aXwKOFjyJvfDQz4xZs88myqNYMdwiTMlPh+gukr80mwv2A330Yd4Zou+36GnWzfV2506Mj
1wMEnVbeJ8b/eUO1pEcpFGg4Qm7N78aF9NykNq8YRKBL355f256c+oEbnObJVWJxZvFnSnGRi+c0
HhG7CkSBlU2frzhpY3paCtIuWskL3Pf5iUPxvojYWRJm/OD2lydnwvZu2J/ibipPmWFfjx1uGbNV
wXowAjCd7KemZShJZZ/34tlsoYr/fsl1frEhU+tg+tRtRAqWvlZi31U9OSCBBgxdcehc9Vp2432n
s++toITI5rVe669vR+2q940dcVLsh+s7X8bMTaYOq1nKHyMjNQTWkW79zAciDUMKxI+Exm965daf
B3XIjU7jgJYVzUaKZNuUuXxlVOtfMfVn0iDZF5mvMtdjaQoW17o2NdaYtFdPo0W5pbcWoVR6Aj9D
EjhCRPD1IDkYsh/GFt6bVFJm4+V87MEbbVqzv28BuwT+kF9BlroX9pDsKyir26TNrLCZlgtSsh5T
YhHCgtinjV2pV6cjAKCt+3uX08EhS5zrkU2EQ+bwaDnz7VrN9+6/9tf/dNje67AJ5FTfPas/EQhu
2q+y+kFqyGO4/pF/O6CdPwRaU+IKGGIxgefJ/ZcDGpIjTzMdLhu0H4QCSv1/eaCdP0w0iPw5dwWw
rG2077prLODw0yzOU4jodP8fddjMs01Bt1dFhosQcjVVo3g+q5yybliyafCT25T8aVjilqEjbG9l
5tyQ2CjEnUCP0PFY6mW7i/6CO00r6CmL8OHO1w28Y9KtsibbdH2SMTOJqdHz+aPtcdjjKJoh9KYZ
n+H9WDXNfd7oX3DhTShq6OklHgC1VQNtDkbF/KiKTbxp+8oXjKcBnZ4KJh1vlixpWPtd433WVg02
NbM8udlqTqvkEsyAwO5xrER7uSDitvwcHxJWJ3wRljMM9DSY4GyWvG4hp1tC++AiDafwjsNiVYuX
q27cWRXkyaoln1dVuTvawye8PuZW6DUtnbZ04vv2myi9W/Xp47BEfgiKrGi3Vs0n3nicsonfavI6
9BkMXDRRRk4Qabi9nJzPySqP70YnTq9tWuMhPgT3Jml1hPUqoW8X5I6yg94FKbeJ/JlAvE7vE/Xg
2j0xO3wT6jlSnOcB08JKVnMkH6AxRj6nTBVluAljADNOhG17mudngYvO3jti1o+ytEb2T5r7cHxT
7Epu78Ry4yZW/VG1M0GhsiHmDg48u0FXMuvRbK8GyBUtmBqyySUwIxc8EumSmKuyPu4W0Mpd14aM
39Sf/aAa55ZPQnAWsToFqNnVggFeCIjTasvAyRu/EQ0ttvHq3OgSQZkliYazm2QIGcO7dw07LwLF
OJO0NvrqLltdIariIKgXjXFHLNyEKrxwTpGAMrkBjeZ8mWrfCOdvXpNvtpNYVUVMPKLyPWPX0Pa5
FJIe1ZVeDrpbn4CMTV4NNYOMNG/LjRA1QOm4rG9F1sR0JsFw41mzEiXLTYzoCOZa0YlLepjrpC0u
kc1RQBugDsJi4e7dMS5cif/gCR8KpuDIJrTZr5/yFvUFK3Wn48RhOrppGZ7gNJ7nNS7AJAzmlFZR
61860Mq+gBhXNRu1m7lsF6rQLkcbBdTaHiFVTfOSy7Hs4wsnKqcXJuow9bJuGrYKb4k6zlLFdtCR
dUPAV+6s7lNcurjadexemx4BgRFMxEv2B31FKpcySW6TWRlLEDcjyVdVGxW82RHie85sKiGqIa1I
c6yjehwviX4ZCIrTmOhXMd9mWIO/MzDMaC1HBrgk8tYp9aSjpwwB8Gpeiuk672zShzMKm1jSx+aJ
EwCEUrf2Qhq2yTXI7xyLN8ISpkmG7rQhFvvp2WQWu2fy2siT0Lv7BRrfcucP2qu2+CXvFILLGbxR
quzrnvyAZdc3MYoIOajqeY4qXWw8NcSPJNCa1Z5o5ZYUV10wkgef0vcHViL1QHgSUC7Us8zokzw3
0T9hmlu3Y0aN4GzbNzpxH+zB8S4t9CLLA3bysT5MGcEYx5bojtCrNQOBaafTtErNO6IkeB9JYEiL
bSpZzeyBiLZMNel+mS3vlGqewkiJxm2+nI0JPZtFak3IlbI9jvBuC1o7wknCd1UxfMTwYC7CuqNf
qY87a4jzkPO/eVE5mPosDwHOVsO7FCMbmo3HeiFgR7dyk+8Z72H6uW1cgmZJx4DrmY9/gj0kNqit
hOBdE/MYailgycKgqD22UiLesAi33DpxJ9sLfgNAakMj3wkLklNjwXK8pYhPotOwJAVK4PbSmb7k
gpnxAEfQBEmNXclpJW2KsR4PWtNCHkBTMcl+U5GfKa4A3DEY8coofzSUtJ7GafkoeIQ5iQHV57sp
dfOAmdi9YxZvhBS6KuxN+HYoLwgMK5ceaL5mY7BdJyX3kMDFdV6YA3qJ1i2MKwy41RWTTifde01l
PTc9vQ0yy33Obwm6QCMB/BSMHDph+Y2Q7q+wmRnXizK6+4JuVRtg357lnTGPUQtPTuQKkmDxN1hQ
fMMMknM1edfCy4zdtyLhP/XUO/WUYei/JzrtINYmX16+H1b+/Wf+5d3Q/+BH6KwO1D8mNiNqrb8L
Ks/9gwLLAb9t4JFY9Zv/LqgsA6gM4nCGGbqlm997N9YqDJP6qtLHFWSCYPonBdV5S9h3aDvTO7Rt
sIyWfn7GltOMdb2uhoNpDrIP8gzVcoCk0l9pKD4CLLstLzNnSNjUYxqh39Wevzjhnx2TqOFosa8i
YrpgNujws2MS+YmLP7J87qfBHLeuKhw8r2YeKjcpDv+HSxGQoYNDpuvinF2qtVCvGYXd74XBAZCF
aNpYXVyzVEF++OeX4lb6lgMC2cEV8+PhbzHmjKA5ARllnpP9DLwt5IybBf3sDu+I0M+6699uoMVn
EkwP1nr47FPBCx+y3OYG+gm11ahMuIqD8zaPTijLiPSOylpF6VRcNfi9d5TSa1Pvux7W3xenj7k+
xYzPzz5nzzApsuq+32sVrBgjneNtaQB4+ad308YBZ7pYRBwT3eHZVTrpWd3YRMO+9YXT8myWtFXs
uXHHbVoXyNZ+f7kzxhIfyl5J9JwuaALRNV0/9Hcnd7sZTaR+/bCXiqU/ztqvrmW+IfQrNkZeUNmk
9Tu94J9vIx17mqbMSqA66efznyjO0gkVzLBPcRoEJZBGviy/2v7+c6236ccvi6sIfGL4HPEIWOur
+N3nYtpMOnyTDXsLdMzG0rRLuu83yFPpiOvIAn5/tV/dxe+vdvalocCQjbTzARTIZGxWMIUcC3qK
MCY2lY8/ts2yz7+/pMlC+tMnxB0HOA8WPQ/kWbtQxRm788RrZ8SOuBGVyJ+kPpAlXC3eYahkRmzG
vTsqL2hygbC4170Tcr/DINsVMuGP22GmG9ZObv06z5Z2BHnib8yobx4W2ESE1iIQzprlnYXpm1vt
7JtBMuLqq/cKV9v5E+d10jGrntcomQZBF1CbKK5Rq41bTYPLkHQGwSZeNYUWd29r5rP4pC8or4mI
rK/RuVsBUjD/BrqofOddOGf9rS8DvSsDvDg+D/5z9jKkfg77mahR2DwxgX+xHYKcIC3Zc3pOjrLD
qW7BxpscVNIwMACPlWl7iUNiRBgy9+h11xJTdKTWYhDeWBB9w6jk9IzmQV3IwWyvISNoR470CGlJ
TgxJN6vhuK6KdXC+Tz3J0Uz8EzSKAgUFzJtkM1qthxx6PvXolzeTlg8BLVF/M+f2RSyyD2A1oYwI
hYbdWrJdaw1wTLT+pvLd5dAkdMeVYDo0RzmKQfJWP2ptM+7TkqZlZKu3TFn3PdFnSDllduDw2d/w
k8vd75/Wn18QYHEUBrz1wnfcc6HQ3El7sKf1S++w0GdDTACADpJmfuSgXmOPLox//EpyxdUpQgCF
u643Py4AfjuPZD1n/b6NoqNB0Bj1/KtfisvWgnwN0/X595/w570dUzWrjeGvtjBspj9er5P+iHNm
6PfU4fXGHMV0RJQN8YBObPj7S/28gtKupwGl04Ba/S9nj6kcbGZGxEzsfW+0LyqtMY7VNLjv3MBf
XgW+H2UKFGju4Y8fqNAh+vYTN1BzWr2Fp+FrB8jT3u3vP8z5HIKXjk/jwQahWqQNdz4ayqBYG06N
jnKemesgzUWEwlA5dODRoSvvXEoKHnzdteSp9T4CCd5XoNzeW5bORr3f/hqUMKA+DYRxxrlHsWkq
sSSj2+2Rz7jbCUL7Dkx3vxMT89bAEos4GiVx9K1efc2ryb3P+nTaS1sfr4plsU7g4KN3vgHzl3+n
tZUIAdGnZj3bVqTQNLI9rW5PamZ51Ft76+vowJeyb66jji5QjI76z2/zh5zAwxsMDOijEhIbfa9k
8lXmX3POT9cZ+BC8HJ8G4PtBgw7oQZUDKrs+sQ82gKxTqfJrTe/fKy5+/QF8Ro8WJT3v/7qHfbcL
R0brF8qbuKnIx2Tr1rthEvJDzCoW1ByJw6gzdMBoTs+O1RYnqOcvXuI+dq3jH2E9RAGBweMWibN/
Vy1u9Yjh4+tCxtjJ8mABAZNW4ZSlGntFn++gxtfvbAnG+tr+uFuR7vPdJzh7C6aeCGhZqW6vtBTC
BA2PU28DhEs1PexpqyGXceC/pTpNCjRG3coI+/0Lci7r+OvJpAPNbGWl3Z6/7p5iLcHl0e1TLe5h
hOSe/Zmy6tYVjFJzX/9C02b+6JpG/EqwSj+MErGxGYcZWagwZrqdqTPba2lXE95uTAX8yKFe8Ub6
fiYzC7G6NL6q0jBYKt0H18KxoqfEKWg+gmZ8T8Zo65caAWyHpape3FF/cBQXkuJbMB7Qmnfu+c+l
G6IgWk+CCgF/7Xog/f6hwSTpkhXOgtCk+ccy2rtjmofaotN9XrAr/P7u/mLZdtj2OXkKlx98PrkC
NOSUqx9g/03GSSoNu/aYbgSBAO9caT2bnD1JXGkVP4nVW39e2BOqDIAxsnmSWvmYGZb8mOYLFq5C
cZqwVQabW3c07xQ5iPV+/yF/sfuull3ioEiDYqSw/tW+ew17CcclSvVVqq4AYnq3s9vc6yJ6wzPy
mSOv884G9a32/Omz2ia9XJMDt3O+phMW3zHT5JHlGF7eDxZ1j8Lao0ogdta4fAUF/1gl+RxKVVPc
CA/1Aa0uAI3LOx/9lw+TDdmWrFOM5+fbcjL0I/AZ3t8JbV+o18ziBFkeGy0B8WXH6dvv7/QvNk0H
2ydfM4zXn+kitAQzWQwzXzLN+72sjShYBi9+54z4y/tr0MngSeL2inP9CQQjWRkCkxFn5Dbwxpn4
+JLpkBN52nHqLN7OkUh3TTX5dooYMdMNQPw4ahcLkdfvvK8/H8phUnAq5FCOxsc+f18nNdhL3GX8
ZcZeZ4oAyK5rlys1KongyECG0RXlPsYxv6lwJ7zzWp3nFq3LI+si9Aibup0h9tly0TMHN61Sb/fK
EPHn2mXiviEMvr/pGLIUG2iYjhNUAz9goykfS+ToNLkd6mmdmVh73DgLgM5NV2NsITY1+34wAlvi
NP39k/GLhcbzUZKyxiDP+0lkGTMsUHbpNHsUtO1uEGQV4P/yt9TyyTu35BeXgvYvCMNa9VbcnR9f
9yQ1urpp3WbfL1Hxhs7DvVvKGLaa5uj/h49FDYqU01lbaj+taoB9MdV6otnbZtLe+Sj2dpVyo4u0
7eki/tsacfvX6vFf5VDcEmjdd//z379YxLgSbRFKRBC55+dGc4kk4w+ulFi6DKO+rB8ILTVxw3Sg
fucCw08FivX3F/3lreR8LcBP4ZrwzyswqZcETNnNntyNMShsJvcJbNWQeVr3zqXwX/y8Q1BpQF1x
SS+zWLF+/N68jFRvuRg8IqLVm52jVE9QWiymJSRUpMwDp8Ud6lCT50FjjZO24+Q4zNuFRJbirvCY
cGwRlEDeijqVP5n1iIu9LTNvAPmZO/hgQZS+VMRJXWXwDrqdjHPUOR0TNJyBfCRI1k4FBQrTNoL1
iUA3dWFrsb9PyAJZtkSPMZaSjFweHRi5Rsjg0TZ3qVHMztby69h8RjGZFF+dlGaJ3NScYOKLOW6t
aA17b+MPXV4Z6ghfz7f3ALILsQWJb5wKGHzavhuysbu2i3LwrgRzy+jO6Qil2fG/tYnkkLbL5s0g
8FqEJQZXeYUw03bDwbaqFEtpkz+MCCujU1tq1QFaIzGDSrZmi3c2eSo6hCvkUJBPdnTlJGtsm1WV
7VTGSHELfblsL9NVqoHbEQUYYbPd5GfhPNqMlqqRvKSLAvmmTt+hqM2wLuy1uEqg57y4xHKAkYz6
OYD6WbUPtZ1o7p5kE6z/mNfHhzIRbb9VGkbaex1ZrtwOJLUOR4rYedd4sFt3UEqZHopaLniFu9Tf
ly1b1DaP1vafrpk++r3O9j4Q3Z4Hc15UVtCJeMSDXUN4Lrzhjj7vbhjt+mOEJv451zz9vi8d0suI
ET5ojB63VuPfDLnalU23m2O3vI9cmqgiJmKI+ereFNkUZn5WMLkbT9aopsCsu5cUZCjDM5MY1nS2
dkQGfRH4bLYrjIK/A95lp5v0rS8SZy98yHpUzEwgGUBedKKeP7s9nnUxoJAv3fFlaRykTdaaszsD
Sk7yJ3jbW0dzmlvbZ1hv6PCdM2tagkFPjAsgpfGVNfF9cFpI4LRFTzPi5L2tGaCXscGT0xMdI19k
5CpkA0VF5wY5u0TYde5yR4L8sekFM61FrQjI7Caju4Q1uz1l82yGi57Bdu2JVkjjCIcANvyLyYrD
hG/2NvLEPWE889aYwE0vS7sESusHvNMQFhdK1/tI5vWn0uv0yzJ2vVD1jRPOet++OVpTBlpPbJ9H
w3rvVpW9Wm4ALJTRfLT0BJi0cr0tTYqTifE5sWuDhGD1XBD781wm0QH+9EMyqGeil0pc7D6NuiF6
LhxNwhTMCu84Dm65G7WGaClbwzPvRacuwtjgyMrb6ilQ1XxqFhTv/hLGnBvuk1YbbxvZevfdMLMv
WtDCFSDTfF4IsNTKr10z1QccjMkh6QqS1QpvfBMd2HiVTAsdrmxM+kWRjNeUQCo3VJotmU5V4veP
WeXFy8bk4flYoDkERN9wjmAzZZFI5TBhkV+y62biKUtVhCw6M446pEpytvpqByjTu+AX1Ra+/byN
UMOo7tJTk5y6P1Xcul0DIjoSUxYundn+CQtnB4HDkxsNY0S9dzWzep3xitcHK8vNISy81h03qgKx
cgmeAU9H5notLE412qBVqkSH/1E1xEq13ClGtGUeLjB1H2O6+rdmDuckKsosOUJobbdwOxt4oSbE
Pqzu+MUamnFx0umfnRXqsKG/W2/dBUBxzSb72qPLdeAHSnImgSxblyCdnAcxZtGbT3N/CKgCgFrX
0aiHyCvnD8yZire2bp0SCkVnfCJgqw05otk3PrrZP0n8mkICrlAVU7E8ekqkf45QjHkYcxzuvdmc
lorzdDKX4gi0rPtIF44xSEqCyBqJyJMQowZ+jsnte21qke2yWWue3cZMDilpIfkRY3y2S+APfLQr
AsAgHUxT6ER2gS5z6Xg5clMD+q6LLJSOYwcpBdeRoKssxDFvbjmV+i2geINsbGgC/P4eceJTE01r
tBrDY2/jAzRNAob+jR8UjAaPdRnn6zOoTSfpp/GDXsRQL9x2IByQ26k9EcjFR3TX5NgLaS78VZ1s
fBrNeZiuZBTJG4zcXljp9XJV9StOJBb8VKuGYKMnzsPYI9LdUIk0J/iqsIWnrv5E687c0jizb2TL
q7otq2LZLcOc7aZqFsXedV15k+f16AY1cPcbXqKGl4pvlyZ8c8oKX9ygAKo/t6Ns78TSGo9dwv1O
UPjvF0Kp9l7MTYUppi40Hs07gmDqz/Z6wgxKZ6lHmIlpsufOJgd7LvixGhQ3A3/ZqTZS/3IZu/pz
r+r2GfynuV1ct8E4JLE1LKCviW4qi+gk6UbsB7/vvvhTZ9+IpdEwrYG0v5kTGywLcVyF+kI2nfBm
dmDkpPnGmsAuXxpsy3U4+akMtNhr0FCWMTn13jBg6W4qHdkCPIebBAP0hxoR0jVIjQqkhZOFPf46
/HpkXhqb0aOItAfL3Epw0SfV6lEotWG8aHFcgVHHOO1pKeuiJJTAIvQhrHVN3gx+g2g99mwq8FL3
mFhYTX5sszVZrkf9Tp5uNkUnhCP8hmj0PUiyU96HKSyCYbPwntPGKruPStG0Rg4FQkziMYsiBdq8
7denfCA0m5mLCaW8iMcnUfWDG0wwU065rWf3Xt/WL1YaOw+avzQ5bIwpvlFOUZIkL8r2OW+AHHkA
wZ/0es7uk/XrNtvIu7RTI7pvxMiFMk3tCHCATEqREd+Ijrvm4X+71aWm3vQFaLg2kwS3oWkf3RNd
J46NHkMntyZ+YrVk95Ts8wckQN2XZSKi77S0tMS3WhGrN7emzRdEA5HlG/otXYvHBBJA4GgVOYYi
XTDkJJoT3YuYI9emHrpGHfHXYvGJB56kBZkHS68jeNJYs+KbPEsrIyjA3d5qVkoTd1Q53zUkYeRo
wHy9MvC7/q3yNM5Mo16kZGpMzZtWpcaTkDBwRkgAXx2wrkPAq9fcsVosbxWAjTZwTDwF2Frt4SvR
Xnj3I/LMDlpdc1scdvJur0+Z0W4cSt7HhSyKe7/XWc1cZ/wKU6u56yNCQYbGrK/7UdV/Qm5p7oze
kzeRA4qu9zG1JpAYwPXGazSYx/tdarL/2BC5oN+1GtaakQNlYR8rVXHzgFxdcSaOdij20TSiJXDp
m/YW+sLI8j4tnddfR0Ut92OejwfhQHpv2DYvrVbAjCJNJrnFWlrv6lJ0H9oadXW7xG+9rPhXXV3X
sKBr67PtS3snaoAgtcDsCFSkDOwRXBMkdlyqTCTQMLe8h4STglkq2vmWImTalCKNnkgBQNqjVQ+9
L65GHB7MIqHOA9RukYT76XVD/0cfYrxZRd1yWVSe+oQqJiaVbe9YC+N1Up8ApGv1Tans6MGJsO2i
Hycpqk+KBR4Qw8YGjOQRbsFpVAprK+/mFX7h9rKUbnmScak2lPqUgD7jP1qoLz4598fMLVem0Wh9
GXNxakiIYEkjZXuxumZbIiJFxgn7DfDWR+ptxPP6XH32p3XOVPW7mM7ysYkql2kZ+VeYWir10Zsn
ea+X8bRz5/rgQDYL/UkjZS5pKmIqlhf6f8WfWeEua1YrNwk1m2Sh54QTEPMjYui9WXfMNN3ajJGG
aBRZ4A7+v31RRMMcitws7viFS1M+0h6HBtiFBRL6fui4CFQW93Ygam9DY1oBdYrEi5/4zhMBqvn/
sncmS3Ij17b9lzdHGRw9Bm8SfWRG9h3JCSzJJNF3DsABx9ffhSDrisySilZ3LMlMYrGYjAgE4H78
nL3XxnzrP0+ZWe5plyIdNynlVmWqwS6kY3KVEv2yroV1jOxZfE7MaNypwDD3PVpGkGeo7UbFw9jB
a1uNOa3CWGvvkuLCeckcd1+5U73jcWIBrjNOpwQdhPuwCMNvCp/1ywS06zoswxnVQuk8NsmUrSdq
2J3L2sVH64pnAfTuTiu+JVeRy77zqQsxoUvSw6ep+TozarJwnvfpNeaC6CFFCZ+uDAI2WNYajW+6
RDQ6NaioGCAQcoRXYvA9CnrEaK+Y6DFxj9Whz9siW7mOcap1Nt3NpvXSE+6641HcEcKXUai5UHQi
+Eql40ZPxBtSZjj4B1kCcbwGfXofmHLe5KUdXHY6ZfXCyJ24kJxzW7o3ZePWQPTHUDC0KOaj1rW6
IrmCbacMjJwHzqsumnjKCHW1kRCTiLqkZMqKY2lhZDxGzNDUFTSg7ENpOd7eFTTgaa3V7Fj4h1GB
psZ0S/ZBe9I0sznV+fgDVoPM8guc1+a964Mfz/zpEClQXEGXX+EJB5BWjWDGHWg6mgHPqhq7/kTf
l2yCLjuIyQihEtk4VIxXWVdL/K07wyzxFrFklcATUL34QOCoPNaW/1nM3tdI1u0nKtbiE6BPiEpd
h4wZ2PXOVkO87f2hvNMeFUsBlI2hd9jP63jCckQ5NB0UbrD0wrDr0dko3+z8g59j2mHR8OobY4yR
41Xar29o39RIsYMMpPVQYCPlHnWzTyUi7DurDSAmpfSRV6lmAc0wWLwVnWV+rroseWsjc27wV/MX
tqgALly0pA8aLOj4QVLx8L2lHHLQ/xXsEgZgu6LBTDOHU/OR3ZLe2QzZaKDpz78CkGI9Uh9zMs3L
xLmI86l7K3P49zD4aSJ0eii/5ZgTAWtjbf5kdpn4DE+HnR7X/XTbwRj5BDaPQ7gTpTjIAch1b4bb
GOXKmlXob+fcrR6KFk7Xqkumsd75ca/qnROOdDSGKeH2SKyBAqeuSFZOvIFsXWi80SeYwvxM2EzA
tvwszBfMt8ltVNm6zzeq412SFopcalOh0vI5xEy8aJY6VXeZzm7PudGslEjWI3j2eEfxyt88G8h9
j85I+3GTOKE29oZeSoCeCSnu7QkiXJaYBD54sqRoBcTOt2TMbHVrmCrRJyUVUmSofsQ9E/FbfrOG
gVcdWhtM5ujY4afvF9NVRoycm/Ek7qvORJnmi3mqV5wn6r0duvHabkkoR/u9NAXITKsegBtY1b5I
M9o9KAvAfOEVzQ+NoAt0Y7XuhN3Gnd1LLfv6wR1RVPAVMm9dj1HL58t9l36IbMw8gwavcrUvNcKP
q1D16pvy6I2uBosc9yvPEMljrpW1r4aqeilF6N/lfthG66YJzMcxaTp9mGjDRzfOwIc+WMrkPVKV
867TCi8C7aypMpj/1YsL2lyiHuj9Yw2mL8NVVEbPn58rq3tLOb2kK95seNKd6r6mRHoX+3CQ4O2G
sEwzAnhTa1oXJs8PDF3XnA8V/b+LMe0Mc8V9SEVHZFxDXIQnaaJIZisZi0u6oCYqyJv8rMH+tS4H
MyKvJhiQVVnzBCQqUTZJE0sJSeKiha0MbeCTyMhCBIdoXjCTloexHOy7Mg6mE1qm9Hmek/FptBz1
va3+Xw3qbzSojCwc5sT/2xr+i6fn5bVLUiq3X309P37sJ18PNkqX42gQkkbo0E3+ydfz3epz9u38
aelZYg0x9C7NbDRJPGP/svS4f7iOiycTiRx9Z0Rr/0SB+mtH2WGaDJInRF+AdR2E8PtZHAaYdjC6
wbsrVUHIepVOw53EOknaz9h2n366MP+mZ/7rzPH8YgyvcSmhgUMh9n42EruTw+PcO6CeKLErp7Ye
9YK6+86m8ywK8hgB6WuomPP+H14aYtAygEBP9V67kBq5gBIrnLvzHlKFEoW80iMRy/7giUc7mNjg
cKAs+0W0rFx///K/zv2WT+7TY2b8EcJrJ+jgXePestO4Ckk6uCtKoNbrwFAYCwAGzs0FxzBebirp
Gvz9a76T5P14UW4Vpo2MCxiJ/drAhwwWDXETWncEHFuPlc3pxSo9woxxnxGO3Lv0KdJlcRvEwAEp
6Yf+zVsIyYXhcR1aj+Nj48f0awkUo7c2z7PzyvALTmDkKlNcqiZiy0iXfg8BJgK7wQQXzv7NQO/X
Scv3j+Ehz0aijI7bfi+FCUa6VJOfWLDt4IrmA+iDqRjAiAYd3oZz/TTlvx2Q/TpG/PGqeMQ9uMe8
8PtRi2eYfjYRcHSXCSUeK/ZPer5V8s3MOHjiipnuXQd8KyIsWo06wYv599/eXx9M30Y0iOIWnJYZ
vH9WVBgugtFJ3NGMhnu8PDB6oezHqv0dYP+d5un8WWGh82QFC1r0LzrmSPt9ZZqDuHMWZLfRJFW+
U6lADRAtCFwsbs6rMr3l6VzKgMYfeVjO/NksJx/tn39wFJmslgui/S93reUYddiakXk39C0PiQPu
sj5ZfWkqck3y8P/wkPgsezyX/Bdn4zJC/0mMQK4VR1hbWXeyA/Rb6YQy1omn+nLwzfqylLRM7AVx
3rYpd3lYzOK6VCE8Z50JWl0im+tLw1PTfUx5w+iC+fCpz1W4FT0G2yRRjBsqnS0lBLyr8SLEHVXs
/v6SncMB/iVwOH+BPvWhw5iVsSd37K8fIoOcPwQ6FHcRuop2BzdQHs73zdSXzUcJwJUpxMiSq7mA
JZF82xgGZUppHLYHOA9U9Cn+yGI/jzOlqojoqQXS/F3Gwb9ZBRFeoQ9AMe8jwHr3No3JGpQXOeKO
qpgLcr7MopHNR2FG4rEt5O/u7MX5+pPKBd4cassF8YMhwEVK+/4Vyx46q5nr7m5cONRuD2AYv+Ty
PzaGr4HZwK20PRjbQJ9JswelzxxtHHXItCOnULcr3b/ZtcLIb7ICwK+kZ0Qv8+Qs98T5EmHxwrfI
zDI8QT6tLzWBILT5U7rfPh8IquLvgOPf0Tk/f99s1ibfMwkOjsUQ8L3gYg7y0G+ZFN7hkNPrsNGz
3GS+kd20oNb6AxxfNXI2VFm/ARRbeOtUlVGyC/FUcpLl7zZhEzfh2sowfoCg9Hfq7PxLaDeKdSVi
5LvEK0bzxrQhqy7RtcYT56EYzQrTI7kaz2ZCuqsAg1G58GRki9OQLWAxHWYF85igqe6GxY4YdGV2
ssqgvlZZ5LeboJYwJJgKGh+E9vMbUevii5l3DHBh1NLX1TNnQz2p5E3jYfcuep1Um7Rn/74gUwXW
TUs4xS2NTJyS09k16SwGStenjbxSvm80z0NVZEi2I99/IIUsMTnK41HGRK9aHGFujCkRP7Wmb9hb
wWdM+zIgO7Tr8wN1N8qQdhg4TVutTo1jhHHgZMW0c3EmRxeLDPYB6CpyM99ZOu8wY4Szylx41mt4
yXnC+Txumls/BpW9nkIEPhvyr8LnGKr1c5Nzj/h64JGDqhZuW0z78ZbSINz6op95d7XrvnaMENN1
FbDaUAKyEKuGXaDjPE1yrt9x7IxsaGygnQrGyAJL6ClgXEjuM2w1lOnr+buR1T67Wumttif8pnhd
4+/G12ZJYHPiNLlWYO6+wML2CGizQB2baSY3AAzja2kRtyRBl9Ut8KTRNOcPYgl9s5b4t0UE8xn3
bb12Uw5CfmhFO2sJiyuX2Dh8L+6qPUfJLaFy8bDky81L1Jw58PWsE/QSew7cLqQC8ui4sUoTrCmc
DKLq9JJahzzqzWlNDxB3GjePuIyJt1MMN8m6q74H3ym8nCE3AHBBf1P6Swdn1eM+JDt3hXYisvh/
YY0cGKFEpZwY6UQYNNhhb4iw+WAkyrN5u3lWATRn0BTsDHMpfmayXeo8X7ocC/3PjAOKIVZwiPv4
D/EpF2MDiT2OiqfJ6PjGzpznUmsO28pnnrEKa9aKVHNXMmHA+ME4veXvwPbffAzRDTDUF4vWLs1q
oipMGTAG4cy6qmLCerpcsWSnTnw3+MHcr2eMEK+RO45kTYOB3fbFghVZ8mlg34XPo8UZtZsT5+gt
blTDYR3ynZJUBAnCDp10AhO6BObarHTr8uY4cdSXlHXR8+BhKct1WV/mFaO8Fm4Wf6guwlPfK9Zn
lrMInogTIn8WYhmExJz/4bsvvH8gZ/zG7OeoFpiiOK/SWtJgexjdhLIxubweSL0O8VDzruIFUx/S
VL3H6LBYag1W1PMaSQ0XnCKXTdTPSDIAKd+9teFyKUPpMNDqBn55frflMNBnsYHk3daUnRYd1VTf
tudaJC/QqNxUZS6hRyoyXWbI24qO+KW2RtjWgp6oZWX6fkg5btjLRJWpIdtzDz18o5fqUVtce1Fq
PhSPJK+UJwx10pqbAQ5K96akbsh2zKg+zZyoATKXw224lEdNwW7bhnH7EZg21e+Udvr+XCjMOWz2
iykrvFdrCRnIOqIzZMubmeiaoVsofK4FMslj3RrmNZMZY+3VEYHGJOvVJ24jvrvz/Bc6KBtPR8DT
AhK/N1FPtjhSEWydMd1k57CbE35ArkOE4vMV7sfSxaghIB7bTvLOFT/DgKIeiVpvDUmL4VzgIHIJ
0VtkNMvOhx97KX10hk15A8fJgXNqMCVc+aCDnavR1cEpKV3nNfExDu/ZdniDjTWR/BAYZCNu8cxG
n6EV8uLV+RESkZtNOzXJpQxi58E1Pt4Fzti9kS/Jd9Qw0LJ6/jGMBRtw5bisbfVyVMkThgxCM65h
GbCPHt/0dUV63ZGPU1/adAXvUz1o6MJJwbtVQ0ovZGTH7Zfb8xyBYMZEAuCAYQKzzRSmHSfI9HDV
jLGRHMoEWiSgISzHK+aJAd4I/nOyItz4q+/BIb2A3j0pFOBZHqBd7Fsz3RObwT1SJIX7mpQj13Rq
4Ah9XwTgnhF5k0INwMuZ4trXrn0kioYHzltevhyJTciWp77oRfMxW8JIzrFdlPvtgcEQ32pqdfRl
2ci5DiMlaIj+4tlAWHI76dh7PUdw5CDfyi2pJoQ9xC5PvJQd7+R8JzoTgrvLMWUJcAWt5q2QBYuP
gyWsuw0nAu3A4S9fUNbCotxZddQeSinCZ+QUE3ZojqMdTM6eoohJGjWQNcblA/kvLtPKTDxaRsAZ
IMw4hpCcIR5HEtKZ6VpaEJ6KUJoedho2HwGw86C3YqQfvgSTsRNRI3ceK5DE1Ls/H3gJJyRLRtg8
ojFH1JSl21yNHGmZnvCbNQ4Xe9svVdoMr6P4XjGet009m9xRTWFgxw8SPvvsNpB2rAClASkFG8kE
8v581ZidTeEmG0Uxb+TydhKPT5GnzF+aoed5rZI4PBU58yZz1mjDfHu2dwOY7GDldjHLUZrzcOGl
ZXVMOunaq4RbHt5mTtZPkkaezRTfbw86dYlzceHzuPeTHJcp++iQVGJIIjicaVlZ+NPhczUxpS0I
hT3mbW0Q4RwGY3FBpCs/TSiw1T7AGhy5RaKcCw0UVlyn2Xntm6zM2NexYJGnFImXI7nDCHTNlLq+
PF+A72vRcnAnM7H5eF5YZeyz45zv3ShevPQTqVSHyU/1Z8k2dHe+Px1riPYZjYC9qlonv/KHgFsk
MAHEOpDrLpJYy+DHDVGOZfCt8enPrkupliQSoAOFbtxX9BgC4Ct3hTflPBS5FYlrj9b7XrSVuAYd
x0XIO6Rka6+qBMBRt2Il0uRUrVGA0IQAu0ZUCQkWnKrGkrsPEBsgYge5HYraiMMJZ09xzWRVHrjl
xCPJd5jzBIHmwdqPWnYYpNf2rm64aYasZrW3U3GDnwhGxDlNxzSWyUE/smifV0An78lAqCOfi00L
fdm+e2TTK9sfeWyWDQghTGwjP2tUz0Jax1JFO0ajjIGrYXm32QBDaWu3mteNGz3do6GXZC1wVHsO
J03h58Z8bkR2eO9ozfYEvTtyEitJLQQ6QgTpdMAoUSU32I3M+lgt6AFpkkXAobHnFeK05m43IcbL
x94dKEJiIw+fzRGBSdVMy+f1w/HWGSz/gTlEeYNb+UtiRAbOsqw7uFB0Vj5jqkvCg7Jvsd3VuC4g
utoeR2oiYWwe4IntkREXO9IisFr3tDxDKhTtPZMZxHVOG77Q2h3naW8MGZKnCisIgbI1Pl1FXmfa
NNmV7XRCrNk1yyMn++lQiaaCCNg01VVUw5oPp4J6wbNAV+KB4A5DQgoHB01Sb14A6S2SiwyB+LwO
geVfA4ZAJW+RO3E8J/BUdNkG/KPRaDzEmcXXI1E/0qkKBRfpnAp1zt4K7JEFB8Y1IhVFjVMuJV27
xCXlzCgxhpOYMbQjz8xyUM4LVtnRDnlUw6RFpmlK3l40+zSbrHqJ3olG3ul03kyihHV7dtM6J/Il
ZEnKwybcZsseLgxm6hHQunh1PhjGJrxd6KpZw5LXs6bV3oQUmX6aPPhJHZ7SkAyBhUxzHU9u+CyY
ObxZsw6YQeTOkTMY32vlWeyfpF5wt5Yxq9XsMe1SvPL6vG6i8F/mYmyYW73EXlnFUm+eg31KGaTl
BjoLa/TkNB/Pg/+6Z92TLY9QX3DzpJGRXxi1u0NXw/ue55odiLNdcrDcJP3qKGZ8l24z8MT1BjMm
N2/DE/LPpcJo6ZEso7kyrwLn6CM5848c2CaiNjjfQDga5KI6JQB9iW/jrNK7r2Y+o1AJRH3JJ2ZV
os/DJfHhldBriixOEqXHxuIp7aF+M73NjHLv2DA4upZzvCwH55LZNctvXmxNiN2q0tyhQES96One
2vHKyWOCDPkJtvISC6/Tp2bAfdzxhLA6c9qZd2yI+BN9rzQtcCWNcbuE9E3rxU4VbG1pTwcrdo0v
Q2O7b1k4zF8LqspvdTF1lNtjQea0p61LAcj2JBYYTbFgaRZzudwMZ1pNC7u63SLMay9ce0qvAbMH
mzjz0pey6eMHpmaKXKCy0EC+YeDowNXXod1ET4nh519QvfE3uWdcTnpG5zBg58RaIJsQa7CuMluR
Get9PHeR/jvh+c2EBxNbQPf3P094gM/0rxX+gK9Vn/b6+Pb//9+Pn/lzvGM65BvA5QVcvYBDFin9
n+Md4f1hMsYxbbxjNL0smvA/z3iI1zMtD92C4y34CAhU51AE5w98tAwNFnYJU6N/NuNxzsbGf/WL
sBzjAoIbjPERp27wF4NOM9fsxJFObvyG5YZxI5gt4tItd+22Xq4Pfp3b1Y6eRIKqGdbXVUx3Zl2k
MKe6KEBETS8D2HJgJu10TOaWfJa6870vs7Q4aIJlw+2AaP1Ut7ksXtLZaYmyms23jONEuBI06wfE
SMLXm9JQyt4jG6uf/L73ER63IfDnyU7leCUbr9omfT6x41qFBo/k5VcNoJa1GCKwE9o4mYMmvEE2
ATSArJqtTavlJzVYcKGtpDg6ajI1h/UAnZhrDkS42LEDSzhKrG00Vm6ydrwkvSqA0R2HYvBRRw7y
qOoSroRMq+lOtcbeooLc1Fb4MlaTvScADSdqGdfLu9Jz9jK5XbO2B7vZDJylEvYeechmIQXT81wQ
hTLURTYBb0FyQhQ4ZnvyBcjGXM9GxPLHputwlc15ELeplboXKOm6265B3Hs50hL/whUhAKELs0g+
Yo+aj70ErUT8raR622ZSrBpn9KZmL4MmKbZkto1XNUAi2FAHn8gzNOs7b9EPw/Ny0FrbhwxmXN1O
6y5v0GlfojElWW1eC/Zqa9qO5AdzxEWxICdLHUVJe0RdcrzNUhgckwCGkx/jwPD9BoSd63xUtiWI
wONEUrShMb1BYGqybyHHjm8YE9B4XkMJcUvx4JeR2Hl96nOiwmzof8DJMDicr0N1QkYCNbUaqKh8
ZJfJWhdDdkwdAOBbTr93QtT0Y5e5PGPt8QYHiVqZaZpxW055vdHgxdeGJcRFkCGiiGMT7Wya5vsc
wZ9Im+m+58SKmA1l0iYNZVKti7YHqR/0vrN2bK423c8gOpiVqfptYWv3WE6m3M3h3L3WVlN8sfoW
ZXeYdx5pYy2C0z6IgmJFoIWEY9WF4qKze7LGbMIOMnQA4uBUw6ckc5D2zLXj3hpcQReNSRN/iqVj
svM7xKdNrrFXNvIMn5e7Kjy72QugNXdV3Yt9MuZBdkPHz8cLFowDFbSZX1oCFCiVIyTVAPnuUY2m
e532cMWo5Qvn5AXZfFFFM4zizGRPGZJX3mO2C0wIfsTqgivEzbIZHO+EG6z7kEx59IlAqXCH5Fjt
G9S5W4ZN1cVAh+oJiRjHZ9+9W+7sm0jQWoU6WW3ZmK9IL9KcYsgRDOzG3QVpY0muQGN+w0lj3tQk
SH6IUddfytYZT7XKi0NX0BLWqRfvs0zl+4gIz1XUNpQ6Iya9xpPhA85ydwX70lqamM+zZd4QP0xo
oxF5p3xW7qlJW+OQ0WJ+cdt6TFYUPSMBTrb1scQQgw1Hz3W8GgvTvveACG8FjYJvhh8klPRcjd3S
4DgOffGFVnq4JtWSI7YBijBcUM3OQ7NEHK0tUs6+OIGOH90MGiBiTul+7kvOUlXYdfwdjXEsAoRu
tt2A9RkQ4I5kWmDdaMt1kGXZNgIctrOrODhMLiy/salUsBq8KUP1Egtu9KFPLwWhV499IonX5Po8
IqfDOpLV94GlT3QBDZLSovBg+EkDD81u/YsA6w1kYKcI3iavSm7DIkgPND+rNz81w01hkvm5asrF
uAIFcZFCimPkZfc9BeBR22rCeq3dB2HUDRSdUVuHcLCj9djPT4GZiQ1KtZhqiIHCdVbAAq8Zi3yq
i3hclclgkHomIE1POO4+As0MN2BE5vsakxCjOTm+5Am2b9fO6iuraHL6TP70BeWf2irL7r/FOQfZ
3G1xaxUJTAXHsj9Y1VzezCINb9QUzLe6cuvdcn67taRsLiNjNB98IcnO6lqZt7u67uJtR/Tda9AM
cuNMQ32PFJ4kQD0m9jrJBmPliD7+Ns2xyeij8j/aOD2MzcyttZ1ZctZJrxXBY6AFNhUdsGMwktXh
B8q7slpyJ3ki7Z0TC+spbsOGBGo3uahDyYhBJGrDwVlxZcNEf8V31j+4Km5RJsNjQZyli3aViK5c
R1PLEEgo6witRg+AktqvZZnaWzHVIUcTq76aCFkkeaGVp7mqx7vCN/Bd5eFVqywXpZQmQ+1oe0Z+
lZhAsYTVZoj3FJ1KuoZXFJD6wRxFN2GbTMJ7J6TOVkE/HespSp1VjR9lTWKdeSNVk7+UYd2+xEEl
b6uhiBg6RLD7p3ZaJWMwPwksAQvFIMP8rfQ2wimE2bsiHtHh09ZIay2zP6KQVCge/eGJyCdSvFIM
/hsjdVGAu0SRMH8xbwkei4HDBxFoa4iI/brMR0x6GSPFdSrxNwS1Y3Mde+rjyXdXriJYQE+wNNdZ
G80XIhXeF3QwprGuI6xWhPKNay8zwxc9u93BdGY2+qBiZLqiFZPuvDT3Tj5HzUeMbFhoDNziYDyj
IHWAJ06noa3lDuoBwvX/FsfnavY3xbHtmkvJ+p+L4+evsqQ+/rk4/vEzP4pjQsEc3/7Bt4OXtxSn
P4pj3/4D+h0OZApcymMEHv8qjt0/+A3OhdYynXfOdL4/i2PrDwQqxJk4LnQU+AH+PxFAvbPIW6GL
SBePBCwCHPlMpn8dnQcCNm9aB2QxcUBlxUNOC3jbXv10TX6rfHIZRAswfx7kZlzJ3l+I5NGgGADV
cXQYMvpeNOMxlATASD9VPZOQElTCsZgpnjc1/uXv57r/CPJfvq+fhuDfX5wTQGAuSTf+X4gdiGiL
yc6DkDzhkO6LLzusFJPgdRcfSias+jUOywY6cJXam27W6dfJII5260nP3jCVp7tNo2sPDqpA84kL
aViqrC7ImFdkRQSJWMtm28Uk+Q6dH92XXjFu/v4C/tsPwfEJ7gxUdzgO71zkpnQacrHn8IAtxtpO
Tj3vSgPTROqP+qm1TTTDIqcxZpRwTzC1MLFcPBtuHS+kZHQt8GeZ+NRdEKxMxXwupB24U0FeHOEn
M8MClfZYAmggOnfGomdwrPlHkp7v3wN6HlgM2MYxfLyTP3SOPQzaH8MDJ6xxI825WMFd1fgxf8d9
+FVo8eOVEPPwKxft2XswoavYkhrBKyna7mT/LA4WD+OR7O32znQhMPz9t/PuITrf3uiHAqAeDjfZ
e6WZJTrauJDvDyrGds+K0uERo6v+96/yq5jj/KkWhQvwJ3RR1l+EYKFkuShGIyAiYkz3AVetscP0
kHfB49+/0Jl8+dN5efk8Lmo9FqZlXfjLogCBxgpH7sEDtvLiOPudtU1C7hmtl3FhyeyLxACPXnDd
5/e4OINTA6tt4yzOrGQgtqh03fZOao+2r6dcTj+kUsNjE/Z8wKQbXdQF9jyYH/pJ4YIhAGo2sYzF
2ThTTi9WJ0wZ1hZIVXroLK97GT08h3//Ie2zKuiXTwlTR6Cz8sE7IlpwF+HdT9KnyIoYN8xyOoyZ
LRhoUxkxFu6O+LbyXZ13S455/Q3turFxc4T43LzZoSizYadE0+/yRsrrJk9HnPwVAQTwnV8EvPVr
N9TOJ38sS6p1b8vMxXoQJKUVKzkWYi09GL+casJdMsM17TEXPqEMsDYQp/U+j3ciU/EnlrP84PUu
5kgk3weVMimzvJCxXRORuRp7mLuqUK9rNy23CSG/+w4D2aNk3HjMDOaBlWhxw7Rx9CVh41mXXU48
TTOrm6YQIzKR2XdQQiF5UpHnbhtlOUT5wbBiil4X6x6iySGXdf7cg0IviHZYwdA2bly0Nm9a624V
kGO/jSHY793IybpV5iXWGs+vtzH82blzE9t8xBJXvvhxkn9rRFJPq9wMNXIdDqMcDmpsRHWVTB98
1Bcbv7TkAfRTcczwvpzmNvRuiAgPNn2QVhSQZTreDH3Vfq4yBo9m223Rc2QIKfKvRm4EV0ZVGBsE
HfHW8OVFWXq8a0+029wKj4BWqus6asCJTBX2klhS/hp+tTeb7LRcT+iBeFVsIpcAxI/dSpT2R+Yq
nG0J4T7SXS1PcLL1k1HkaGNEac7XaDFpfmtFX8Vkf1kjSLD3pPkFx2F27FcZed1txnWqjr05hGRc
dvZj7uyqpOGOUBhyGPDZrzVJILs8sSBmNVNQrhY4+RNG/mFdc8Ljq5ngQUx1fBj1sEsS+86KymHL
2qaOPQnSSEWmPkBtYL3R7Wfo54nmTsviKo3o9BgjLnEVF2Djo1yuGJINa2maF41Fp9uMHTQ76Pge
qiy+imLvUzJp85D0PT56MWv6LN4LJg046lW1YfpE6Z554XPvRsHOllKcfLy/FxUN5VWtZsT7i4Bl
yFpj1SszWoGnS1ii4KOLslqgVvV0aQRxuM87LHraCKKP6Cw1b2aKdqQYOOskt4k6h7ShuLnU6G/Y
hvBBx4EH3mtM080Qe9Ze4uS5RC5Rn3qjNtdycvUrbmLUkqAGAnw5NADx02XNzUw6O8tUJ9pLrYVD
QPJUHISdmnT7eFw8Q9cmmMXWmvNhi0wG16af4O3tEzBnZlZ9kUAtPmSRGN48v9MfbCXHC1TK6ohk
oIfk1QAvNI1m3/Z5tCYoVR0HwfNlaCijcB2Yma3MzO/EsUphP3Kiab1yW5pxuZqMeXpyoFPuoC8n
6CniZusUtbNmOk8kGcjIvfDa6pQuapMKfRqEfP4xq4a82aQeXfUQj8jGqwcNDjBA5dKZ+S7KlP6m
ejnW16aOCyYfFAUzQfYMnC1sv0jQNmnMzsHQk1GmOTTo/UaMzRzGL3yEYNtRwmBHBKUv597sXuZw
xHLLg3qtU7MdNnkEj3JlNrX6KjI5El2A1UNnmfyS+FO8Y+rqPydpX53ggIhHw6S+KOomIVxipDpZ
PMQcPs2Vh8Wcd8cUqkV5jZeDs3V+jxez/ZBlNmADcx433xUybqP3BXCu4+i0THXicHhmolIc8Y5g
2DUS81BkDmuP5EO2wDquvKKOLmbiQg/IkZprO5mjC79j3K5HxIRrhPE5SXw4XUOp+OTkyt+EZjlu
zgbqtp8JsHCd+Gb2m4jAd2fmZ6yw6F7ORvtBMuUa8yE09zjOlsBqT2D0tH3O0H2euVsbNs2NYGFA
foaSqumt+WBmXrEO/SG6oFZxSQvwgHwEhbzAzxOQIY/RmBpYPadKsq7X4AMyWn3MI13H2gsSHfZR
ZbiXvayNe80LJBv0jJQXKAl520QafBrJbEU7Bir0nuwGfkW00r00LbjPfiI+oK2+JAMqA9zW1vsu
s8jsol60L90JB2XLoiDkYF8rlEW7Zulvl7nlrVWRJbvajpIthrtHEUEqHPseEW8+ulv6Lrcyqojd
yJNY7WWjdLLn8jO7kU7QJifZlS3mPE3/t5+qQa/oxZgbaePfPoVR6YJWmXSHwCywnOR6Gq2pnI/n
7f2/05zfHFgtvjoKx/98YL3+ql5/Rcb/+JE/hzmCYQ5FHwc1qqLFGfO/51WxlOx/Tm+ItDZR4FLH
o0fBYcEI6ccB1ebsutARTbgBlKRApv7JAVW8x1YyugH1AJ8dNVmITfy9eQTDzKQq2dhXPvjRZ40+
hraeMCTRYcWSG0IiF/VifQElvBWrWrRoeue4245eUOwH7BonVufB+uAmUE9qv5DEzUy0oOHptJO7
GegGPdvKUR8QQshNH2vACI3G0haqQMFN6pERE39Tqf0wagE/r6s/VipSN7MMI6I2UH7RqJ5hMuFt
l+MuLZ384LMhrweZkz/jN7rfeyFvcdUk2ZQTIlPTUjQ0Eg1Ha9/bJVMwxofQEfOwQThifs6GogP6
rPP8rfWN9iaNXQWgYyynmyiiIbgUdnx2MhoIIsumNPePtZYOMwBByuC+Y3xkbuzObayLIYiRCQLN
0sfYqIj/AkgxGRcBb5DISrw+lB0tAsk7CxL/XQh+8n7OcnXTFiP0BjLwNmMCI4kMwBpO8Sj9QxkW
VbvOOILGh3TqkZCD1aE1hqajb67s3Hrqm6b3Z+gWkVn37SESbjqQk2bFtr8P3Ioi15dEfJOwm5Wy
MtdM0Kdr1lHgD5yllXFERlGTFdbEbeKtCcQNqirfpgQHEZXUNYXT2fcK0eZKMvRrsEWnkZqu81Y5
YbQti1SGWL1jWe6agEnZaqD34cEXNJIsoqGvDUJVgEyOa7frbcZT9LL9/tSZhko2MWo7vz6YHZCO
S+t/2Duz7aqRLA0/kXJJCoWGyz6Tj2djGydwo2UwaB4jND59fwFUFz5Um6r7Wqu7s0mclhQK7djD
P/RpGe86T41m4yDgvM65XA/WjD8vZFs8zscLrYehtW+cpcq16AF0KFRpqk3BpFw5HxImb+76cc5K
JK1e9NTpqiKIrhCr3/034P07HTrKVMbN/3+8+5/y+fNz9Wp6/eM/+RnvQu8vmC/wCH1Ej2lR/RLv
wpDWHfEIIwWXIETf4v/C3/cYhzszQrDC830k4v4Z/uy/XJfwCbIXviM8hf+IoHjaWjD4YHqEhF6X
Ybg4bWXkTuuy2z0L81IcLw0gaT0Okaf+UPKf9hbMZQJMQKBD0p0jar+uhVfkTZZxHa2jWoEdF021
7MRgh7fVNBIgfln/f9EMPO3OcK2IuhvxUzgcjPl5fb/W3byLXEWjiI+L00S3oEaMCAG26t5qz3et
X0FUf/uCEAxPWoAU95wdcGBopiIob9OD/fWSMzCTzgn6+MgIIyZFArV11fQDxP3GgnCwDSP4CZyH
wj0ghDWKnQS3tJwBrYPP3Um8KuU44j7G5Ji8zqCRomamubFEPYz+OeuvukhFZ6jKRmf0MDJgPIuL
m8Js5BGMH3GBUWlp9fq9o9FYiMa+PVhxld0we8huUIGQ9c7Ytp0tnQ2ULFHLvtOqeocEx/qVMer6
lBZe/0R6dw0CINtPQVlvh7a0j6srimuPxlTIKEgM71wF238Va3O7MuR978JnoISIy4PsmAEjBzgi
GVZPR7uJEb1fsaUNR2zM+m6Z9k46t5tSC3UJFaO5AWWAvWtZiGe7TKxj6U/dbu2t6djBSk9I4aLY
5/RD7UsBib3CdXR+B2Y7BevQTYTdPvQOtkIhLCssJIV2SA8GaIcFP5TE8Ao2umKYiuWHoMbGCBI8
+3wLrcVuQelX9eehhzAA9DP8G+0A9z5K7AgpAFtFL3mo2nzjRD1KPJW7NAV0vAycGAhDattQpAgc
IMwM190rb+1yhBHiIxx9FQzTcLkM9fQULmuJK1+GtpdbsvdyMoaNl+UoLgnnPp0zm5kWkMCUTsRe
OXb/sQqa8dDMtj4wOWNgOzd+9dJXVXqW1umXpc/bXYKO42UShUO7cVZcuPeKxaHbUV53sIv/9oRr
vRN1tl7ZlGB4ns9Oce7Xo23tiiyPUSlorAfPz+R5TE/uOE612oslK66QVxteAA/rz4WzIB24JitI
EYu27gVLoHZp7H/pkKGcnKm/AWYOKDsoX8ANTxu/8JgpapovRfI+AnrKJm3LMwuyP0oKFaCIGU0j
7LvtbRRnPsmKvszRzMKigExoSx8qf5YhFf1qBZ9EjNZKCvprPwd+dx9PpXvFbP1OztPkbHCA9tja
fD2zdEcSAVp4sEe/zlVgHWRv6euC2ednYz285c3Kz+g6FbcIqrn462p930ltYcwa3nddlO3RVPpg
UXLduCtNFkhRCt/Zdd1PkT891HWE+gU4jcNSee/qiTaTiBv3mBUhMk4bVGjxUK+ZlrkIIQ0D8tlg
cHIaNiHdj82qcsS/kqqQe99lBgn2AjWsK2DIy3yOhHeyVNuURMDexJaVrE+4yHkkgtD31ARIEPds
oC+jyh+9Pg8TTZchn2lZPAYLRhWRw0zQVGZMuAG8gICQpBSAaslhzqZx9YMPM8I6IVC9wgV0EdK9
2GUoIIQHlaus8zZJpX0wfZjRkeRIfhIdtREQQ9cPiG6TME13CcqDodi0fqfSyyiGpwNdJZ7kR7dN
UVvZ2HVspdTziAo95QNW94duJka+YEjIi0p1qq2LYkHgqn8o0K+gynQiVXxE9KN4iEaIBz3Cj+Zi
Ab1HW5dPQbxY/TYWbrxspsFHsWQekdVAiZDc97soqQRLfjG52Oo62Icc3QoG8WYuFuxtqzUCN582
sEoURA+G7bEfPzAmnr6gW0UzAih0e/AKQwQpZ647eLWBccA1AWNYX2QzXBNdDWu9rYyd0MYKAa92
ngdYMxgD5+AYu+QSANMeFLze1spGjMSiMuANxNGnuef/67RVP6wKP+CNrK2h3Y3jVL2bhdd+9Ugw
r7gRI8HhepAVlqhad4OflOm+X6bmPLTL6LaUmf9cVh33J8rROVCMVJDfoJ1ti7Di3iBH8nfS0kiK
hH35JGxyY0S/fESK1qp5SCqQIxtFFeUQPLC14rstd//NAv+dLBDelKkb//808O5rXRuQ1HOdvcoF
f/6H/xjWen/h3hMi6082hFrsr35p9l8SpQgHcx8a7YxxGTP+sxbmX5mC1xUYbwn5Sy0c/RUwS/FJ
HpGsYB95/0kt7H63Y3o1s2BGK0hIbXivjvMb87WsMHSsWns5yqDGFRsbWNwAZWkwZzFIiz1m646A
75ZR/EwaoauNq/r+3Asbxz6sXT/RMy9tRH46ZLfkLiVXo+lNx2jXR18A+Me3k+/jCL449s7LBkD6
K0rGTEcspQjmi7db/dJtN5ZQjoXM5oJXu5vGIB36PF3P4BY0T71a+osl79IbByr0PrDW9X3sWgLG
M/IX+z6i776HvNo9JEU/10e7i5BicmY7eEYokc594TTGcNMXtODxk8XNZ5jRu03rI/452VfLwTtm
QjXieua/+SCXJh92kRV5cLNKPm8nUBBsSQgVzCaZuPvGmuRdFCbl5Sii/DZrUn2Nlp515sT5itZS
jChjo8d5D8mmOORIPoyUhgDs5pnoZvX02+AbIRcUtRzSYynF+7BnmR3QylyCjulF7SfDvibbPbpu
l+zdiJX3Ms+5mNaoutOW8A+aBOkdQ8/mLh/C/jZF0NZlEg7sjAkVtqbhGm+LKQ0OuOfYetuH1XUd
OIm9p0MA5qsvcL3c1tL+m3aJvhoa74OSiX5wlKrDs7DHuQv/0TxpN9UQFggWD+JpLgsEoQcRnqG0
l8/bcY3ja68pst0ibJSLmnq9lnJU90ZoOt/7aGFeIAJqf8NEtN57lXMfjHem3N9xAnZnoMLgWAyw
V1TjihsH4ZSPDqfIe4SW5lsORLmNMNGz0PbbyqoAY5Tq6kzQeL+IStP6a1HGkrb2rkkN/s4mz98V
NOF3iz8YGeSEM2GQHTqcsjpOdrW1G0dviyLP7+Ohs28Ragl28WysfFBgKnIR7itvmrbpYDe7eG2q
bBONTXzMo1geBr8qvkXT9MWJI+uAtScqjqkunXs2eULmNXfnanUqhLQiQEqhRGtZuN7Or+W7ht22
dYLokglCumFIxkwrVR/WirMccW+LeYWPpNEScpcKT9lkQKneGZzsohxT64OHbul5W6bdvYT4cb2A
c74IQtVhUpIujAPncVsi3X0jxo59w7adNjPVwhlCcchX1Wm2yzGDwDPPH+Qee5z5fpk0gpBJ5jXJ
me9VS+K8D+mfZwdAmJNoN9JZPU6TfEqTNLwHGwvkkBkLeeiD6xZyepAKoQBkozvEwp/gDiX53oZo
dOn3dvBOhzgw/D17K3OGASo1pIuoobZBonzh+mN2E4WL+3ckWg78Mnf6cdvHIu33ntNY8sMciTo/
n7A4oXZo1pynQSvAg9/cWP34MGaZNz3oIhvo+iaJlYubArRC/rEodL/WO6SMaxpnqVRwEVofeeRR
uTORbciS5GPlZAnDtdTBMbiwmortOTWLvZ+X1cH/GscqHj+cFjKuMq/xKsa1XhcJI//Q+2jqHP0l
KCKn8D+yRhFuqFhCNRfMKIScN3XM+JJ/+HFxDu1IWngZ24OOH+ti8LHj7QSNcFf3aG27ljPv/3tS
/zsntYP4xVsHNf0aVbw6on/8F/9oT7vRX9CcaE2HgbC976yBH3AqFPr/AquAYr8rCZHoF/zfAQ0G
C1EKfhwpCYmwimkh/2xWS/5KoscUwiZCQARYxX9yQJ8wDcztQL+TQJ2ckOcMT9030TtcKnTMvK8p
An/5N6q+WNi7aXKtTu+0zt3lCbWSTB/UIsoKet0i5RfM4Nr6ymmY8rmH1jICbEUXWlS1dcTplDJs
L0AJ9Da0BUonr/VXf5PFczJa25EwgtiZKMEAix1ESeXeckC0AcLkdmtN75E1gv5bUkaj7+ItUeYa
AWNbhmdC4URDHUvRG/XbcpqZyh7qMVctXGqVMnf6A0zmxL7J8yPEpF2yFv4X31cYI6/bMI3yHeZ3
q/zaqmmE8lQlQcosnGqTJgZSrhGXnJ2srr51SMUtj55Rauq3LjUNz1M7UzK//2Vv/Yte1HfQ0T8T
Km4pCMBUocYSShDW0XdpmV9AIEHO7KlRffLilLaEbeFlSXGxekPHAC+1/IxGbxVk8PmZdbUhff58
RsJikzMGLZ6bWS1MMYMBDc0Lym6F3CbGGHTx13LmVey1XlN6N2A+rHnvw4f3b9a1cPgx5IzpSTGH
VwOy/28/1OueIYBCFll68GZBijExOTXbgzAwI/hV1l9trFT8B1lnVnNPatSsd29fiC/qF2SduRDJ
rrEQlEaqieu9fp8L1RCyqXP8QoPddcS+hbMLAtu1+cJnEeTe7aQaKdLN4svS0luEEIPxnpq4/hPi
63WD7/udMNk3MjcIC5OLmyX55TXi37TY0Zz7L6MKe/+GwXGu8fmsLBGICzonGAT8p4ssITwRSkwy
HrAKJ89uOYkVNGUgvpQDKI4FIk5rjQWz3TVepj9c63XH1DwdgcujtGDDg6AMKD1+fToXQdmizaT7
MjuggL2vrpGFTM/jdmDfJU1nlrgkixr+5JL1206itQN0kv9hjmecfV5fGKCX6qFYqi+zDZoQqm9Q
huM9yXzG6r69l056tOYhkQh0abJKlx0FL+z1tfKmcYppdKsXVXqyCo5ZFNfvS1cTo7YaYFbS3s7R
GtvVVZP1tW/vAVMX61OuIHWJDVOfeIa7msdV9C7PAbYBKRlrt7wqEKkJlyNWd171J1m9314MCFwZ
oanC28FC9TSgOVERurNr11/QSWJCuUFWr8i/jYyYEIFpKr8RO+xIIZ3+abF+fzHAQClEQ9sxwnqn
YSu2DMSzl9bnVVJzwdwNGLGpbQAlqre3Dl73qjzymRTBM5JeiFrsur7vIwRuUaEaHxGnnnrSnRC1
n89Jjdw9vA3fBboOdxtyyNuvlu+Cd/dLlDWlaiC/fyaRKapP361Mpravhr75nIYZFfkmDxe93il/
7tlU60LHbTyLVKv8G0vEGV+Tqj2Pw6DGdYdgGRVesnxhA1b5N1+Z4TPHH9oCSO07WMh8+xGAwWgR
XeQMUOgDBqDIFG/HKijYqWOpFW+n7qmINVqzDoUugKjYhGhLpSkXdJe5DN8hYarnj+tiUogNgreG
KOOCSiHIo3/ld/nB9TrJ992lU2aGFV6Ov85E7g+vTcdqvePzjySeITVbs1+bnHtEYy2qB5hwg/Oh
UA1F0H4gR1+fVrAj4+PYd/54r3L+zbRJ65wIsklh9fPOXNR2uTTqNVmxbHN4N3zodI5h928aO8/T
5IA2FDXLRk25y0/6TkZqvslALFXIM+NEpt/pKag4zJZuzgnBqmfCC7wribi0lU0RP86kwFzNSkjA
byCCZ93HLszkeIy9sYMt6EF1P5vgXtSXKcaWw8UwDzN7aQ7RWV6MPYuzXIajgr21sWNtzswujF2+
NpTlNYl949VtURx/PoDMdcqj1oEd+fnORiycBZV2zfZTc2KCWFkFtlXtOxX7/AP2MMNV5L0LZDF/
/o6u7dB6EQDdsnTLlmumeQPaR7IGg8gWLj23KcFxEQ3PlPxYVQ8kEisnIdLwA9Ok0+KiLvsBuw4n
jcwVhWWofAsoHZalXYKOxyPQm+3SRJpTSxTgYeiEQDCq7mstmQofcmEUL9E7yF2+qbGOInZN4sLi
A9g60+z4huoglLaDTnQRigvLm7PlS1fNI2vYzCM8/a0kMDrxQ1jaPmuyIj9RTrCY6hGSeLKiRRDu
cmcW/N0CftQ8RB61/nzdiXisEzocpiRD1GAkCuz7FXmYat/AeeVOepA9/Il+cSfGi0iNHr8FkX6P
TwEhg5A/IeSPnAXyYI3mlhaenn85Dbm5Fy9KmYBufara5csSosnY7MQKZ/c4Mkvk9uD+hSZvw0EF
8KtCa1B+yAaPP+CdvATcVu5FZo27ESjgt4GeCsu5hsgh0bQlBfSOuZ491iexfbNFTWo9PrZhzf/t
nLDkAw5y9FhuSB0h/e+9KeM7X/plNcEjRYHpOe9Ebz5pAP780t72HN6EVOSNaGy0jhgfA2YBrELa
BC3ayNBkVV5do63PoHLf9QoNly0ToMHsapFlvd7hdbI68jiHONyjLmc/Au7KonFHTyswkSkt03w9
+DajjSJKWnHQxZJ42JCmK9I1yWi3651clpntHyrmy94+qhgw1CQKU+Pj5iFHg8qkud7ZOAXmIrtt
HARS6DWB/jDRCqt02znQW1QgIjC4Qepzg5CQbtCSL8FBTpcFPWjuMbYU76bDt7GRz7VykKNn9pjj
efMA7jj2QL+qJppDpjkU4+WeQEy42WuR5AtyB+2AKTqlvx/O4wbZMJ0eY5HTOUPIoSDMwnOeULhK
TbBdeOYIDMtKp7tP5zRNruBCwJu80TMTUDZPlpuQEuhp6dpDscRmX9p4MLKHMETqiuSyMaq77aFz
x6FHIFAKQqXq0DZDqQKhdfRGZkRKhu5GTT4ssENedwNvqUYMkLOgWSoaR1s0Mk0UHFh8di6i4rEe
D7ZuJ36SEqbj73QP1uMyLOzRDCZ1bjLC1BsSwlPrYdowXerUIjqMrCLfguNqxYYau16gGsXb7xZ5
CR2SnR6WauXG09kauLTngF1kfsuYiLN+aQNO+SpGJULtQ680hyyYkI7tOPsIZaDsEvYL8WEJU8u7
hZ/dA9IjREnv2HYIj6aQxJAEotGKhjreeYwUli90nahGftYhRH2zOFPTiQYELXNZhK/gqmPYcz7k
WGHRA8F/fYfHTx3vPWznu4e4m3l4Wp0l0d4o/XLHQT7hggXpNQ34sPNhJZ0+hhnm8yjF/djW4KzN
36HdJti4azabxNlvAFu3W2WFHFoOWt2ssQj6qMcjYikTm+/TSjK+XC+MgX7CrIdHe+Oi+ZvvVFT0
mk7g6iz+J5BSZf9gV3P5GIH3ytlDfZdhClS3UFD8ZhzaL23FGXPZJ5XlXcfcqdiC18y6TwxI/RWJ
9LopXzy8Wvv7igFs/zxBUZhu18gqGUfBVWd8IyTU0w30nMjYuUPBQoRjmmQ43vRdGiPhjvJF5Vwh
MZUV+zjUMMU73lFPkJ/DbkXNvh57b8YSoBhNSr/204L4UrCULsCi3lr0x8h1Bu/BLxHcw9+38zBx
2kQltqpgvGCxOjhxLXGiz3XKSVZug7Wc1hUbmHKFYx2DwUQBhI9j2Pi6uEZb0GkPKO0nAA9I0NZH
1F3ShoPP18GFYlAWboSnXWcLkDkC9+0nWkU7NGGCfAuj2cVgVJbJMYByusM6aFov4whF2zNnclL3
ELezU4PEDMo1AzEvpHXXgvDw3uNYAwgMGHywtN0+aux5fgTPJfS1pXRt3XuWp9YnjbxJuYFo6Pfv
1wChKjzltB/07VkIc3adoRMFwP4jBNsNvVnDAYb+HVbNJioa4abboF9VF352qjysX1IX/DCUXF8v
HcgGCScIJba2CTYueDUNJDWuOxnuhsKWpX8Woxft30DrsoribPRb0tr0axrWQqPj0IT4dzQ7R+pl
xbVOaGEZ2UYeJr/7mX3DUMXB9x4JL3i0kA4yc6C2lcAK4z02zm3r7dp46mOk4WwbSv5xGQNJNhbb
Ex9MDyae/Y/6CJPZM4RRRnOsRAQSPu4uNOljzwHO55B6volwMMpMholccezEB5C8WFCYB2un8HLt
EouUFHeXkaMHdEDOKYNoJn5aZwstfR0fBtmY7A99FFM5BLkDQhmFlrECPTJ0VeZ/kLUy0GKnZfQQ
nSWWptfQYv5FmJRKkdmHBWNI98xzJVnwZJO7WdtomVpiWR6iyD8ZhnE8cYZXStr70cEKSwA9dEtS
ohoEEjGlGiqbByUvQS9uK2XVm4BYlS5nNGrUHqkJErGaBWrrwJycYTfN3GmfpAHXHgK8wdeH0ZMI
i8JrjWZ+GR7WMd+Skk3P/aPuYOJk4QVA+hAicCLuqI5b5fTPES7l/EgUj0QbVw+9/3mauhrLAhe7
j6ukyUeORSCGJpeq28CkLGmkzRohUu9r5xuDAojFO9g2oyHOOjV9A4ANMXTrTWQjsVVdE8MXkyJ9
b/f4qjKn1M8TjLY268hgwnQs/Ggyd++I2GIh2wQDv+ZsySqKjhI5bhJXmO/mDgZlpWyff6wEPmDQ
KYdWrGSk6GbzGxvG+hV+RE69IKNAQmS2Yob+CTVLNcfyA0xDek8/XiMHpuM8Uf4N+jHs4pknFnnt
8I4GxcQblEdSjFN6t065HUcfR6wj8uIIuySppnOPdHR8XAPXZLHO2prmU98PY5aet3Ztkgpbgyky
kgqLKeRDv2OzVPTrnHmbTXYf6J2H9hOJsxubbH5s4DrJo90magzvIAy4TXblx4HN/SyrZ74DIaBu
wCsqSDIfS+WZT6QDmUvDCy0gfiAeGTw9505JaZx1AGpw5YqHDABS5waQWXbJj9M1HceEQ3PAaYYP
Cq0BskBf9Cbf1Ag9LNu4zHF429qsQP4NmSrmoMgPYMvuc16l/Xo3lWHAcelAjecMS9PApIaM2xOT
zIvW3O2Pz6PQ4FQeS0wweKm9IvBVV2IW0K9G8LiAvJBsKbANqTr2ApZ+CzlBfvB6z+zdsnaj+rqa
nGTUu6RUoTNc8AsqQVLLjIJ3O1hjxbXqtecR7HYExYVVtEmtGVNR8iVBlPXPYz9komIGO7Sa4AK8
WVx5k4ML4gbrRfYZKk2mCMxbScVmO7N5IcqLSC8pPHnPepHrcikQQl0uASou83g2u6IrnsfUmVkU
3HpM5qMSeyTXUE3Y87TZHBUkBj8r4nDFqGo8zMiIUH3V8H/5U0LNgtOXZVnzF2xzuvXOtkbb3iKl
mlKOjGmfKOsY+q0YHv21FIMF5Qjhgjssak3RzYzdZGEIvZkiP4h6k8gnbcP+iFWc8NZ0RUO32c2h
tUbQ5UcJCiSIZAPihiSEGLA6HTXveRdgDqdM/cB28jFA4Rf18WpCZUtM9o9tIGegN3Uws/WPjOJB
/yxFSB7149Orx9KkVuj+oJeFDmxTMo7T46jMxqgn0z+yYrGYLYkn/VTf2t481x0LspqKW0aWZiFR
pzGfONVy0l77AKuMuvWUJ2cx3KLhHepmqzoPmZmXxxDYm+o52CyP/ABHx5HQCZ+t4ddEHg6n0Vne
1SYTddHHIc5MP6pG5AnhpJx3+egQpEj4B3+r6Fy55T5KRlMF/igsyng1N92s84StN1/ZArJEhysV
rzeGORudIgns3XZK65pXmjmDufWhnjkJ93OKnJCGQVcbpcOW5gg/yCh/vUNKwwQszWu00i2wSdzd
NrA41cpkIBV18Sya2VToy4/IEc3KJLqVAw2y+EOP61/0jADXYhfBQCfAxeGkH4jJD+P4qJw+z7E2
dSaz1TKVwMyxUYerPfQ87x8uedpVo02FWLpEMd1z3JDE6XULcmnrOrQ1MDvpT2Z682NrlBjycXS9
3RP7/VIGVQynwQyMDOb29aVcJLLhZonmc+bFJj41vidQW54J1sSut6/1vRv4uv0GtBemqxsAdP99
KqVsB9FmgJyfZ1GhcnU5pMa+ayu1l/IZYgXlcBauPvJVzwMStIA0UXfpYLtDYaLupgthJhsRJa+J
PT8i88/ZR90npkRAL0dxJoAKnPjT27f/21IJ2sIktsb8AkUm2/z9L739uY/RsZ8C+awzQCLA2lDq
JQ5zuFJCvX2p3/acoDEcMQpiEoSi6Wm/mzQKAycSqOcoxXVjOcZLmE9PzhqYT8SPE9RD/vBwpyMU
0MigjVxXck30Hk6B132nRJjQv39usZHkt2vkk9e7ISOy3ycu0rHLLo7I90kmFv78tUSCrb8l2uG0
+Pazny4zU1O0IGjSMiaF0XO6I6dazyN2feITPQlKR0QQ6VKFIHOJgG9f6XSVXSlsnlbYSF8wQTpt
Xhckhhiu586noW6C4lq3pTmgspxK7Qij1mSNb1/QMLl/3f8u/iW0nRnySiZ8tI9e7yANtoZgglIa
Vnamn4wFuglzBMWF9xr3XQnQKc0Qfoy2QSFTTsa3b8D7bXF9NrFxMwqCMODR3dd3QJWYlk4b1J8Q
41+Ses8say32dD3SKD/7kbaMfWpSY+yQTPz+2RS3JKbNYl/5GjzmOZJ1ZnEq4OL8g9b/wlfcoCRK
tbCWYc2RoAosVtUuFBqQ5AbDNE20DiZpDssRL4axAXUIBAcQI9GJXEQHOD9/ccCKQmQfC1p0+5Bk
3tXnGaPlcN01hWVyKwW+h2BhGZ1z2shZZ45zEI/kNpCbzRHfYmXBbQU/GvSK1J6oWRSuSZryUH/P
+FzHJMtxXhkGja2wlKY9luQ9nUl3nFF8vUzrgrbs28v/24ZDOQNiB8IJEQi937b2QGWRWqgbf2zS
TpCzJq02JRBGjCYD+NmyfvuSJn6/2nKE2uj7jAYxBYxVTkbdDMqQnVDh9DFKIJ6IPXZzfnEtw8At
rBtb2dwBcLhooIiandgkhVaJAcOfBkWnTy4EjBYip2Fc8M2dam7U0Ign3mX6sWhof16gJ6er9y7k
pP7KVfrm7Wc+3eTQR+BZ0CnyhRFZPPXs8R0bR4VWqU9jh1juk8wDsy3yvDWZ1duXck8+aX47UiIY
9vgBkzch7JPsIJlmuyzr0X2P+Z4d7mLalzo5JLRRqXSzfOJ0wFQcrKSgObVo9uVs9IhJhSVCzrDt
SdIvKXnM/L6dREkeCorKJOpZQoUCF5yvIm3y1LS1Zsu0AUINxTk9H0PftInBTfPTo+UIHs4qJGcR
8CYzKXJGjEKoqozuY3duWcTR8lA3UO6v316Ek/VmDQCjCuREmECK3yemEvgfeDu0XocKf8mC52VU
ATp6aqic376UONnP5p0SvHwAFz7H4m8GYlPT0lN1vPgx9Jrv1wLP5d8UY2dS/YFQTwj6MXsvAemw
CvVcmy7pzz/1I8beGQWCzeJKDzycGWiULZHOrXDxmM6tAiWz9UrxqcIyz1qUtM7wQaBg2hd1THmc
oVFPWfJz8Me0yAyRLLwM+HbW0F75O4QszQtfZc5VrO/TcWjS5sKjQwdU7yyZmjcJiC3hP4YRbd67
7jPTWP45QuOLZO8iCWiK5zimyyE2i1NNtEDeXtLw9euD04o/DLQuAEuSs/A3O6COJxhDu42/lKMI
PuR9Ld2Dy3j06Bdh69HjT/Uh8ebocgkzaIitF9fHyi3KJ6CAUDyMUSJDU2QGIsgDagMBvHsfU7+q
O5R6URhLwxFGRJS/qxi1fRlbT7UbvweEuGWW49+OMm4uUztT15xIKdxVXLqLnaVy8ffKHHm8gMua
S0T1I9vDbkUWT9ZqoZSmS0gEWxX1dx6nEuYeiNBfB0uPVFy7dHtm4uVTygwf6WeXKUHeatp5TTEx
wtNO+QnUhLxc5u+K4GtnO0hf9MGjy/n83KYYqG7i3k9pYSRKoURa149TIIanTAhMO0PbQjjSom/3
ERo+HgpW2z9gE61Ii+LhmM9DfmBMsLTQSBgub+ENZNZm8KrxoqybvZ6ikYZNmud/D6GPLGMYIwup
p755XHNIIqSfVkq3z/K2tm+/8/Rif3YXrT45SJq8Twc5bNPZry6LQGV7L1uyy7d3xOtgzYZgrEww
k6QKnkuicBLTMJcvAshm9Qvva77DUgbSK4oGqDEB1PTfv32x1x/0j4sFAOXMMU8Od5qRxEA0qcmj
+sW3gwqM0Gw/wsJw1aaqiuvREwP1X9JU7xgRwnB4+9q/7fzvjwlWh5ENQfwUNjFIhRCX11cvXV1T
uAqUE+dDJRyAb29f6Ptv+ucx/P0p4aCDz8F4kQP5tIicXdQMRrAyLw46FiM5j/FqbSh4MuhoZXBf
u1V8jySnBeWslFG7E2ObIYqTSX83Y1KRoz2v/dseLcWL2uqC95y3ijxpKPVTVZG8uLqu8IjQjvcO
VGv9DTfS8KqmPftudA1qNqdO3Tig77F6LZJbUSHhgPhM5dO9KZjFoVJFY62Plpe8STSjhKE/OIm0
n+1Zo3bO+/tDLnQCwmNJTBpAGsS6CM7o05QA0LqakflcX1AJZPHTTKRneIiXx3mdn2snKj8KK5p3
g5sw9Oh6y0fXdYGf+PabkWYzv3ozMBlMVQcYEOAYppSvM2KniJGCpWH8kgwMDmin9cVmDmHc7hRT
Er0bvWo+BpVGOjmz2oppT1MdG/pW12Prj3jBBol1CwrYO4p1oXEGAP5TBbJXbvvCus6WOrhaxHJW
i0o80gMtbxuLl7bxGYwt21XPjF3yRsXboI2Ce9JGPHEnL/u2+HkGFR1t+IJO8TFLmva2khoafBOr
4fNSpsN7W7rFO6uGZrjxZ2c6CFfDExB9ljxOZZRCsegwekHYyUHrQyeMAIK8yxmEcCY+eNIKr7J0
8f526GrHG4YOYJHfXtzXsCReMWvr0V0IOKTAyZ6a+uGjy3gNZXm8Ozx5Y+EX9tRmYoFT1dVQ1SfD
7Xr7iiceit8vSW5AiQNfGgjeqZEqhJWyrzg6v6Ly6V3QNoM2HA+LdUmjMj8wiNBEeozHXlphl09Z
MuurLIvsd9YYicPb93JCkjH3QqpJ+Pyunug7p2DAfqqkCpO6/prMDBio27GibvoVMdOuWjDmst2C
DkfVoA+ELwGmx3nqy2MKHHZHnySKMCGyMPPsGz/4kGnUWGj90kKvLZVeF36mjmg3zTf+kCbniQwS
1Efx/5o2ClcmjKVbuxo2vRM2W1hhsj2zWJZDXmjrGobyyA9MgXXlq3S5W+aJ4yzHWuKQTJze28aB
7Fkx5iWjFBWUw7IrayAlU84Ml6HnE+Kry55cRD1otKzO4bsYyYEAuAw7kXHR1qfrd4cqXM3IFUQd
ltwzcyWNRFUCaSNor6cWMd9NkyE8vGX9GucccMrUn9n4CfyNykz2AXas/uYhzU2rB8e6PzW+fo8/
gUedAOIawJyLuuXJKSdcJqGoWxVfcaq1cQdHaPszKI+FqSGvjJoqeFnVEEOMtT4vYz4hO+6PSPe+
vUn+1YYNDQSZoy+MPHoDr+MPSClVqTUov8ZwtYfd9xfir0NaXmWlrw/2OkaPXV8Ph8VP432L0sfH
NERcln2Ch8MfbuZffLBG5BONSrhi9m+I3bUaprFB+eNrEtj+Q+c76h4FemsX0Ni95Fwcbgbkuy9a
r67OEbN0rnUdcJChzjHfZUEaAkiup/EqswbxDeR8Jzchtj0Pf7jL31IGvivg83ziYKYpKk+WDA/F
pYo6b/hf9s6sN24k3bZ/5aLfWeAYJIHbB7g5Z0pKDZZsyS+EPJHBOTgG+evPolxV17LdNuq9gUa3
q8sSM8lgDN+399qfqXqr+IGdhdeuqSROq741h7MthoyeUjsTzB40XvUlIRIjA1Vk1+PeAYL+1gvz
GAT3mD3YjdvTIWEVINyjybndceqvXUW79+uD/i8I6H6qP//7X8+fCiiBsuWQ8rH7lkJLDAOUg/9s
iPx/TYYW6Ln98Wf+AmOEfwBnIDkhDF2qZ3Bb//UXuDbEJmmhsha4EIHQ8jL/bbVwxB/0uKnYE/rA
/uJbcK3jwLTFSkXSLJWCxV35T6wWyLtf7SCWEiX/4eCEupTTtff9NI9wxHZrmxwpLw+CNRp89B2w
tPZzlOhTHivvgFWbhmFFoOknUs38Sy9zFaImyxrvqqo3Gba18Zz7uXmVoaenUxk59yJNJdmURDFs
4tb1z0mOP25KB3lPwzzfZ7RRjwU1nfcV2W34Kvz0hLpr202t+kCJLD1go2hIkUhpHNOlqOePZk28
k4SxR6lRZ/YbqnzZKSzz8iLyHQhFTruiQ1ReVZ6NZC6Pig0Ax+RkDe0IO64gl6kwANHaRuyfCgX1
YYX567qqoRvVeRBeQtIaiKgT2r6lhRqekbqZVxbMtis2QAbYzcpRO2bifE9nO360Qhni3ctuLC36
q8i27mdzovohUKOQfRUa4Btq5wvbhWQ1FhOIBwsd9bqhdHQTIkDB7e6j/3E9Mh6aHLCPl5v1p3Hk
Ik7jIP2UROOVfZU9KDcVaqVzN93XhU4PYdtBE3LHYmP6E6QfgqjeVYGMrrs+GW+7Ss4f6ahPj4t3
8TbOEG07U9qchZPqW8TQxOXYttypyOsvTC3Uh4Jg7A3yR39XD/mw9y2CEawYHr6blflhKEeCTEm/
+2SEzpKjhRoTvLldAsJcOuK9RDGUmRXmRi+6KrK6OBoBiPvMz6AAVeAaUObulRq8LxDrqlWbQq/v
hDvuhRlGRIknxQ2dgdnehUaanSglR8bW4SB5USOTexsTA/fkL8w/ciTqU1SL8U09jOo+jFx5NXPA
vBpbE8UdjAP5Lurc9jLtzfyNS2DCvmB3F65GtDwHT+c+5pPccW7nyZdXcQzmCb1Inq+AOHCCIe6P
YkCHhVa2znApaPzdhISenThPiGidzm7+sde6PkdC5IdJ986FoOSOJVTIpz7w5aOqCZsq49q7LVB4
HTRhe2d6vc6FPXrVoemr+LojzPM+nR0CRwsAfIXRH4lXH6EVll5wtlVtP5WU3q9U7GZHSWHnkBIV
WayKrM3ZV8PFy+vxwk5Gl+FI0KVhdlv2T90zTQ/Y6pPOrK1dR/6zcsbPniJPK55qwmCRyREOGbk7
KhLBZvJL+63jZh/B+dXkX8Su/QQ+9L4aHCSELbTAmTyL2yoRAhEhAYcnz6BztaILZ56TgdP3ejSE
em6jJr3x4wwmK9aj8KOMgmRfDvxQPMv8IZCYTwcHgbFJQfwijXmIIzlqR9HnYoMaqnjjO233gY3F
0Ky6zLpHeHKM7VGcqlHtaSIiRRA+KTEyT7NbKtL5nRflB4GR8ySiuTy6WVFt2hrEVc9k+dRVoTz6
XhHtJumoDUu7XsJg07u6xUo2a1WtnYwDxJwsuK/ayx5RlekHn3PmbW0XpMl1NVvAJskIhBFWfWM0
ejfmQl2ohnbwOgx3XpcW+6gdzSs6oPle5bdDFA2PxlIHz4Rj3aZm7JBXFpgtVjBWc3JBmo9ON/FJ
ULWOpvb3FfGB2yGHfbpNfCd47Hw0nqsaT7Ncjf5UIXWYgCe2VbYHTDqDx5k8f90MWoRwYkYSdqNp
Cx6YDehc9dCpw3B4iOcJrlGecfbOm1gxzXH+W4V1Q2BIrfDPlpG5tSzjMbUzKrdAtp2tzEPYEgLh
bIgThDwf+Q7wh3nMKaxvEcarlU0qyodcJCjhqiS89YpAHNvW0xh+abffys6AOeuXayQH7bMgJnKf
Yom7MVtRYFMqHPM8BPBFg6iAUg12WWwRdhBnx6pxnkmVeQfcRl6SHvKeJoI4sCLOxO60w7mNXQIz
2LFftilW9g4b7iU5bs1Nl0bqKkVW9taIZH5us6LeAiGD9xtW8WbGPrul8eq8o1BmQ/7lWzZRUIGG
S+3Psx/3pI+G9bPrqGVxATL7yOZfPiAKBBYJ6AQDRxrG+x49NNLDeFwbVpTcWORyr8bQXezDSr8x
e259mXjzZpo6iOXaDi4CNwQKRy5dco1ja2SgWeM6NOjR8WR7pGmx0+9LOG+LJLZ+yMlJlDgatqgX
55sMjN62HhA7r6bOxJ/eGyU+41jvhKqGszXE9imkrPV+VCBIR/wsiIhZbiWv+EXLxvBAlxxBZqaa
8CkTQm6KcjQf8whUEzMTFqfO3ky28G7mPjU+1riITnUXGDtk4y05NyTjea4R7YD7tLf5NAYPtGij
nWUq800ySJPL+aQATpMhdg5CoHMzgRAG8f7RnHumf4ozM4Jr7cZ77YzWZuZsu7IXxGxp2hQZykZq
jorViCxzMXCYkhlNmrc09BdPZZrG973HRmSV9ook8tIJu1sVq/xQEXAniUb1MzbAbcMhxo8C9SVs
6uw45Im9cvVoXEq72E5BWdwMQ5kdOq9/8hoPshIpdBQ7YRV9yDqsyzJ5NqP+C/rNp4AM4dKaAZvM
I1VORxXHpvSxlSt5b6u4PtWJ798TgWETWziWH2FS6HdoZZ6CoRQGQ11iVMpONTITsz/VqlVDt89B
ys7iiq1WGYvVbCO93Eq8AO52aXhcatvzN/2o++BGdWrCXCOiL72cnOCQDyMPDtKKjR4aftiaTOp9
P7Hr2RdJXV1JbBrVU80Eyt5rEc9rAAsKoXxxIq66ASuQ2hs2edkFmevk7zTSf/ImT72neBGnNxE1
ugs/8azmHlJ3EhFOneWQVnQ7ktRHFJGXfgoS3RoPHho5D4DVEBHgYsiM2F8fmH9pmNMevVO5G6CI
A+YZ0SPBxjUnnmQXu++0YY8HIWt/PcFHPvM39S7MfbaTRDHKxr3swYWAlDIqb5XFrDKGDySNvchD
ORM+lXDCPbGCGG8SQ8aXUJesNXaq6TzADzo3PM3T3AHRSuT47GbhdGrChbfhGv3eKvW0QpvDdsuZ
7X4FcqS5kPLIiQj107SBZNAhPMfGhhcYxSSoOZwZ7m0xkzkPZzk+zi4CYwL3olNT2PLUmfGlsGBR
m75VX4KE6jZT7Kv3vQOBFqkuwHU1yB1OinBrxGa0bWRebcfIrakSJHgROvSXa+xTwaE3a5s6v13s
PRIKv7jk2k7rGguiBrFA6/6TCEoRvAOzwTH0Y+/6KvMeIgWfoFvTGJZF/t9D3Ncwvd8c4ugDONRH
/vMp7jqR1bcnuD9/4K8j3MKsWdL3KPZhBQZa8/cRbsEeWsvJiTCBvzCvf+FsLBz21CFCZ1GmLKyb
v93yTvAH9lOTFi/sA34cHOH//N9XSRztd//8f8q+uKkk/ZZ//+s7yydtPqryAaoTtEnIoGgZv67B
kGMKqKv0vCN+nBrKQjpnd8mSD4DpGE/75LVgJ3Cc1I2cd2w+ohNuoPopZN/84JVB/YSVqX1HOBeE
Zg1J+ps7efO1Fv3tx3td7nj5dDYL9yKLoU4kFuDPt7ojDK8YSFg8jynS1WcvcfUNoT8L3lqDx1Ag
PffhwthusYK7Xwf8q1v17bWpRL0+3S5AgqU/IjiBE0/gvjRkv1E9wQ3Na4E+9hjF0SMuHmfNeiDD
qyykLrkRqEEv8Yyx+3Em4V9oN5QPULnlez2X8ye/Z2Lf1POE+TkHhYv6Nd93WN0yVopK3FIyqqe1
7n1Qc2PRXVq1A4DLrN3V3IAgT3WBvN4d2uI6sSdaF76FR8IMlIL+BV0AOsdcTKxQiaHwPQq9GlJh
PxG4lK2wFuEobAMS7Vt3Rh+f93cJqvVdNbnlsDI6J8h2sSJ+BOActXJHuuY7AyT/lvCz+17PDaHr
ZMHEnGjr8owPA6Z/AswejLkzHFBtg8kxZmeVzh1k6dkfB8XGUiTrGg4f5SjNATINCm9lgEe59MY0
2ohm6t6hJvTblTTZ3a5MUId0g7xAHPCwTbsxwWsALI0OtWuTAGBiPLrDtJbemkggrQ2ROOZTXpli
U9GbazYsOuF27Cn57wZHB4RD8Srd6SiI2S4jx8xXbBK7e6uvUKV2/tgfKYrk8aa0y+5Oyz5I1pYz
kgQnqWTvkE8uELSoyxaYi6ghK7lscy9K3ZgjO15JcTlLwh7Q+ezyWFPDPXiDbRur3BXNavS8Rz+d
gm3iifImK9n7t7EimK6HeLxymy7lXGNqVN+w2ndNBwwJJ4uxn1nZPimk6bvMlDsEwMOGNzU8sqYV
d7M9DVioqj49zWmQbgKv84m97+rDTP7BNszrjsTvhhiazu5i9L2gLQQSXVfjulVluw+61MJrEOhT
iLPxrZPa/SEYkxFKjO8ln13OGNf0xbS3kqVffKaglFUrtELOSnkQIFZsGxUniAF/2Aq3CU1+3r03
yQtBpv+Kk8HrzaHaagoJt1LhDGL/4UQKQ46OSBkK6i77VKZJJAO8YOneNqvxU5YNBQFEWVJQiq/x
HZlXBE428nmQOafWsBxc+7ptGzDy/Uwqkemkw6PQkjSXCTn2M50NkOlR2OuGt0IZ3ccy6uHZN/gh
Es5hOAq2eBZKY1tFwXQ1TMj9163pd9a2H4xZvkHzOU3YTBRRzgboPaSfZVPEJLYjCX3vhiPhKhmg
5nIV0nXD2TNmUD5VnLAUwNZvMB7XG2U61TP1fOdoNVPOUNfEZk9Zm92RoLlMhgnfH5NeeZ3OvX+2
+0qFxEWGXA1dcnQCNeS9YVtojVvltXgOk8Ft33VSpC45oAOfXsfgjlWl54OsxvqpjbzqaRzssGWj
MtTDJhl5kbfsADA+9abuP5hp05tXoFE98xxGo9Ova6w+z02bh94GXRi+wWUqD/nmpJCmvb1Flsc8
mmFJO2tpz2/z1lmS0bMRaRxZeUs+y7xhJbCmZ48wZbM+BWzp+Z8Mc7fLOJro/sEJs+ZxeCxjnct2
ZRhe+dxPHSyoqZnbC9o+4qxai088oH0zdphPIaK6BvYlFdj59VQmg8bhJul8t3AcCZKI7Wu3qnix
KAvk1+Svk2/IxrjyNsE0DEdd+R0ZEwMSzMvCaCjOjHwCxm5Ru8eSAuhwdlVDcsfseFG/KdvGf29Q
jJpW3JwsXOf4ea1NFQhCCxAgBphAlT8+VQQUnhMBenCDJbfC5m0Sgg1dYJsB0fjQWt0DPE9xHEJc
U3tkdONtL3In3xiZGw37IAkUpTkirwfiVsNo7XopB6HeJE/PGSLFnZnKyyQfm3s76zWgT/QMHz1O
BelqcCxg/yPhqnZlzOsc5tSlm4MHj5IhucTO07Qr6kskRamghkmlG+vCwWp3pMs4+ysGkHGfsc7g
xnVCpOehyquVpQofzazXtmRAVjbYzakj6mdfjs7E7DeItAHpRHSCF3vujnMBVK7Cad+9rOH/rf7/
buMIqJB6/X/eOF7Jjwhan8tXm8evP/TX5hGcEjlPtHqQz/rsQ9j//BlcF5p/ADdiQ0ltYCGHfYNa
coM/LHoFC34JqTmsJT7Fn6gl1wKu6MEyQV2/gKZ97x9tHl8rAD1AKAtDGtoLnUSkBN+LSJSmxqTy
1roosQjRPB1i1oFD4w0SQ4ZZCrj2yVRUl2lmgUGSmB2OGsZaTVU+rL1nn2nOJv3TTB0mAA9K5wRi
yKVYfREvKtsV+BHGJEtZ0+6/udM/2Vi+7vbxyaH3LgVc+n1f95avN5YBjg4qHHNzQTqZvrMSnGVs
U1hgBt88g+yhL/3rCxIP9no3ySURW1hgjjA3wDz6vldiyBwjDYXcCyHCy6rzjXQNw9QS+xSDiqIO
rgx1sJhjn8IRHKNe9+7guxBE+iHaIdOwqmPkS6brefC5KzDTKA3Z7PxuglLSDoCKoG8ABVj3ORLf
eY9WrbpI28VBFMtyHlZscRqQGo0q5uWMiW4sHkvutSEGfUf2H5wNkMnPXVlzsE+hX3HSTKIh3jY+
auHN6MGYXI2UMHCx80TUuujavgfCakxXk5D2fWM5DAKUnN5zQ1zUfnKNsCHcprbOTQDycO2TrxVv
RxmO8dZaPrmZ4NbeqCS276kvynklfaCPq7ZJ1RMqOQ1ld+RjaFsGeou5on6yhzGjx05KS3Ktk4JP
xBrtHIHRLXguxXaLcwGpzPc2yLr2wq7g+ZznjIb/TviTqB9tB8DfqWtaxl/c5jNrso//b25K+94A
2qLf1YGljfcoSrhzssUPxLQJ0+CI6ZtG0NBQ/1hDxeDSOZ5p0in6jE9np0NZrDV6OnbYCxjkJhqs
VqB0KhEyuOMLpyErPbKS4uhtP4nwLeZ7fjzEsVVslBS3CUeEeW22ipsk8X8jKMTER1jyWNL0hs1e
FBjVM9Z1T7JOI8rJSaDRXqfmN8QP81gHHAbWRTyHlE7m5ZH4y80JaUTz/GqnugiVMVmwjjvDJ5ho
GK+SeJxvDWLV9RJioQ9O7FrBRilpdVuA9LyEOfA+SOLCJxCqGrBBwYmA9ecplFn2qKd7wfbzbHih
9pHFR4QBzV5PnmPaeVdEMIm3Bm7J8zjU+Q2MsfjZRuNzqIzcDdY4PfznxUb5DkkKpmWLWNqLhEL3
zTAO3YJTJ8JtDTYrm042Vn69hfYRvqV/0Ha3tpwNsfEGn2EzND7Da5SFaK7NDpnxDjAngWTrolfO
Eh7pBglstpQRaX8kwoNnJ7E1jl8m8p7qJ/4IR6DWo76ThWndExiUy3UVM0Za3GFoDivwyTizeDx5
ZpCzS9GeZwsgOse141f1E3eGl8snIGreZ3U1RruWZKr2kV2bvguY4putMfvcYGnXtthnuVldeHC1
61WkW+TwQ1rBPY3Ih3QdTx2otZHs7hA3xSGs6rmKQJswryzetnCrCe0o1kgK2Uz2XlNdlLQdmnsy
LQzjrcFuQV12dmM0yFtCPkk+OUy/M6KV8IGjXpHdERMNnoWtkyIVCubzPLhMEPNUcC+bDlTkWpts
cldhGHMjkNM0h4jgab0D4snbUyt87uuXgYzrngdXGdBFNwIpNkWrxuW36NFhDi3dyr6XPQptWphB
Ih4h/PT2dRqxVcd0QLfwo0/Rl01XQCJakBdc08jiFNlZFDfp+8ZqcPqtPMh5nxwwAdk7ypOthS4y
mr3muiIZjXo2StYIhwWE/GZrk7NEsZDhdGqVzzPnyG2dU4r5+l0AlSH7DLYXQOwKD1tMUonJIe66
YP2Z6Vj09JmOUWkHhU1QljDNY4JJhJQb1KeIumVsvgfHwAmWTLQzlubw0Rv6aF3N1htc+XpJWqv6
h6majG3WkWXMwGjXTh8nRycPo40TRSh6CokC1nKsCfavX3gHA8YGQeUuBUX5Lk7cvt25NcdIttX1
RC0VhfaxrgPzbevVJH8XJgyHYQk8BNuXTVAFZDLq4GBldvwhbyP/s46dCFJfU153ubjsx0ZNW8IT
9a2o/Pi95wzllnBIl3N069zhbC7fW25S7OzSjNHizRzbzc5vbsIYLLtf4ybmTJiRaFfH+YMN62sV
mm23Q4gM4HvQer34z7ZDMdbX2MWpMrtDv+2JR7hlWq/fp2GfvBnc/Gb0TZ3ucVu5OwUJabGjl6g8
K/kmbkX+MBYunZiG0NdLKA7WJs/UfMqBee2wuyP3VKD4Obf6THuDU92z6NSPpVfUySadKW3QMKze
0XRcbm1BWHkgPBKYhd/rcy20g4Z0KDYx5YcvEpDhJu9dOMFzGtOjs+2zF7e+u0movsN3mdgObNrG
Hi5UW1T7ICdsgZBZpzr6ibZ3sUenLqrqvYmJc9PwHR/TrKmBrtqDOJZgB4btVPj9WXVu9CZES783
YJfsPCMUJPgZc7CbJgFmC7nZBRP2dDDLcjqOBud+8vbG7dQ2zbojRH6t+ik9ULkR94Mc5k+mmacX
VDHIti8bWMO/3qH8sJmDiguKj/ICNUE0i99Ji1RVOEG6VP6IEGoOCP4pY48OixAnNZwCJtZIvKC/
w7ct9cX/r0FdNmJorhGwIEJG00R06+uNGOlH+Dzoq504sNRP0pVMDDWWx2D962/3Wtj99TpYJwiH
pZJom9/7z4akEn0bxmTAcURnTjUb5uxS10+ejpgw/vnFfIgh3E7KqujsXn8pi3eYcAARUisFm19V
iXtsyUBeG4BeflMh/XEjG5DUzH2j3/UTk5MCIlZTehAnR0woCJDG7L0xzNcAoKuL1q9+Z2T9yfVA
F9gUnlEj4QD6TjqIppLXNocCPNPcf/t1CSqThTQFF4PdSCsnbu+vb+d3VWDGyOLONVHRLoE1FIJf
386piN0ubDr31BDwOmAmMtn8MKGyApfIy3FxCX5qbRTI4+gTpSwfv/4APw5S/Kge93khudg/2ESq
0lUmIG9xAom8UMsM54jouPqN9+CnV/GBGVLoxif8vbYvj2zYQbIVJyLogTpIcm784Lcgy59dhQMl
SYdL4K73/WsuOsdWHkSXU4g3biMk6lxbI+z49R37yTBBkuaYpK3w8H7wUWRwJ2QNC+tkR0TxSGQR
Md7H0dfbKeqsc1frYf7Nke7H+Ys5ndlkEcs5/Om7lw5WF9TPXLgno4rEo0Xo2mk2IT6QBAqVH36e
SZow6P7fGRx+nFmwNNKosfi2of3DG4HsmBy12rNP2eLKjyhxIVEags2ciuA38dM/+YoMDl9wiCPI
BYnf6xfBp3TEpQr79BKnMRVWdTG3dGNylwEDNiDY6GXU/PpR/uz7kXJAIwRflvjBNzuYsnQSdNMn
xCzwaQp3Kcki1uGg89s3fSlNfLcc4ND1qSjSmMKka343vVToewOT+eREwYu00tQqPMCEvpnf1cPc
nPFIJEA5SAa80SP7OixhU3se1ECErWu0LocL+Gt5bLefrKR12HXOZZ7cBJlAbfXr2/KzT0rpA6Ew
fbjFqv76WZTSG5GkQ+u3CwzWiAslQUnaYL0cUpehloZs6399SevHdxfpNW8VyzM9XtyXr68Z59RL
oMMxxOEhNFuN/QHmhNbdJ8IQWDKTOlrGeyqts0Kt/DQM3ozmn+j5O9XaCs0RTg+1Y5ck991kAcn7
9Qf82T1hpmSsQDpYWp6vP5+p2mRGtOOdijlg0w3g/j3oRufU5kQuoaUzf1fG+WFsCtQTvA2Uchii
wOdeX1DJdtn0T/NpcCP3uSWkiRqnKhmmuuY0/utv97OLUTfCOI9+m+Xgu4sFM9YLumbTSSNwvEnL
LLw0W1IAAGfWnJJ+fbEfHjXfLHhh2uILYzr77lUnusGqQWBNiNU8DpZYoBhZvIicEn99IZsG9OtX
js4mFlZWBL4cVuXvBnIO2VSL2h/ZQTQEScH9W9oiQdtlD5FRUcCv04FKiBuT0JMQRKk5kfhOs1KY
DqnEK30Hw406gYE13lm3GH2eZr9pDiYQhydwa46zM/Ol+jGqjMPxiKnppivh/fzOT/Dj81k67R4F
0xAz5w9+bwnUqfaLtj3Z8wSqD/3rRTEmch+b0z/edYHbZgwAs7cp6SFdfD3uuti0O8iuzQlToHMM
bDhdK0WDZ2vYmkjPEpz8P9sDuSxrfoASgf8mQ++Hp1TOePNU47knobT7GVn4cGrcKHz7UhBZ0rEt
ouRy76HS2v7NTGd/P0TwAmNyFkgQPQTl7ISWRvk3jXA3hygLzSY9IWbLyGUy00DQH5owazhwa2i6
fhBWlrk0eFqrPYPM4A10mlge7A7x4IrWw3RnYpEuNnO21GtUgxdh5SI2omHhM46aQrTpvuf33/gI
9kp+0yg9EhchTFG4DJzq1ktbeL7L8MJzyu4BFZVVn4ZmqtuVLVp9442a0lgbZdT9kPCx0KO2if1N
EI82vn9zUTuZVlbcjlQbzo3ojL12pbipJsuY9xUUqxVV7BL+o69s85KytFmuW9/rQ5iVTX3ZwUqz
1n5eE45dTQosQznL0xjIpU+fe3DOeitRYUmwvPQ6at/mMFbPyJFLTEA5sR4zeYFWbn0amyCjKG6k
vC9k0i7F0CnOkpsBN1JMWI+aq6OoKFHucYdGyQFTB6eiUs3821nRcXzZfA5ZROUlzJd9jap515Iy
96YvVMvluM6suOHgPhE/lh3jwNB3tZ6L5MYpqry6zGI0Z7etA4B1Y9c+b3dlFXV2V80m60XTd5ZC
wCf0XYbB65Lk7Sq782ur/aRBoM5UeIlg/UxMUO9eNcpaSlFjzmPWpuQH+ereszfycd/UVuiG28xO
3cuBuwnhr+6pzcmsw2wqAMQXG+ogVK5g9FMID5C6gw51In5jj+XH+jCPTnmEmtwbb3SFJ3GtsgXt
GpqlSwknySFkXuO68bo7SxIQQ6IcGl2kt0HVrK3JR59nGNI9DkPTIinvO9IaZjrO40bYTOHeHDOC
ynLgIGH7IG0v3QG5yTHRRh6xrloEr1RNTk0LXHE775HR82cbjERzHfembrDreijtATUzwMokEPbZ
kA1rw8s+gJo9o2+OwYkcgElTNwPR7UxYDkwdkAAxVfpL2M0RwOpB33wtwXl5z4dxEm3du6ntPcso
wfrU9u1IY/zltRL0ZBmhvDO4stPgufQkpbfRm6x7S0OvPVDtpTZvdy7TeCM8RpEKBCezJPe4r3a7
1MyddDFS0laGOCapw39tzaA5eo48Z9lIoCGnHlf57nNhpUsltqE8Txgxxx9tmVTgX5Y/X/QUGRNq
Vxg7fPoRiPmlTndQIc32ooCXhQixNug05JPLjaVL6jq7NLRjeduWig9imdROdjWs9LsS1Jh+32vf
wTCBQCHL7gKQuf0V8ntr8YSU7rpvIjl9RrfIkE0DZbu3k1VTBU4m9sagaEEMFKzHtAESsoYoVzBW
XLo5GW9w5/jv2JhnZA95TbeQa3M51EYKYWAuYCgbuUeCRNNSrZ9yipI7KmhzQEkidaNTYZqaUhsV
8m7Rtcw9rrivK/5/+6S/6ZOS/sFR7T+3SYHLlp8/dvJj333bKf36Y382SkmXASyDm5ESAWd9lGx/
N0p95w8fdaz5d9MT/NNfKjsC1Dkn2izkzp9uqL8bpeYfFNIEURaLNA7r1T9LEP4OPsRFoCyRGYbA
DvXHjztjD2VOiMJhOFRlbAGVlwhXIf7B/+oeJ5F9CHCuE5g9d1u6eOGaxMJ2pfWUnQIrq9dmF9wH
Q5Cd6PhnV7rPL4eAPotvCHwfDQPZJDjJT4dwPfWuRhRWzjuXSvEGObJDxIAKd3Vo4GwSPXSl0L6t
IYUj5qG6nLpBtrWUr1exxTVRpQ7rFArB2kTAvSF34nHIQxTWsmKRqRY1QfpBGLW5yVmxV5mF4Lga
/OZYD80jFf4aJBKipRQw0raI/LfQRu5Sx/owNFxeePVjXskvaFTJNq18GoLCvrUgK8Pg4/uIWndb
s1GPgjQE+ggky44GX6+McfnrojQ3g+EfmyY4xiXwvKjl1gzEjcddAXEkzb7YmYGQRHArQSy2G1Px
S/OBW8Bs9sBX4DaYwbGQbbuJGv7WYPIZhtrFTBHZLVIQuzqkLPW7KkehLJTg32bu7Rj03Xb5SWaC
YCXDHmGJvThVJm5BnTvd1uus+Tau8tuQ/MNt3i6TC1C2C89lEUZuYW97xQdyapFt8Fk+ZC1RdpG/
+C+q8stUqgpDc2OvvWhCo59NJKKjVfsY5YbFfQjv0Zd2W6fMIUDTWlwDruUBd0Gw7DHwhXHWvI+C
KCMCGbvRi9KnZik/jAF3z2m56Oj5x8Ay7l8GiVTsjydXtZvaZxxYk3NbDAHwWDO8H7GarWmiDOvC
9G4HyYeK08w9YsUJd1bat5sqLvTJDzt7iwiJUdTxd9m2nmVrZaCPW3vrD4gKRYQmcbYZWHSvCL3w
vDPj+Qv7EfoJNh89H+UH0lZ49jP/lNInw5jAzm/sAlI04J2SochdQjhEY9qv5yuOl+Ea7dTjy/Mu
kDqSKsGw6kaUTbC4w4VwyaNXKPd7EeQn04q/8JIzqhFLAx1hdAY+Q6Va3oVYddNDnvCP7AY/oMPl
+WtKDgj35bnnduGhvp9mnvxIi2Tl+2PEXq+YrxI8P4R9tI8+cUR0GHjCAcvBKuBtfLkZZc1LMRr8
1TorPhQEWG8jtpQnFjmP5imDNs9aBGC4te6KNq3XmHNRMJH+vXZg6u6gkJPlCP12UzQutxSd03aM
k/YiaA29x8MIN1tFkjjVGWWSz0uJF+tSjmgMOfMwyqgiwl0ps6vA5kV1TCaCYEAqj+g/37LgfiGO
Wd4OiYfSYRkg8MsPpoUcTLs52OeK5FZEh9UKF327cUGJnuLELPcak8AWWjGvYYa1/uXZ4qxfwJ3l
pRiiZQphCJQ1Qjdn5N68jPLZz+Yd8Npwjy8nozOShzu4PvkGUni9fhkAywjnFb+V7lzunYlpLBx4
v905nA8vj7nrWdy7hmGEebPbDqkVPRPGYxw8lIVrOJn4MHrLOEShw+zlyQ84I3gEVvYFgxlwHmJg
txxH5ZpounBtl1Z0Mpu+vPSlqc+e9vbBmH6Anz6BBRnLyyizsy0OBNzRs2kcYo/3tJo963Lyk3Dn
CwZZWTjlJepWrg41n7m3wOnL5EAHeyW1uwfUiIQVvOclG8ph7baOWPud6WyA+LYrZbfNcRTUX/2S
SqGm6UwauOdsDYLJUEnQe49GHt0LYTrq7duEYgEoVrRbNfXbLWob4jEVXzsa+AiEn/AWQfA+FOAE
DoWf0+9a5iY7RLv28tIOUgyY9Yx7fndy4zUMCQ6Ttzb97z3JWMHKwwDHsjMymJSudy2GjHVW5eYG
kEZ5qYWrz72ffcHHxK2ZeANe7jVio2yTFfzK3uK5uqXItshP240RoBklREhhkDeiG4QlxQa4JXvl
SH1RPv930adkeCyJhJL5xDVyyYar+RhApwLzYMXrSvlvi8qttpnBln7sz/6C4XGINT9NUlPoMfI2
t4iVJozQBrln0gwwyGCc8/l95uWI8AQyKLFF+9oaKxD96Qc7rfTGIguGWHLTvvfiLN8AiKvTqylu
+xPcZR6hYyL3XkUxXZxtaipQ9JXsbtgRA58k3SXH69q0RIb8L3vntRw3kmbhV9kXgAIm4W4LQDkW
WWTRiOQNgqIoeJfwePr9QLVmerTROzP3fdMxESMWTRUyf3POd7w569YYRFe2AVLjWvOsplGOddi/
KV1VfW/d4V2wlew3kTFlP5zGUMiMA7S7tKCbpnHflbLaukUG2H8jIYR4dSp55lMxKH7EVYQcxwmv
wXIvypYB2tjeZDqcgUPpirbYA1zvlGfyLgYv7qMhP4WxawDlpV9BBDxnTXJjDuQJBRGxysql7Ckf
Ytt6+FMpdvvvBfrUNSxX8C9YUBHwSf42pspdRV9EJfu9nczYfJb4BzE5DkeQ80DEBRkpHU+dSP4t
T/W3SeNaTxEJjRWSuR8ES/W3AYw7Cx38ed3vtfHzsOMZNBKkxiPwAtLhfvz/v+Vvk6Wf3w3yAmZ7
1l7/J2SNvltB01D2+3zmA7JWAm6G0zjC2ep/fqe/m4B/0wQ4SAn/9J74b93b//y059y8FTAW/I/8
bXyTH3/uAH5+za8OwPyiChY/Kgtl2gC0j//sAEyaA9STLFzZYVg67+4fDYDhfuGjS3dArBstwmeg
9B9KSWw2yJoZeLHyYLeqq8Z/pZR01xHZn/bcOIBMIJNMWJFmriCH3z6wWUpNRP5ps5+tOX7uUlR2
OEgMoEXMZSpvsmXRbetmvs0rfRm9PKaoUm2XEBkVdM2QIAdZjEV7DpO+AJBWZpYHu2f8mDpLWW/3
FKMszv886m5LlgMb2eevn4t7o4dtU0Yu4zpDRcs3uRa2EWEn+5Ca7D7tuPDYICw3eWrik3N66kab
2CexIkLl0aLbpyTgclfsHEB/LLGbMAC5mgiuIMXDYPA7mekOxfg6V5BWfSAgOjwQh9RdSjdiadsm
r6ndKM9JXnD/NKW1Ec1U7rD1RUG9Nii109bnZeKQKKb2bsASwYKSX5LskQ3pGXc869nWdTMac9NQ
NinV/46kiB81tn3iqd2O4AKV1sms8SjpTUewzcJ3jwf9zjImFVFhd92B9Nn0OkWG5jyEQ39NKDHp
a1N5PzaLdpq4BHBA447RHXwuKIBOpNychFM/gz4mhkXrpiP10ysF9mE11m5WGkA2Z6+NSe1nV9U9
2V7LC5GPql8DyvMBCPbbXqWoA+Dt8RF8mIwwCO0U2VhorT8CWWEmL+02k7Ejr0E9G5mibLshI6e+
dfOnimbuSZsMaqK18keuZGwtvLqQBmAAxmrxo13qW0b6CylhyrFD0fRWCYyaNUYSoGIh40WjzoOR
MvA2HwkpchZng4ukOc+g459F5jxYbVLtqokdrdbOmBfDzEbP5mpMkSwnkLnzmC81DiNhjI+RCKOj
IKrTpkRpizvdDft3RW1k6dmNatx1em7cFEkTa/5IbBrNSdwsAQu7e0MhuxdIp4x9vTIubd65WzYn
pW8YMXR8nhyE+UPCiEoZPKKCGhedkIFPN6o1jQJhrtgEmlhInMGqbnRt6q8iPOREykjFfLQZTV+J
wlKxbnSD384dhV6S6gniwKyqthomMgnfY1avSEQyu0PFZmpjkoE2/8DlsSg7R1ZV+GN27fE61yVM
sQgsOxVgYsgNFz5u9FS7//ug/0+yhwmY5Oj762nPL47O/1Q//sfDmFZ8S97+fOj//Ppfh771heuY
bRyK6s+pD0f7H/p42/7CZgZhpWr8bq7kaEciwAaVpT0bNtuiuPjnqY+cBkz0uuBD6sH/9ZuZ8v81
V67Vz78e+jBFBWsTXZjMpdbf/M97E4xHGWyzSd2T2OYV0Q+WledpDg+p4/jlCEo0UY8tNmAepGeN
sPbUaH/WE39pYlxHaf/nR6A6Q6fP76yj+/jXH6FipV87TqTuKzmrN6F4nt361A5ZUBbbKNNhLnZN
77t1VMJCDq9rgsl30OzKYNRfBLOFJaahU6JrdVE2SeVsO5foLvS8TWyhuzFRlddwkweSwNX6XQB3
IO9qg8IaGedryixg/Z+zEBtYnY/tQupFgclHCWbT3YsKvxbwPetEi4vwblHxum0Uyd7eV7Pem43y
aXbIxOMzsZ/QeRYGxnzduIpQF0L3We5EB0/VyZnJOMo1DzTFe2e0QZudsHffcfL0wVRGG12BCWC5
L5qhBG1kv0G/YDqVaht2y56wkC037kaN46Cvcn+YCg+T5mVSwoe0GWWQtUUwdPUr95W6S/L+Fq3g
FSOyb0vUe12aeY015jviN5zN2HX5xijL92IS6i4jYnMzq+N7KSI/Qn52KtvRZFhXe7XV8s0WNiHG
OSrS6O9R8n/k1SaZYF1f//Xpsvuo2Dr+y4Hyx9f8caI46pe1RoPmDBUYN/Tq+f3jRHHML1CF0Bgg
MSKjYDVe/6OO5Nz5dYKohJmv2hykVWi5cIH8FwcIZ8/vj+9aya6WHUtD3sDq9V8fX1evSiesnHxP
RMHLmMXTpmuzKqAbeyYk4V5CQijVvnl2Cu15Hlla9Pa8pTs9drPtBIvS6AcDgtQBC+CCJng0D26f
5TvOgtpn0QgdZXDljzkcsNXGNmMOp1VPSpTXr9Sz6kUBoLpD6dv7BulpXu0kyZYYJshNkX2hKnVu
xyWh1OmKKyDnI6/GFtQYmyZoFR1syCjkUe0kptTiDOcflHEnuk2aTwcWcssdtjXTrzAWsKwb+wc2
a5kXzVN4iIGYozvV7kYcfLu2i75aokiwG/CkseGJrztWjVepwc+kqmVyy+haBia+gFvEaHCB86d+
AolnTEj/G8CShT28VT2GhcEYRl/CW/iWUJyyJhYL5exCZFzekNYKnCeQQtq7sZxbbxT5FFDnfSdQ
zdiKXg/9JLPEOrh901Gzefgmj6mbFVuqnhEdMtqrpSMLFIUtCXx2eSmadtt9chWVczin5D4qzbSv
DRe1sF1pF7fW8+duMOuvVJHbAkMhhWZxyZDtwUB0JH5jB36JF/b5tayNaAx0Z1C9pmyy536pkrvM
QFtqtBDSDYNkmU0dDfKeSUN4TytrXolsxh2oFCYOg85qmBHUyQ1+8PEZPGn7HWuZ+zQVBkFHwNjY
ilY2Go/BLYJ2ZOaLhsi5s0ew5iUCDlCY+mDuOwPTv52khDKl9pA/lXharsw8dnfwR7UbUS6qvSEQ
EKFKpNbyxC7d8UGfavzxXL0n5KEHTd7qdUlnEIa0NZVaHhtloR5unJLRUJJnI6iXqkiYp1bV1Uzv
uNVHO3219YFl3xSS3gCoLXxK9by6d9gXB1ORVPfYCbQbw1oVGKuXC5VO+lqT5oKPSbOTiNN20bZF
CniMSdx0O+NTu+m7jKuvB/IdtEnL+zfidTC6cZX1kP7py4alKNVt/jQnsKhlz/pdMYw+9SKAgPto
Td+V+FdJuyN9aZhmFA1M67WHoTJLpNS8pK2DY/EJy5pvWXxCEO2Z8u/NduCXx+ozX6Df8TMWhP9d
oAQg2+XWzoAK8D5AmOMFaT7iJshlUgbzUMz+1BWs+3n+dglMejhMEEP8kNiS1VPa5U+1ViY3M9uP
70mzDDutN+oPc2IxHfawdD9/sjRMa2c7EJtMKBMY27toiUHkgUsBZxDGzp2Y+AwKpSt+5EUsjrih
+4c2FaNXWajXyYriF++MYr7Mvdk92lPBP8zDVD+Yw8/0i2oOVLcdduko0tfPTxoNJt9tidyBKOZZ
JyQAOniAuLk6j/UKZY6jFG/T0uRPwh31r2OJGTnoCmHfweQRhyoL8epN4LKkpHHSox5/HFIQTr1e
lEcm7rxrOpPTbQ5R4XtnxwkMrco6O5o1XzXY1y4h0pXL2JC1E/OJBAzkmuGrq9PUwheKE3rOiRca
HL6jPa976yhW7slKBWmII/gesJC7q2hfgs93qxiL6p7MEjbmbRaW5OZ2g+NVlHeMioV50jA7hOwX
6OZ9K+Ll+zUrys5XZ/LCfxLHeXGkmD29qRKvTZebtoyRM8635Oc9DE1UbQazei1xz0cgUj3Xuda7
/qyO0W1M1O8mJyeWDMMfKL6vSCCBpaswMdDty9QaW2OId521PEWyxSaF5OBkWbxgHZqUNMpGr2fw
uHpZXTrusZ6IxAoiTqJZF1Gnj/iwtRsLbwxheU7kW3ZteJrNBj4p5hsI0P44ESwaVkejtMNbrVOm
szbp6dapopldhmPFO0QjLEXcQQQze5CNXaMeHQYa2c7JmthXpPYdxzikAv2jKRHNNnFSX+GVJ65N
L2Di6ua71Lp96Zh3UPxzLxt64wxgKXxRIv25VZx3slSAiZVtsQUQ3EGqK4dAKQxgwi08642OhYNK
y6rue0MIwqvS5XsxmB6uK2DVMHy2dTfdl2lfH1072xlkYpO0uPAGg4TYTs1K4Rjn7JRZ2iNOcZ31
UnPIprk4qCi19ihcWOY5fU2NmaE7d4E5RQsQpqp6adRebKayQkWUqfZR8sHfpbOl0pGGL6pWNIjV
gVppM4zH+lInjv2R6IxkBBrJV9tSgChm2UOntekb4CyyLdMB15HROB68n3YTtm53FFAMSftbFs4D
Y8j3EWxAjWRtVXgLs2M3vG+K9ns8d2Ggon6+Qa421oERDUkHm18H+UcsXh8sg16eKs26yTnz7/hY
gdyzQu0WpLegCSAfCBOdkmIIyWpftGgzWk2vP1okLwGbqgP+3mxj1PUbMmvQdw6pqKk2PKuEw3lq
xW3vojffMZh/R9X20sTGTp2b8HHU6nmDH3DYmMaYeRVM7mspQBjNJVnMPIZMBMromVTB1sOn5Hew
cE8sYnFGupnzHSjqcLHNRHvMaOmpIRjxea2w5uNIrgysNT10SI8d0sfUBvEnWlF84I1KPzoG5EdX
Fva6VQ4xNCqwNywxbrOWr40KI2Curt7geK3usD5PTOIbKitDMTdjLZ2beqjH11Kd89dR14wbCyoj
zmFILNJKFj/nKeIk75Le9qDq4K7LCsfdAIaOTsMEpvDY6qE2bQAYs7p3m37rRE2h8khET/hhlbOl
ScfLDH1qeBOh34UyUoKBXI6TbUrBJ6ZkCVE1OME2Yhm5Bqe+uqkQHRwF7MIgbMyCvXgTPqEC6i5Y
ZZM0WMg4IoPbLZWbLnLMA5VCttPUqgmSKQ9BDZqVCGI5/ShZPJ41klMeR5mMezhmzVeyVAmb5Sz0
cZXG3miPLHdEDQjUXg5ZQRVWDINyVCsOsFrTm30VQiSuIZ54aTiH24p5Gz9W3uAGzr/ZLV0S9Ivx
nFmKei3DUrLaqOSu0Rl49mMWetQM11NFxqOi7CI9Ai3oLC+plFXtp4QIsthsJOO4TMP3BtiyEGrn
VTITOyKtryeo7juJuRQvH9MyM2+H2yWjxstQJnJzDc55Hpv8vknbcQ92RnlhIXiD3KH9GG0Yco01
d1uXCM9tn4dYEQ1YtVImid/LhUccqe6GvJALN2h1JuqwJ2kYAE6rjuaTUU87DKSR3xq4cS3DXoka
bO8dJ93NpbZDcw3WUUNqN1TRBwT8ndFx5Q0kIQZDktKpkv17TAat9fq0DQ9snU9J1FxEaJo+5LoU
j7M1XYWpQ9KqnxJ1qpG3u1zcjNNVu7J79ptDkNZryNUuKwhFvCPSqGEUh3gs2vALC2jmrqJEXAlR
o2I4R848f2r35ukwUf8uJ5NSJfPSqMhMbGjpQDBkDTbCJEYnxY4/9ER0FFaS6WRZDiQ8xhnTUrGx
jLDS99yGX6dC3CmqO2yL0u29SPTjfWgvCwLHpb2JUrNilm2K685cnpvFSIKlti6JWykeKCEmtm6p
+8BK0nNj1+a3dqpmL9XL5ZvWat31WGDiTrThQ0azHoymPlw7w0BIL16JIzC/kdMPAbOLo+802lZz
iShVAlJJDH9W7FcYBmseap++jV00e4kiBdoM0G2FkiCwTsnVzJq29IYhmbywdmDThLgGpg6apOqg
wVgNj+CLr7CSjps8T7/bOqNi0RTwcTXiEyrxHrPj9xHLusc5WqwySLW16I9m2X1Txdh9J9ksPY04
GanjW2ITrMQ8oN64V4feVRHYDIviZ0OXHZYlZKW1LGI+iUSCGM2L5Wsu1fy6jYt3GlAyJPHA9zUz
B3QmiGwrPynj96YouPWVpvhuD9Z6ZpEyuSVkYthKTZUvlC9WQCjFdOlCcJnUQBcjSc0zEoCo3WgM
cI9sWcCfzgtPGhj6Jwvk1VVTs+1e8sFhCj13+TkrG9v0CAOKv5VNq0abME1ID9FQp3MPrrodWsOK
OiB3ne8Mnzg4BmyTl6SPnK/oelCIGwUDlLiCWjmEhlA48m239Hp1LB9Kiv7A1BYHcGhXbVsOxsDR
lkOyumFrkhO4oJfsJmEM9ALogBUwmthsY5YxEpY0XTkwfPMzWc/TOa0wfm/KxO0e2PFIHL8sAsrF
YKDMPbgA4ErGhcwdWLIkBjTt8CNui2JvG12ylw2iy0kpP7IJqEA7hzbtY3vKZF/QZ0nnYuEevo3i
rr4A/lz8jE0CMiShQN+sGJ6HRuKnrhMe+cEeafxC33bjagtZ2jnklhLJnxLxv3eH/2Z3yFx13en9
9dTn4QMFIQlEH38eJP/xVb/mPoBRTNv+HPkARfk184GywvQWwAmSQmT+/PefMx/ri+VoLL2ZCAk4
6Gu83K8ZkEA8yNSZNh9TBdIM8d8MgQgS+20IBKcEf5XLXAqeC6Pp32a4BDsZCh7Z8kC0WMvpDlA1
SoeAFHHw2l0BJmazKiNHTP/z7BXwI3ytXZdK+J33TYF7OjRDppgsQrWbthHWw5Sp5BolKrd6ZLWm
N0oCDiNrei6mqWn8mYCkNxeK5gEBUe71rjl6QDpEYIf2976suwMPQrQDEkZrQDXv0UqBRl66fjeT
T0yhbIiK3mpqt2StFyTLOFm+SefqWdQNkmVEtoeeZN+tmljbvrVtVGSMNQaw72cN5u6+nJP8QYea
hPG7FSh28WBVz7HWNztGAMuxRZQY+xHz+2+hY9fxZioY4GwKGUXXDLq7xwzR8mlKF/WC/133y9y+
o9d1r0HNNL5TRNFrHrcrlTob9ovdD36WNIg+UlXuoJ2U+zEB+imN+a6qKySHQOO2lpIxo+4HjZvf
PUZl5pvkRdwqTkjQR6hntLQjNPqorTZ91sD2AoqIdkyonkqq3clNp/aAihyVkrJoR5HFyjFvyxp5
fMNJrKSL36Zqdd1YGKID6Csok0eGYlpSi0AHInmKWNjuRK1h1W8Mk1dtl7t60NtrqDCEKPf6gzUV
E6nLvcX8BgRgaGft3YJNYDPOVr5ltDD5Sj3NF8H45lsfTl5dzq8qesidVhvpvocVvGM5Ej6hBuSm
TkPru5NY2Xzdz3p6HZkFLadTT+AXmEAETpEPfhI7zr61pNw2IFlh+Wh6gPdU30QOs3A5S/ebI8vx
RwR8YgsafHK8JiwoXHH134l5bPPTnNYke2npIxji+U1h48y9vJjqtVJlw5Wj0HlVhcqbnLgQmuuI
ixERvOPHS+YcQ9Uqz4Y2VNf5qD2i3K87yjbR7B3w93fYk5SjUxrDWS+keyWgrEyM+kQqvYTAXXvf
K1B00fNk4C/cXjBqW/ppPFLLb9NSH9zNMkljG4va8XQNAhwuH73Yzz1E75LZAbsF0eMSyfUeKwM3
iQ4XFtF/qzGtnPSluFUUXCxmgwC9L5traelvVd7Y4akh7zC+wg7y1QJIcCkqc4cMS1MObdKLUN/l
nZFmXDgusdTvlAFNEoDuXs5YBdrbtmdB/e6WZKieRElmgNP1j2Y9GbcSICRNHQT9BxG2aeDKXgui
vHSPY2XrIP3CNp99mAR0nZNCBCi5OkO0h+qcyUc9H0U2MSvIyo61j2VX9rFsTWSHfmGmOgtq2+Lv
Xgz1sg2ttLQoZqNQfVniZuwo3JXopplJwvkKxxtdctBiSrgrJ7cPv0PeBmybLPRCKnYaTSgiUHuG
JzgoM6YEpK9sXCkoo6YhBwKidm76zVbCmXjzcoCsZzK0VJD19sTF/eTmQCbGf0LL5j4VMzSpDM86
nxQVJN1BizvcJmUzTrewH8X3WRhdttPDCY4OxHQbf5FCH7nptBBySGlmfMslj6S1KSZmd0a0VAXy
xRyVmToSRPXTD9Fl4TpgcleLQBElqUGZ45bV2XZmvbLQXtPddlcZDZXqV3SWm8ie7CgAmmidp8Ga
tqbAwaOivkw30uRv7FlaOD/kLOivJFwluckqCVF9YRAMFcqwrpF6MXJIXJ77yQx9M8tF5+m9YWOV
0uHl24Ozq2KZ3ZZ6fmKwptnEHpnVaYrN+Cqsaxum3Bo0C2zH5qEagEH7PVLJTQcs9OjYcmcqKEt4
VlPOr8hKAhlVhrJFF63e43RKA0tvFw05p6kQQl6WNzDrqosz2NYN8+ThBcKdPjM7IiHRcFD8NVLz
s5Xl3X1ivZdPxDchP/M7zI9v3FHUyii7tuPKBGflDx5cR2h+Hy1auJ0Yzj2aK0dcrERxjMf5Abld
e65W3niuzOpxKNXwHfG1eQtnw29tKzpwdIb7gpd6zmwy5drCdV4GrCQVNGXo5qkJ5xx5xXJNEhtz
tGbK/Hqc01fcitrRXBnpAlh6t1LTp0+AemfEWk19CFc9XQnrlpumQZwhYM3L+hHaT3eYrYFhGf6Q
nTkUiBxTbRy9heGIN64UdzgXAN3lBNs9MTji8RADYJRkSo0rA35CRbnRVy58pEOIr1dW/LBS48XK
j7f4BbZ1mwGV14ht4GiENG98QueHlT8/OHp3DZBG+xh6vcJuBac+00Jtb63seiSndaCvPPt6Jdun
SV0Hsuzym2zl3vcrAR/iurw1Tc09scEq2fCW6YnNUrJrjHi4ySoTPJieW/sctD7T7+Q0r7T9sIK7
H4aay4u0FpXAiuXvV0I/4BD1pgXGBXl6JfgTOjvtiE2Vbw54/2aVn7OI6e5AbrEfFmsOQOG27l22
ZgNoa0rACCx1U0+FikS5ArqjRl/DNVVAK5mN5KXNCkOZyRz4jB9QCSKY1kQCIaP62kwSFRLiGljA
7d/4k2IwptJiqJST1j0qet8haW6jFrsh9AF3zUBoh4k4hMZUYWC5zszUN9I7r0E8a1sblXEfU3qe
ewcUPQ+1HNbgucR809eJ+CQYI4IPSTkJJCzJgqcKRZd9b8jUibjyQOBF8UNrzXVy97dk5D+RjFDc
rH6ev67vrzFsVHhF/1ze//FFv8p79wsRr2x1ORk+BYC/KIpIA/G7/CQh/trmCvULUj3NUnXA3Aj/
1m/+q7K3vrBhZgXMP1D/68re/C3S18QWYbNmVtkVs5fEMv9bZS81JjQ9ZcWRcoeUAyLiLCIPxOeh
WltieFGjwoatZlaXpJ7Lm2UEVt84MMo85itpwFpLRcKXLcQP6FN2jj8Pcg7qdONyuE9uYhy79bzn
fOToN52JQ7oKXa6EECbedl7viYEc5pP6eXlUXCP1ep/YleHsChr3XUjNvxOfF09UKKHf9pn1GZd+
yNYbqqcv9pelZXlkAH2Vm2K9zYAbW18Tjqfesws9Rd4YRp4R92yDFL0jF6gKL1UjBPHoyjgdevVb
li3Vm53lzvWSGaGxkZODA2C9L8f15mTzY53HcHLwylpurnoxMQcHDRr/PpO68j5ycf4gMtJllFE6
hyosJNGDetjglam1W9bJ/a4zDHlhEjweqayoMecsZfwFFfmDulvFN8CDXee1AagVbN1NxMbuqq0X
5b20ojVBFPvTjbI05WFOmufBnZoLcnlQboT8PsZ11927bscBlyuL/LYy8p6lkgGb7U3S2Vi9pD27
Chc8g1MC0MAGzc2XyENsupnt4cmWb808jb2ni/ErTHidv3SZf8uTrtu7S9JtNZEk74uK+StR5Rls
q3nMZFcfYQgvV3WYD15p2u3WnpxW95lGkx2lzr0uNyROZc8kTiG24a/U82qF0m711sivZs0OPVkV
Fr/o5KaM9sP+pK3OitRU493UhPkD9Jv4a9YlceaNZc0EdJ6YzxQYwTSf6o0JDjdpxnqCD+ChkaK/
7oWLxr2v8IuQ2wy9Ml7Yb+bRrLJTZ8Pl52wqcGG60/gDnV4vPUpXABFljsm2TuPyNoH1x2RtpumB
b+2by8yCSjrFdd0p6UlXDG0m/Xtk1FKJ2Z43ZlVHTwwadYsqPhLfmmmETpzVprWzc8m/AmG3X+qF
0nxgdobModRuIJ25dxTVTLUdJajjAiX9zKJOmjek2wzvJVOlg7qCLseUCHF/aPt5J8p4uqLTtVp8
rF356FZp+KwUVqQcw0ZvqLhLW/vejGrbI9Ec+8uwjFUYDHOmvXQki5WEUzT9nUY38IoKA/lnPWpv
tJoS5ePczZcWcpqzF0Y2ku3luBXAwBnic2FMCA+YGLNEDDXjyRjU+AoWvvjWWzg0NlTU62pRLvke
LZeD4la1iVRD9HjAcuU+MORiyjqn3NsbEbMv82s61a0Tl8UbRmX3USbim0KxiypZGtdab80fZk1W
C58JrSoD7GXlcxr1reblMu1YnxAX+0JtTfT6bKf1AZlK5xfKwHCsM033FOtT59edvANM4gpY/TzP
UmUlAm5ZBA4uekDx3LfLgMloYqOwOo1YR41dc2SPbx9NFaHpYsSouqQj0h1xRRxr9OS2p7i1uhty
kVyYBpiMA1XaFkReoQiELdUXHVR7sAhO1EFXoey7JXrQHeT0/BDNRnMDrhmdilsZ3UU6Ceq00C7S
r1mSAtdvtM4YOdHCHuz/VDoesUn162DPQNEEWIx9o4IR25jq3J5FK5X3yrQLgLZaOtzOzaxwuCyx
SwJK6sqNS4jCVnHi5tUa5/GjyePxBQa/dm20CaqFbmyRiBnmLENI/EZzjmc3zHz0urhl4hEdjK7g
yNHU+j7K2tp3MnekU5DoW8Hj+cxMj6KeybktS6yHrEN8csmRF2Ycm5UmGixbxUNUmv2ulQSFJZBU
WN9JGk7keXPpIZe1gkadlu+LMUzI3DSr8SujLwK1Qj2NVM1JzzRE+dBfCRYEbLgFS8Tk64JEqNyz
4y4z9dmZM4uNQCwNDTdr37M4OIcTUxHdTa2zlkKgRA8iGZfm6oVIi+iWY3GCbZUthyEan0xRlpeG
sdcFH1MI1ztJw6cR1tczpkOH7tYuR7LdouyJrAW2ES1jkYuT1OUt6PPiFgloA22/ML0uyQTwiYJN
z4A1LjVlxLHNledNxYzUQ3f7bePYTcq4tyhuUlflx7UyZau1bOg3LVwJHnVXB+LNzvwE4NRClt7p
SAvLEDDm0oX3wpHWIU2y8SHqFVz8xN3EH8aizOdSifpinb1XoCPmkCCbur5nQ2ofIn7x9xopxmGc
pclGgb3fFDbYlESKMHRB/LKPNGRCqZj1tWztg6YLexiSJudRn2jLld4t9qqKYhk7prdN3gOlbHTj
HFZ5Kzhks/AyLqjurVS/llMVVYwnBIk6TEFuI7iju/Xv+SCrSWMQtcg9x4W9S4mWPkPjHwx2AqN5
h0Ys/k4MXrJPJoVuWzYTqGZT7ebjvNjzHeX3uHNn1z0MWt8+ybAiNkkzhz3PE6YCzIfIrGubmpiN
E6O7ZZ5Vn+gDsup7w23uRqyIDNJTIuwQ7mqEJSTqPm1yce6zIrxGdz4dWi5GQAP6eFO6zrtaJe67
1hp6BeLcbJ4TMoFe1THMDm2l1CRLx1jXkoGjho9fzCUtciZjBs6JbTKk2W3oVuNrjXfTzzrNetGr
xDnrc8mTt9raNoDy9FXyM5qkZEhdr+7L2X2GSsueYIhxM181bdMTu1E6OiuMYnRfGFhk9/RObXNr
4Wxo9zjLG+xllpWZ4G+1Rj3pFjKXXe3ilGxAByNrwCTo8pfH2THfyybyJ9LwZtKwLGITXfSnMRhT
YgKjVf6lV+lVJ3McXn2nxM9mbZjJm27xiHsAaImFkuMiI0wEPxOjNG2ayI+qfqZJ8ZHVyZayfyZN
NYROUftOXzPSDN7TYdKf3K63Hxhk1UcQvw/NmltVGCRY4fggYqQfWAcSb2URc8UBSARx/JZ21ovN
EugbKEgqCLGmY7XEZNlELu5x2OW3jYbHQBTKiTcHVMaar1VmXfPDWGDbb7q6IYBrbAwHcieBj3uE
Q92dYeJy9pDtxDR+0o2iB8fqZVAs+nIX4/uEb/oz8evvFuo/aaFYHKz7ib9uofa4q5J/aaD++JI/
GijNJKxIpSqmS4EoTxP1jx0JjdIXfTXjCc356aL6x45E178wRIGRRistPhNs/9FJaYjwackw8IFq
0vT/ErBgro3SP5X2RNivoEFEZLqlIukXzm86WZWeYEnNSL8ngrJmLb8U7YydHB+YB6LZPdUikndQ
F+Q7eXD6QxxnygX9BVkI1E0YshPH9PJ2wtSvhvnoM4T2OlchD5CJ4UurqrwOGzts+cpQJbepxGNI
9qdpHKp4yra9wLFdAy2gNAVezRp79JM0m3cVzqXLkhoL8BYM5rGm9B/lQoMAj2QUZwW9wnkqc8YN
cduNrFzq+c024jlBdsKfzYsj5pQbmclli0iwOZqzUn/r9Th96xio33KJA5NAI/NC0oaklIxoJQwE
LB+DjDQkXvmaX6Fqd1Fs3SHS4mTlvtAfV2Fs9m+cBp9Wz9/eAotEAd5VFYuktq7K/mx2KFhypApM
zvtFGu7BNHozqPWJkapbTbgyDYxZqPb1wr2t/pe9M1luIzu39avcOPOsyGZnN7gT9AABEAQlUtQk
gxLF7Nud/dPfb6ft66pynDrHc0/sCstikWA2//7XWt9yK/NMNSw/WuWAi1vTlovBLqJi3XXt8uij
slzmwI5oTRHlB8wp7bWobXmPVAe8HSfJBc+hQT+fMjviOvT2YQS1oZNW+eh5zdeWt8DBroYzbXMm
OpK5J7j9kdQU1v7uJrn97af7fUeU/0ciI9edUOlTZQZnLyD+BTpZeY7HBrwq6IzNgzdD/fbDsjS+
wQscb5qrN8cusZoji3ZOs8za5irX2nknEdzheIz6j4pqBPypsKseQ0JHrOkt+zmY+Keacu9f9LfA
c6ch7zHqHHL/rA9vthe84Fc1936MmzSFf7R24IkfYiIl+0hrtH3aW85mKpt2CzOea9piG/6gz9ZH
4XRn9DDj0HaBfWASl7wyA2sTj1O6HW1IBTpGzJ0dv2WVn5yEKIefDB0sdhmKf1ZI2kd3ggHctAyS
oInw1/Xdro2H8c5NmV7dnhEqk2l8SK0PXvZJs3IoHQDMlOBS8HAtAEr0xm4TwyhalW6Ca3gGMWHS
x0QWvhjvY8FvCbh1nFzyyKrPk5eZrxNpyV9wmJmzi4HRjPAWScpxdo1dEUl5AKIVP2Rtq18CVRrA
4a6/2Jg5WjbTip1eR3NymBoQEWsa+8y7Frfjo2wNPlBT+YJnD1aGre5NLZ1hYQzyVUSUSfthGp6F
aPy1jpn4+tfXzp+eWVBg0HWVmAUjmMgRCNE/3jBmSP1r2LvaHbFifmr9rthrTKIvbAG8TeOCahG+
unY4Af8cTG9ey1ZymBHDFH0kVTkCtjaDU93q9atbC7pbo0yH9VR9Y78MNqJz8q90VZPq7ynQUfvs
Yp/xuz+XQcBqgMYoBJoQIGtemvdRx0K1QmlWCBn6HIQCK/C4mnY9a3P1QC1TbIwVHUp2q5lbqitp
7k3GfrxCqpiflsu2SiA/xLEzQQWDlsDCJPgsM48TgpbLVz8x5GvBAgVSSEx2FHQ3OgpmtPhHoaf7
umw0sF+oRdHK6jpnLyZYcduUVp1HT69xE//1x2+q8NU/n1fq42ez54HZBZanwhrq1v4d1G6owQKE
cxPczaYiQ9siH8FLq7XnZPb5CZikMCLWUvuSTDFFVfZY+dVlbDj/7z095vVicQ+ylshqOvHSvnpP
e6eZVj6uERKDyNhvOHv5YZQt/lgDwd/9+z8AaSe+LYclJYyjP10/BRVNjQFi7J45hF/HxBivdRWG
CLFBxoG04DkTKAXMNh0eMXTOals4KBVFprr9YAw0iHLvgf8wJyh1o2ucnWGEEWBWXbCrMy/4krk1
EL2oCDHt/fX3vryP//ThA0+k/BBrOQeqP3/vmOzjZhaDfS87DlerQcrgk6sZ6b+RTfZizPF8QTAf
HzNm2X2bqzISkyn56FVxfypz2BwDtu1jZg/NsSRd/KVFN9n7gyD8yZKreJw9GZ8RnMbbkDPmk5sZ
5CexV2ynPqsOGdAIp8+z1+P6msdbJ4a02LugjMAw2PQXKE9423XBqxkZyQHgqneS1N2zCHGdHT1Z
IdSyaHzjWDXvm6EPsCdFlJ1wWPWAt5vjL4OMbLMyc4EqJCvT2M5WRUVwmf4wiBjIyCrqlZVW1TGD
OvfGsqk5MhOMt+XWCyAffjSBFvVbJ+V/pK2FOrSxMe84zEgT5FTmrHHWRh96JdGqYTm9ceX1v2jG
Vk8Q9dGw6zl1NL9chK72byLnyVfFjb6azDz9olfmTJwOxtE3lh8/rTKnsDWMxmM6mHLNaQheiMBJ
F404Pm0861fy67xL/vpCYEj8822IF4SZQQGpl3HwT2MDz2ooM2lf0zpptJxYof8C/VHP5mwYcY0G
dJW59IjHK+pnwx2jWPXucBzmqMQzactpHwWwdskOJ9mJRkg5rKZcj9N1ryVxTnVfsWtrzL0r7iT9
xzTo2Vce/+0PEz/kry52hbaBA5aj2UdeSW8049ilL1p7m7v6xHUgCiLulHwF2S4zWDqvWJ9So4e5
bDPNlXscRf6VSAINF24kKQrQOFESntaeMItO8NA7vfuobV4rXF/RpilBPY3GLPeCu/bgZrEaOdXv
tRri9pW2mQPZd3InVN7MW9+aXo2qIiddsrfn+4k4WtMzsydXz8WamFKsHc9zf1quyDdN36en0kjo
qvOzCb3Wmuv9jLO2vJhjIPw1RTXRC++B+EVqCeX1czVYpLRjdl+SFAZBkLR2wkPE3DKCyuFpsJJR
FX1oHNbvWj+oAYflwkn3iO9rMnc2DWtFzDkRlCQiKkBlUAd45GWl5IOSA4V67Cw7boMpMudg7TlS
CLa/RvElDFt5DHTBW2c2EutHZEH2W4eGU6UPGg0kjD/+9BS2caltZ+yqP3L6AcJ1i0q3UYEgfa0B
DDyHnCNZTpQpyu5AVkgTEzsS27Csb0Y5x+h3FGg/JQUJ25XhJuO9YbY8IPb6nGLlPH+aTuodvW7W
tmSRU/gseN/pD2nmYQtkh0UFJBx0+gbzH2FzrsK4ZsqkcqTZtMBv8PpVgb6JrTn7ZM1wx10ICthm
bA1WQ4r8mQ1pfnVd0Jtm7g5rXgYYPaU/zf8RB/93kU9suxwG//uT7ZGqnqKM5e/FQWx+6i/9Qxx0
fyNAYtJ/a2OQQAvkj/6hDxq/2brtcLokLY49Th1qODO20f/9L2HyR6SraFJzXL6eYH74p0rI1sb1
AI5gHAT28W+FQEEw//ERCTPQdC3O0KRPXcyIyyHkd5NK7MCgzAwZncYawY8cAk3YNnGSh6p2NYke
Y4iN6LARU9bCVNYGdoyPvvds0guSK/LQGHnA3VdmzmmeXRFss76c6cTWdcoWLZGLvZG4k/aU+knz
WhfCsdc9aUMQR0Hm4NA1Zc/TOGfdmQV2Z646+kdZmpedwzYRm5C61ecjD+RWrIoE2v6c8TpjnZzg
FbPQP0683yu80p7GUJ1M7s8lEtV6frgNZ3xyq6jKWsm6kibgjREOwjz7Jh4k6efOZeAMhoDZwY0w
tR31P8TAwewB0wIcET9XSTI9jZHeXuliye8q31ds3bHUonXijaG9Kmw99FZOUt0zuyINFw71lnfH
dAgHKjpMmo0fYBDuseujFAF7wlNRkIIzZYRpsYUdbNCxFdQA91zzNfNZdcOFyJ4NcwQuFYnvYT9V
j3Y5+RuMxdatM5Pm2FO1u4kM8xY5M69PvFRbbcJmPgLnu1mull0BOt1tfcAVlWX0jVajG/10MKzs
hVtaazzUFLLnebbBsVbf+4YBED5hHF5kJ8V1iNRbqe3m7qzTH2qW5TWomvwz6R1/B7KQDLDNwy9s
XHmHXv/TDvCH4xEJ2GKwcXMk/xHZ8ytwVGPVuHmxrjL7BK6Y/R+WpuekoRrIGv3xgX3ucIulXj9V
afQjMa3o3S4dBJJwfMh0e9rYHbM8oxutpU6lPfXlmD9nTUpfZ5rJK8pgxDiE3y7w06cmS9qrNpLt
p/ZHfsVXDUNAmuN1imW+qUYbWpnNd6rBQd7ofRB+mT1XQ1L1VFUrHGWfL0uDLqfUiv5Ldrgnnu8f
Gf//x7AT2RPDIshXEsT+3Y3t6skzBbVWTZAEOLbn+Sqojl0nVc8RWR/L/ax1xV03uaIh2bZnMxVC
SddsJC2xM7jsL+VozW+0i9nxlrdSdBK0ym0q5HBmN6sXG3abwx5XTbjT6u4Bprs86ZFz6XvKp1gK
FwoLjlfQgwh8gOLS80blGtyM+pSj4xHbZXR/0bRsRyIITWPSd4H7IBCXV4R2yB11CZV+qL3sOQwO
Zxs/E3d2zBl9FtVPyWab1UL5Mlkk2hgMv+duk+3S2GyxAcfmA36zjN5UflPThxYSaCmNFqNbp7+K
zid6h9p0qIZeuwyeT3VFV4X0/Ig3HobyEQ1q3OFJK6EVhvZxIsr4IhxtWI+JKzd5wBypIQY7iXZy
g8heBbH5hjG53nbIYXuODuYxkae5jc8tfLgVsMLVRCq1CCSjqOPDeWBkySky2w4oSrt0SMa1SBN5
h2OUPVWeHR77hI+ZU6B1xB89PuVjNu+LNjU3VVU1+zkdnYto+hP26OHYTJAVN4MhhyfOAC9E67SD
Vk/2dcAMVHCDlQj/Omk/hlp/UxuNmWAhG6z8PJT2NW+8H0xm9tZxZv9LQihvJ0x44JEXBzecbfEj
yZL3QlAva1Ntsppj492pelvJDnr7XTb8yHoeVZsGlPED2li+002bS1oPM3QDkcHMi7LbxGN3FaF1
MyGBnFm72G/nzsfkHPB8Jl3TnuNpnL77E23HFIXp9XPdEFHUWYmAu8wpPIuEv+r9rKtuIX2MR6sa
IrmvTOFSxmv3jBZzQl1Y2gclpc5ttimrwr+3iftZlfqwDk06qIfIyzqCggaBJ81pAZo5RV5SVxvn
mLLXnMiwKlSxgy42R/MOu1mOUaRmhFyBzs7G7iXKJmkIGpSL9gSWNep4t2j1z1RLyonNZtLBxYvw
RjymjQfSIynpJ0vxzM7YpxrniZKS8tlqAm6RdODSOzZE4L9JI25OEaXmNN2S+v/RcvXHayzfIV21
WuAKuicr907tgGduAtIsp9LUvVM9BUCT/KQID0GNMy+2wsco67JnT0ss7JAgY/cRtLZh7c9D9FZ5
Qm57U+QHA5/Wu8diz1/lHrkRyAOtOIdWY8QrV1RKmh664NhXsEUGq+8pKx9nkjg82j+LVFALbglz
uLS9lPTsmdByXWcaG8bZoiJvZbNkXYlx7l51lN33utHjN97JhM2HvLsQEssfg972P1WL2MzpJbAY
sWlC1CgZvOY6/FHDyX7lueV82IVvM3iyDuuo++sJFPkixhHbH3OetlQ9GeYEsxp/BP5ePsUV7ZPe
S9dP9jlzZPahJdjVTnlnmoqxGw9PARmAF94j/hYqPFm3aTK1NRnKKlgTrIvCYxOP4880jn3Bw4i6
Sh8y1m10a6I++RRptxg+ccVyLW/esEimVytj8cBV3KI5UnE9Q5mo0w/BwYtzTfGcyQwZG4JecEwB
8BNujbhZK/gvj3MNy3TN2Rwh3FxE8YmajQtn6+HNVpp5oNRzVv79rlgkdS30Q381KqWdHU1/w/TC
+cJSSrxQmvzUoN6tLKXUd4to7yr93l+k/Emp+tUi8CeL2O8r3b9eLACecgMA+MUYoI14BBzlFuCe
wzjQLSaCSfkJ+M79raU8BlQYYjcoFuuBoVwInfIjBMqZUCuPQrHYFfBPEv9bTAy2gbpmpaZ7npTH
AYuyg9dC6JtJOSAy5YXAcTuvR+WPqJVTAjEXqFmECXhlyArPiGw3kmP0GUwWNgtXOS5G5b2Qiw0j
V46MdDFnkI3CqNGNsvwGTLgqtq3wsXKwoJt/OQxQl0A5PSzT+SGU98NlM/1O3WWJJqmsITzisYlM
i2VkUO6RZDGSxMpT4qMrf+/B3pMPxblKCt+GeTpZk/XDHZrooVXuFH8xqniLaaVuyC4XJWDS0Bv5
x3SmL/WQoHLcvTSo+/XIhuW994ENVYVdfQcz1j7ZPnlVSuRN/a1bDDSh8tJUi60GSITx4S9mG9rn
Md6Q9gq+EfEqviJ9YMyxWCE8dMqt0y/GnVl5eHLl5knC9KbPXfwN5fMaIq6XyvXTY/8hWhyti6n1
gQr5OqxTxezxcxeIGJCOR0e5iDwjdPcsTICW2k0vfviL4Ugo71Gx2JCSxZJkLPYkQ8b6HohzeJWt
OW8Hzr9HM8nQOYTdbubKyqDD6bittGiL9Jn/ihYnVNw57i8Hzj7RUGWVSp22+RoC1//hcKbc9Yup
it8mBqtKea2w2YBJWwxYwWLGipuQBvkQa8FHRRCzAJ/Ef1RalPFosYZLyULlNQvG7EusLF66Mns1
yvbVLA4wI3W8h7TJ/XWIeh3lQ3jyFr9YwVbt4C0uskIZyiTmYWSsYGA3GsU2KfOqMnGTKDeaKq85
DUiGZ37C7Gwq51qgPGy5crPlVd3vQl81O2ShtTHT+bVanG+GMsGFVu3eLEiqvwxlj1uOfv+JyP1P
ETn2bn+JXXsuuzb6P+t32C9x8f77s7L1t7/697Oy6/1m86Vgpjkq8mb+MyrnWYCPaEXCvr80lfMn
fz8pW/Zvpo5m7Jmg2IAYuZyv/3FShsDP2dmmAtIxKGaEm/9v4JLspQDtd2tljvEc1zmK8zVpq8Hn
8cedfodDvGiSmBUbncMDpzOu+HVB/HMfFXW1cwqTVs0iTLwnnLFEfkzq0q4DxJhNnxFk2jRWR/tv
EFuvHJGmW+mYxXMvHRAhwhhv1WyRCHWH2T5wQmA17vMZPcRIwhs3peRlzcbMyTfAMBK0Xg7y1tnL
tOiaGiUCKDRk69QBN6m3tR+H+ImmaTDWpLWicTP3SfEpc1idhOcmsUspM3tk8TzeeFWKtVaOvbbV
a7q0GggJPPsdu4C7ZkVmdCQRxBm9nJyLqTUBfA0Tma7LLes0ENE9+iM5v+2YkdbQc76pDUv99hf/
FiS8RgAhhy4EYYGOk5pEgutk03ap1B4DAj5rnj9sWXHp2gfCGr67tZAUP2N+4Qc7sMebU9iYzdjX
Bx+zY0P2SQ3UM1yzqNcB39krXbbIPoOeklRHHYVSEz0yVxVfKumVj61s+gmWKOd0Vhimzr4QDJVc
scXmsKobNXtESpK9pzHl+6o5YaaELQLeTroVA4nAQOU+IRZUFI153i3ISvz949zoxibwsadxYBrK
netBnbNxUI1VXj2mRu3fbImb6pzgKThIPj8erDXvVSdmYxpFwznqfHM3Rn2OYGkzrRpG7T1pgqsl
SaN87bOpOOQGciYHIeNLUEJLog3OoqCBupmxc0tG37rXnmeRT1vHTQj8YVtb11naiQ11MbY8zFre
8jMbkFqKuP4xzHn91nSl+VrpxJWYVmuWEHZoU2Wn5cSJWwaGlUeM7mmsCKJNk/CfzSYOnziijjCn
xgb4C+UL34k5kXbgyrPNTRtpw7tHUI40E4GPqrJcNe/pgDzHpIAB63IwO+LZM6d9HHTa2QxY9K4H
0823FswY6H3S8pMWm3JqD+xYq+7uGiw+zxHrgRuzsWHhlnOcr4UxiUsksZDi9M6Epq+8JIGaTsap
ma19iBPVD1aUcw4oMBofRHOYqGTw3uoemqrWUnpPfx0kAX4/msrV+1ZXD1uPNdsupPbJ7A4BEmF7
ap2q049ZXU/xq1kpEgr9sjbKMJfPN3zm2vOERkyHQXBx87x/iPtWvpJCvUIsD89sebGUJbaW4G9k
gC0hp4aM28XGNTP9K8ViMXqw8k7P7bwNGsizOvmOVWvp2bGesSvGLTlHjST3RSZQmWTF2EjxE6Xq
vP8gwZuGt0q5hl4cgOHOgdtb+1JQybwvG0waDPBWTruGZ1RYRExMnOnI8qA1JdTbgu/hMFGh063I
9nSbiW6/B8rZkyPhG3sz+QUVTd65VXyIRJEifK8cT4OiR7gjlSKCsYuFw7gfNKF9AFLa1lkAfS2g
u8gzGERjiBRT1bpXOY3P7SzDDQ6JPaEB+8VoEC+TrsOlDlfncfD0O1t0eBeKfAHpnritgIbRKy6G
pwgZQQHHPLGLB13hM1jqXfXZDN7qJh0OQDqy50LhNhIF3pgUgkMoGIehsBy1AnQMCtUhnPka1960
zxTGI1JAD7yMxkr1J3EUgUURL+SPFAZIGcAcmDL3ca6aS6tQIZWChqQLPkSBRJIFKaLgIhx6sAXK
8oevwCOFQpDEC4xEYUkKBSgpDVAlEFbidabwJYkCmUzZ1K86KrLLGIpDSJfSOlXgE2yjIFDasnkd
kno46AqQkhCi4sIYYJQATukaJ9tPyr/SNoPxpTfM4LuV2myuxiASRycRObh6z9SPnVMO6cHKhf1Q
0JAK1bhBU6hClCfUGXEiTAx4QdPcp64CqRbPvJqSHIhYa4ucq8KZ3eu08Fz6he3iKcwLZkQFfAH9
YikIDO/e6Eqwqf5RlClEhnmM02+Vm+U7o+sbtajxdrls4RzNmJuqIdBffYWZaXsas8uhmK/YHcGu
1UNzyK3ce7L4g4tUeBoJp8ZdiDWGgteECmPTLESbbqHb2Ap0AxAP5g2243qdLSSc1FRUHAbneSMU
KsdW0Jxe4XNoRI9W9JJxbNYqwA5uiZfHxaJ10hoaWJoq7Fa11mkvbaXLV664ot7E3VA96EQ5HMXo
IVimX4nKFhuv5ZPuMi4DaD76iIhJHZY4mGYTqBC5dkTDSX5ZEhIQipQyWFv5vO4XXFCjyEHkzIAI
JYon5CiyUEleBSQJtKFRcYcqv/bOdWB+1/zuE6Zz+A03GlhsBSySwv5aKIQR91S6ZhrvMZ/xnJsV
6ihsxH60ku8BDCRysTakGrBIcwAgyYqnbxNrOFrqgSe5LhkQnN2r3tKPJPLSbWOAWiLF36/SBCgU
oPLk0C9MJqykYjsrUFNG+hqiF/CmAopTEbbFOVdgJ7DVOmfqhfc0LOwnUskzpx41qkOG6pLoy1Ru
lLRBMTWJjBVbjuzgGiTR7UCnX42QXntK7VoNM6CnWtFQSrTgqGgYeTchVGnE8sk9A62KFL4Ke637
qzGae9cbnwF7Mq+J67WvuW9FZtBGpDBYoAfck0+u8lwpSJZr1W9lCDZrhp9FZwlB9ojIYq/gWl7Y
W4dEAbesvjraCsGVOMbXWEG5Mq55uB6AuvBq+3tTwbsqnX55CGOnEq6XUIAvFljs2mB+dQr+1SoM
WGsRO8aDBJd7oYQFChhGo0W/tZ2yZUcJTmxUYLEGwlgAaQy3LMyu2rYeLYUhy+GRkRHgurJ/5iag
slghyypcvg+Vwph18MzcfIDcZHzIhXTWKeiZAfv14FVk8SVbxG1cR8AoFSaNicW9Y7QJ2QENyU5X
KDVTQdWwV58afull1uzjSL9GE2qvrUBsiUKyTXTRb9iAQDyE1zamlXNXieg9OrLdrVwFduvI6q4T
WG+wYPjpwnIlFAZOI5K5kZDh2gSpmmGzNorH0m1DrEX+A46zTzsOD7VJk1qk6Y/BIB/njPxOhELT
SHeVVPn3JoOePsvxyyC7GxuVRyTVC9MaFDsHqkrWAheYpg5yZd+FxE64ze1F87Gt2KYpUNHxCsXJ
c3IgpJGDUWJyaUbRqJe8mQ3ix38Ofv8r46/wQND+lTxafMTvfzzxoY6qv/MPdVT85mLMwEGAVZee
tN+d+LzfmPhZvVsUfCuV859HPmH85toEL3T8mgbeYAgo///I5xK5RMrkr/1dU/13jnz0Qv+LOArF
m6/m26yrPNPkcPl7G1eHTBfPcB+OAWPwxqqz7J1QOpS0LtbBW1NIbParSU7Y5zo12qYhFjgnavIL
T08xrg0g3fQzxf2H2xn54wwA8ruvwypZhX4aElfotHwzlgHLi2Iuvuc2hytoveYjiDQHli3S3IV4
C/a8NMmhMkHud8Byes9uk2b3Zuz6R71/zxn+8PhG6Qugk+atTGNVRdlnmIdSvRrfZdbmIyOLhuVE
s4iFkxEoWCBbrRum28qp0x8R6xu8Fk2uOo55qcF/mmJ4hPUIEDDzu4si51oslYJZbOzG9MQ2K4n9
r7HjJgD2vcTa1z4mmtUYBdHZSoAHbNlUxoSBigwSdqql5c8K//RbiSHxSrJTJ7eRyQfKI4afXt4X
b7irbAQNL5we4iGtn6YqCd/x1yKJJmQ0sBuCFGW8dZjFQSt5w3W2x/JmW1MJEdejMwJzzuDuM0aS
q2fl4xOBjXmnMkyTLI84KLpwVaMP9gUJF0dM+8GM3RscTZ9nv5X/HKn8YQ+fezcaeqtjQJHGswVF
BKy8lFuskdYhmKFqrHByFie7JfCXUOL14I0DwahZGvWpp0EUTFVoYwGJ7do9e3puFutGm7IXRvPu
GQwIK/TOGMhqpr3xLXbT4FsLOOVYDXa9LQpfOw8zQSRcqs6q5EXMwZ/3GW2i3WuWTlW9tv28OQ9B
Uz+wVeg//cafoSxMrZZuJGXtj70osm1FV2wCB96vie8Zbn9Bx2wUlLxL3+uFGyZHpgX6kXgbmckg
vye4drL1ENQ14cbaCqn68AvjwIYkvkdVar2apM+f/Nnm34ZruXk2oLftwFKIB8NMUId4IUQHNFBg
XxNAPbPt68PAIuAeRnm2dvJkfNOKsDkR1PF/Dc3gNjuHeZf9s0XPLTSb2r+j+FNQItuw1AgEWs4t
EjFSWc/oWjAyzOlPUZWWj1oNITLUKX7yMWsTr8f1w+8xBf0oo5vLjuQijSk6uVjN/K1RDvWZQkKB
934K8w2Xa/nFs2r9kewtpWZazZ8bZSgudS+6chuVeXVNChcdGUGFuxwmgJGQ+s9CQPh8PMAXdMCe
cCH4r7Iwwpb6Tr+fEucuqRXVs3OB/YFOTxN6Mj1jAwSSoJ/14D4NvTWdSEYnh3pwboaXoFUId15b
FqrchB34ecRc128lTYxvAEQmSiIC1uYuwVe5TiuT9FUu7eeuswG0TbHRMjtNHG9RC64CXfXc2rz5
RZ3YK1lK0KY0i1ACAJXfs5jBG+6XeyBHbA8xxNSv46JTolDryc1VU4u/ERUqLjOOxEmZsbQpbGox
au0wdM2LQDt50lLPTzfAa4Yj0dJTHxbOhUBas8+VgJopKbXq8ukJedrEo47QWirJ1Ztk9gQNqrkz
jCyCLMBvy8+2FPBBuEG3zZWAa9TRlQ5CjCBIuzoab5+cGDz4SpZW7zslA/vowY4Shm0U4iTBvaB2
OcQGKKhbZGQlKEfCEsdAicyGkpvhacnHGAXaV1I07G9/S0WtdkmggxxC9bSe0K4LJWLT0cUvefpo
ZP/A0J2tg1Z/SBbl22DRtNNl9HVcZHH0cc+dEMpRzMFlZluMHnddiekBqjp636MzJMmtRW+HtTgy
iDxQZqXvcr187mMrBwnjtutBKfb6kPYbc5Hxu7HyDm4EsGZSKn/3N8Ef6b+ODXlqLPnQKlfA5Hv9
3lROAUPSybUSpotOSJXNqQldEfPjVfNbxL7mQhha7JyB1AaX0YOj/Ah62JCGXDwKY13uNbvQlCua
q2kq5yuhUWwNsmSN5ymvQz1N/t2aG2pywrjNnlLlinD85sMtI/2UxqHxAFim3mpy8PJ1ZY+GeszW
HFI9Lr8vZBXCDVvcclMrH8asHBmhE07XTLk0pt5ovs4pjQeaLbB1+PGTTWcZtwT+DoyHEgkdz0eT
Z/kzK4LgyVaOEKG8ITZIHgKX/YOP6LThLBi9Z2PwHilPiancJabymcTKceIo70mnXCit5Zyk8qWM
HZdOoumvLOzqla3cK1EyEpd1+E7N1P05oCndPSyKitxEqG6a/R39ENmnIwMFTNhK5ZKBgoNhplHe
GZ4x2jlpYww1dZTXd9jl2QYkUPpgKeeNrTw4kMuin2Ix5vilpI4y7e5chBmhTj27JWw+V47y9MTK
3WMY+s2FK7BRPpdjrjxAGeyIjdYpX9BgfLf7BmHE0NLnXLmH7BYfUVsKUquLuYjHoTIa9TrAE+EW
O7Y0iE0UiuwN5U3S8PScbDlMoJDj8ei0vCLHdHaOGk1vxt9SPP8RSP4HgcQgysNk+Rc2wnL4gyzy
97/w9yEZTiAEtn/FB8IIFKaDQZ+dqGsuGbx/2ActZR80QJPiLVQD8j8nZPgjFg1mZOOwIi5iyr81
IVt/6pCgz8ayBTVnymeNkdD6U05gytu2L9zYO+l1zjoxIUg+0HB5Hy07/ciLnljyIty7mY2Iny56
/qLsLyJ/4ErthvCJ9I/e298gaQUvKZs+8VArl0DUxkl4pF0LGT8oeP6v68VTQL/WFpXRfZmoFXvq
aC+AZ0D7Z3Ai0Z999D3uhL7uvJcI2i+uicW+0C5WBqQU9QSgiF35HHrleEgW84OzGCHo3oRLp9wR
BTaJMMMvkfhj/9rGtbjj9MBO0fVV8Nkqj0Wo9Zc061gD4D5KSLXixaDHqn8dQ8CEoBWiT3D+GDb8
UKkXzejeKocGhM04WZI7PRzJJTfGQiebPt1c057KImE/7fZ5eO01kzqwxSwSYsPAm1la4kw+L03W
Og8MjApDF73PIBkOmRPILfzv6I3CXcDnlpd7e6kMn9AdnOx5MqLokYkBY0dXhod4yMI9zGXvZGNi
2+vlWFmbOc+d5zwKZ1LLRZS5qAAIwNi6TLrXo5QpZ1OI0v+YDH2sFGnBhZSi0vu8BwCHBWl96oKU
4k1pOPMK2yB45Xr0H5SPe7GUYkb3K+8qmNd58fdud+/dvD6EuKoPqaZLTiGB1679GDv2WsxO9Vxn
Q3syXA8DiTny4fgZKHaWedkjbBEXFSCck0cyQaBgkLH7b1nHVsrpROvhuixdxON5Gkfe50AVLcjj
7SYk4k6HctE8FhFskHiMwTJYDvwaMYz0uhO+QQVIcnq6kM7Cm9dWn5Kv0h30dq7ZzXtW+TnQ7SlW
IPkyGDNibn8WDWPHgYRJ9hJ0YwLBsqi3JH0S61ixqX6vDJ9DxdDgCcCGsPM1C0oCtEhrZ5QIB1S/
G8Pj3Moweal1cDT906xBSczQvnAG7l2jj+8DBbG33ERayz747RIxAD/TxHy2xAgiTZ4J3ExlfNUd
Nw+uoaz9TW6UJvCOtn8b7IF4y2SYX0OPfwcU702Szc9CIu4MBZjSdWsYfXEICkNB5pHAsEI66943
3RPOpXQn8zTn9raaNdG/NVnQYeUWaPTUJpZbqVf5uoZ3t0siOJaaS38zHH+gt6GVb7LUADHgG5dS
ByE3luIOBviQDbp9nisR4KJvsHTpxXTAjcrn3o0oaatewP4pPMhDK1HUOpwiRMiNlB29c03g76ho
ak8mu9ZtjDxwRDAazp1FYcxQ5wS+bPxukB3n+sEhZX8yky6/T0YhaNAtHXsPYLC9az4Ey0jJimXy
iZr5lQTtysm89MNrSrFJHAeoTZzIL1pnZlcSI+6aHTGoyNE2nmlP5qnl5cxnPmanle4w0lLuG8H1
Dz020Kxh+y69WaJ48UWTrcOZG1srWTq24d1xioiaByNZB/DT10ms9/aK86d3aGYnp4nYUZ92OXwh
4RdtdLa4R7cU8xZ0Wr/3zMS8I1Rh7MlmWo9FYx9dVvhbhxTMuAqF7C6Af/RtPSbjecrx4iKaiW8u
oMVNlDLTj1XE2ahr/x9757Ukt5F221c5LwAFEi4T57K86WpPe4MgmyS893j6f2VRnCBbM9TofiIU
VMh0owzMZ/ZeWz4zY+nP1ehlEzcptnikDXLvoHcNjBeTBQFDjjRc7gCX8cmx3L5fBu6NaUiBWmLK
hXHpA50Whj9twxbUXWAtBFcVZr4eMQCuwzitb/OeMBEyKLX2w/pkevQ0fQg1egLzBqin7rZ5qxMn
bD6Uh5EGehss6FnXXpjxaVs2+xBAKb7/EsczDxFlD4gL46mbADUZxU2MfPIuIWr3y2BiQxuKdKER
scytqXC3JI7sd02r8vd0I+o+6rBBkzpedO8T5e4stzdu3XQq7sTQQxjNQvPZ8q3sWzs73QcpQudJ
kif5QOx3uJ0Rx+6yCmHMsHQEtptOy+adycYWeULGTTeK+6fYscuTilr7k91yStt2Pd4g4CsuLOXa
w2S44q5tXVCUHfOMNh/np1DkOn/MEPFtN/hU5jRrN62bBQczchPAtW26KR3FLTODYOu3ySHGsYQ/
u5csAwclERfa4YaICUYlUHyWk5lV0S5nZHQbW1nwJioQJ2KJdNuPlH8xSxtjiG+sIW0PJAYwgV/E
9DnvGKgudrU824ONWipIZAMzLIaPC7/hTY3Z+WZBkXODYgrWe+aZ8BvdOnp0vV48sQmwdkuZVMQy
1QiEQd1H76q6aol68DCtt6XON9Z3e57o06corbNnO3KwreM8nlDp2unatJyF2J+enWvTPXRX1EvY
XLkvZu3p4namhYEJM18BMeUkm/gdBlKdjdKVXs+TKNVMmeWKlyk0aaYXMGeI6wY/U2kSjeoYVgea
TgN4n1twdIXWNJpfE0Zzvx9B2oxQivcwWEJyqBjr8FVmYC1h4Nh6ksQa9dSHRrWpNSnnf3Pk/2qO
zEQT78t/ro/P5Jt/+tVk8/1HflTIzh8u8hD0OYAaHN8SVKl/mmyEiQrIdSzKXawuuOgpUH9UyQh4
fkiFyHrEbaMjn23A24jH/klVzBD617kxVTGx7wD+hOcC9vZeB/LWQaeyJJy8c25VSqwtD8HQxhNI
Tut134IRrlmioBcdV2lul8FtWcw8ghvXNJgcLKySxFNW1qaR423x7GbaGtgzneCgAs5o5qYD2wxZ
k556m0YO3IRd3iAEH287M41xOM6WpDogT8Xrwl3XZrl3Mzh1+5ICgYHAA5ZNWIZcO5oRkzm+j6MD
cAyezfnJUAvOt+UKlqm/U2a4HybLHvkc6W3FJDKXtY9JEykbjajJatXX98AZ0qemDvwPLfw1unYe
uoKLbEiqs0c0KwNl4DcGEq6SQ8zesp2ueBxMBqBybE3NYY2r7lISfD/UjGoRQUDXiQeHJw497a7s
Z1AOVwwP4gqQPOUVz9NpUk+65Nkx0fQeT3N8rCvSR2i6TwnmJ5vmW2Ui3FoNKWF1/BFcht6z72JN
CIKzLradpgZNV4DQoFlC/RUrZF4JQ1fYEEW4n68onbklXnFEoyYT4TfP73tNK8KeiACzmcc9Fqj5
wW+t+cSDUU+kIdcZq4Ab9iHKkvgL54P7kFyxSENpGXdRXuAOcj1Mu5qfRLNUPEeaqbRouhKPWLke
phDboaM6C8rsYL0zrlgmTxOaSifU+ZqUy7nErjFomlN2BTsBeu63wiKkEpuvtRqNYNrZ5Cgf4FOD
hcL5unw05rzaqTgz9rXmRznYKF8YV8OCagV0Kc2Z6jVxqrzCpxzNoZr6xRsEAUaD0+FuXP34O3M/
Z4guqIIgpEBqRdtK4MngO0VzSqo2HIsTsz34tRvZBXXi75hCMFgRajRXw4ivdoFkjO7+5X931P/m
jmoJ1/ztZk5TTfVfVfULl+fPn/uxnVN/CFOjdyAI20znfuLy+ILhAzdT8dNezmZF9+N+ysgCK6Hw
sd8D45XgKf6B9NJTr+6nCOVc3yfh3GYdSFSBy3v7eQ8Xcza5adWmRwxJy4Wt1bIzrBbb1pJXauN2
kXnooEJATBcdGyxRIwpCtajDp5xyfsOdliofDTqMnTL1KIB9oduYNLCme9iEKZkkBrkhFSwc0meS
uF/OQSznflu0lbWlBFkuvgzNA68yY14ZOVN6O0TF8FUmDNXXdQzSvYkwaK0ShiWPtYFGv0kCYA4j
jIBF8nrJ7Z5BADjBqXQnZDkeZnACvBwABQHoy0+2X2CHMZmrF71hH+d+Zq/mRY5RVIdsRqvCwiVY
egTpuF8QWhmmkl+G0A7hXfvSsN5qS1u8zftwYi5KAID7ITJ9GsKVP6KYP5edneLzHvO6Gu9r5sDI
MUM1hoh5jEjtSmg/4eMYmt7OzNK8dlYxyjW1w53ZmRsjMm33CNeN/xPtki/fT01aFXuvNkm3MdKY
keUM2nUdiFaGG/Edb4zc+0o7zr0A0e+qLsLP+TKHd4Ocy21p6r1/CzC9Ag5eq/dMWDtjS4wo5SAR
MPveWzYd/wR1fWhe3KQebqVKoHzSd9kMPGyBNtMqN2MQDO+b7IGFcLanHzQvQCGzvfJ3VTNgjxsy
rz43+birnbq6ryM2FG5XMTzo+rhcG9jUHoAsT28AeqbvzWhOcUoUOEtd9A1A/9yvRJImj6oloKeG
y7phQ+fvokLERyym9ofEpQkYo4iIHNkUR4bMpKcF2cESIgM7kKQPw9QRkSWNEN/GWINhGRk/lwXo
zPlZFg2qKXqb9rNbiuAxTyO5mdgFHdPQg5Q4En4qzYzY4crJ19ESZ2/KgVasNkSE7LH0X7yQWnpF
CHlyT35l/SkchCvWUzWbtwhJWch2iTBIiaHjJC+4MB8aOC97lm3LW9vKnhOjYpXihdjfLSd9iRk4
vvUUF5UzYlMMsgDIU5oPK6+e8iMLn69B0KpPy0RAlF8xfF8NUdh9apZ2mywx6L9odFZpNZ4HJ3Lv
Mij3O3tY2HN4YVAemtBJj6UvvEtQSvEBwom6FQAYg5U1dkc/SbMjXgeotk7ZPrcMqu7s0WU2ZOf2
eQS+c5upjG1aWLkPVRWJWyZxCW6LKPnAN0qa0tTbZ5KPswP1OqXR4mQvFdGkzA5ZiJzixl7ukQkN
N3lXkzQQV2w3gkrJxznp0KMYBttiw57ii5obm00nLf1q5JI4ZBO0jJUOqD2B67XvekXeMrv5+N3U
mhPeLcgPF3xx8aWjs3kGUzA+gaqpTgSbFltAXP4HULLJ22bwunPnlr6xRcabnEzI8dZO5FF+D845
OFbLNO67xcSfmsBpR+TrfmO+X2Pb9eZ3U2Kl2EYMAHhVfuzc4JKZZbEJ+shcjTT+W1GER8uvzrNr
zlhi7VWVOv0XgpasFSms2UFzhjAsV7h1BdmZJH7KnRWZCMQn4FVkN/Znsx5jSsI5JjPJGR+S0q1v
yeGaSfju7YdgHuf3PQFJeH7FgI8yDu4YEfTvKHrEenDGfMN1AtEc6+VhpNLYV06CvTAnLuMNdJBs
z9fO1WKM9c6XafXFpkKl0slRGUyBaW8nDxAtJKbunpFXYeFunEmCtXCBqNa1vi1WBKKaOV7PqYy8
jE7guZrS4RIF+X01kLZmwSN+bymu/4XBwm6yZzIFzTk2LwSLmRe/S/1bo8yth3kaeh4U7ezfgNTK
MNOAgyHyCi4+F+qpB/S7WRwfiXYwdtMxTkV4qsqETBvlAYHp7eLS1+QPSptbDbjaswGz+GTVVO4e
ExdrjdYK61ntkWOWjEgQRwO92qpvk+TQIrL8nLLhIZMgRSudMsyuS+tjwpzkmNH572tMLc+iwbAa
SgS1VjejBexrDcVn0femLXr/dnKJHRjayvhUIeDliSbGxywukdFy9UgQaOP8ZTbKBJhxWLuHAi39
yQjzYR+0YrgdusY+WRnRMyqu67ej67b3k8vIbXaGZW/HU/TAk6364KFP/ay6Qn6b4xQCvceQcuX7
4ZeR1DbCkAndCLpqNxKecZ6nljQ5gdjWoFxP0ea1xlGJNBlXZpsxBc2VQOBhjTazncVITlnk1AxM
i24Lta08KjeHLeB6SfqtcAQbLH+o32Fq9LytU4b5ZzsM1b7AK3rpRaDOgyqMFQtEMNe+OhA9bWWa
PsPzhCCL7LZzTP8uQZx/ScXcbXvVlifEwd0l6Mj5TZwU+y4AIKB7Rf8O+KAH0s4fkB07xkSOoD32
D1CM1c1i+PNXE9RXD/4ZvT7IuTo8M5g2IP25dCvMaREeGqWDDdhICn3TrvB3LgF5YCY2BOwb9m1s
EvzTF8BXUpXNKGYCFzEqul99ToyxjbORjadOOVtPpVSfUhPZohnbn5y+LS8GgtcnFaKsYPZus3D0
HW6Ds3U/14u5DoPior/AU53ZgpBoVq/sIzb0H9alR3+NhQvKWhMVNBS4ud5IxiDbCU7ArsaWvDcY
hlYoQ+ytArXLuDZGEVHaFZmAZvsgCcd96aKGwTurcbYf4+A/CTepdqSzWTszwqLgBknkrHOjcu4x
3SHHs4bJf8jCgqzriIfsaGJWCRr84h6RipfaFJfO8aaT31lqK2Kj/hrhrmGyP4/+IehqeZBGUq3b
rJ1RVM8t5pisutfil0OCHujAcoloCTc21uMIz3MfiEa+oxawnifkSEwX2Xt8U7nRf8gRHuyCtHrv
1hmUhMR/sK2mxdxSmuz5qVPag8UtD0ttl0SnsWqMIz6eNl6Two60Vxr18hIDP4BUHQfjyepJsCl5
vM2pCjk1nZbI59S9D6hNdyLmYQ3y10l2I8sRQMD1Qv0xcRO+tcO+3rR187Ywm/xuGAenWgeL6YCI
nAswaATPZB1ANCMW8mDBNbuTQkLXIivlAwWa164NeBMkOgeHvkqCdUhkCGAB0Yj06GYhChhk7/dj
WQ303rgv3JU0S8rXoZ23DCjHR0KUohWih/HomXNx16WQxCAPeQ0nhy+/UPhGEPFTC8UYtxUlLYrp
iUoVxqpljk+DmYVvzLTM3jgWNSAxKgt6UbRCd1Xa+ecl9ahWMI0fTYnyYxUShWVeA2fQD2h8Fdrw
ZTOFdnJKOt9nejuIuKfEBEGe11bYfrVznP+E5qTdLFS1QhJ8g4MZkUmnmhNb9PqBDBv74jjNfOvX
BMH4iA7WXVhPp6igewwp/N8v2AsTx3sOvXjc9BZAgNgVvEvnlKdSfIylY7EmROVUBx4SU5l77wUS
viMJjqQKjpEN2M5Ab2svn5po/hxL40FVuAv8iAh7yEL4VeqYTJKuGPembZDihWANg491jjORbxn5
vOFrQSY3K2eNwPmabI/BIYsRZcX2pXWdD0KnNk8DiYBhmmabNFWsU/KMDwYCMNakGQcEO0P4haRO
kw9r74pe7aKwmE8qHoB4O9ZbuymydE2iVb4moarZCWlZ68WYFhYQBFIuQHBXpZNDwSZMkpRW+8Ns
WNM+wcq0JgBm7weuvJs8oPu489NLwen3yWjl1pJu8Jx3rXeoSEdiN9iaF7RbMeRv5kkLWVtnA0Xk
Ma6k2s1tt6yrNsA3QRLnCsN1eFsYGU92og/uyHnK0Fll23jpcvoEQlvXOOzb1U9zwH/DyNQCzF88
edomaNusuG3JQtvWjeNP9Brsa3MG3jE+4mOgrTPIgjg1i+IuTayo9+SYRf1SUUsx8O3Nv6OS0t/+
5eAEeVgmfFibDL1XB1/iovHmpYqPYiqblyVpipsqzqI7SOrp4+/fJwv714dCiUpPo7tfJTVv9+f3
GdeY4hkycaiKXQKbCDUjQ5zD8uvvj6PjR/5yIEeytRPwDQTM1V8PlJZYv5pUhse+CuZdhF0c38Nk
bbMi7u6x36T+zeBHZsyXnn+qpKbWjksY3RlBpJvrIOLV/f4l/fUrluArHYECArASmSa/vqLe7CCx
0mUc2cMsFzNvCLdNRjpoWBsQak3orC8IYfmewSKersf+n2Ll7xQriEZ+a+k9w8/qX9L5ZzMvY3P9
Qz+GR+IPIiqZD/k/HLt/TuSV/wdRkHpMz4RI6bHSvybytv+HcCxfmKZpA84UJnP8HxMlD44W/bSP
5Ftc7cH/ZKIkXl9P2KEQzigX+QqYVC7hX08q5kxRo5YgPA2CjRlKMyEfRkFopD0W3T6upX8azM+J
zo+paocoGbJefaKZh+4A0WjY27Wo92gTyfX9/dnuWrzHX65AxRAOqzOrCM/CDf1ac04NPbupRY6V
HGjV7nwWuXdq8bjFMmQnz07oZDtGMfg8qFC6EDWsUVG35izcgy+qKMRDK1xFRF4167y8RUfngVgh
RQ/urPiQR3g9GyhdBO2xzDXUJrvm7yEq1WF8jtcZ6oADDj/V96w+8T25r7zG+BFiEh5gLut0P9/N
aog6OvSPTR5NPrJo/6QaUgGRjyfbqfGf2Q5E+IX8Udn3i/B6Mk3oscamZqbABiBDSo/x7XMOVvER
WDC5voPTVMk6jvRwQREyInZDYEXZqbPLLIW8z/MbAbXtPFB/bljTjbuiCd5OeDPpaJfmVIeJ2Pe9
3b7EFKd3fg6pzEvaswhLOjivZeYST/fCnxjHtX13xiU2nCZjMBjgLEzsMzTIt7VjzzdFGFGQJSk7
8F6Uj4bjfzBt3NcG7r9ys6RZ9B6qaCVXZu+O1Oil8QB+AvaRxE6zHeNhugnl8mT2YXbXzD2hjYtf
SHhmjMV2KjWcz02Ld8+vItpf12X72eMQ9R5NlVaPQ1zYGIAVo4FhkXgRYcekF9birf0mCSnmJtjO
dws2TIQS1q7Gi/w8myYNPvDP4+RV7j7L8mJXSWYSa1y0/bpFAqMhooICOqi2ksJyZS9mTR9K94WO
ZVzjR/Ie+NTrM70ArkfA4KcQxPCJoY06RYIycBMUZvYeWG/7XEqEE/Uo8E6mvYFcp40X2GPWdGMP
pvwSysjbAdyot2j3IY1bQ7fGBtlsrbjEbszn7uyWGhAng4oq+pRy2q8oz6d1R2AkBqBwfDTlMN4y
ZB7O7tgSPengtnfqKNt2BmAQi8aJN9TZUI7zBncC09uwITV0kzW5DHYjK+55vQCkeY/dHyfalLGL
USTBuD7BOFaYRMQqzPNXCxvWpYZ/tFHTRBRL5WDm6FDAfGCTA/w8QIx7tAYvaTblaBPqs3TglfZM
mFHqYy1qSRqsc2mhza8zRETgJTdZmOHDRyhqPLuMieTKMTKGXFMjzn7lgoOa+ByPg1wwvuUii25C
NBZnhrt8ek4fLGtn0FqqIdpls+Um5HAGzgsMkNFbxdnYPC9jVdz4ma6mq6VOLy7OFAiwfrC2VKyv
rkgxxQ3ZVw17NBt2hiLfHx9kAZVjL9PSO6Zd88aPxuWzHJZpixXLOfpeAtvJm9GoVcIo8c/K8QNh
7Kph/OXN5ioPl4IUxph0ujVbnXGm6W3kxyKQVLsuQKkEwZhQwy1uB8zqArXAipJTMmsZuii/mfGC
WSt/HoZjGXqlC3MG9PY6QToF5q70mtUQh9YdRobxwWsGgTihiAZWmkWb3UEBrzBtKOxtiBBKA12H
AHhWoZm59bgdnPPIZ6jcB1n+lkVa/Rj3dleCJ7CA0tRo/I26Q+6PLdC8i7UHQLKCyzaij52NqT0C
Hueov220c2BY3OYyWlF0H1sj0yvtMFDaaxDOxLHm1Yjq42pFYP6bviQhHjW0YNqsgLjLu2/jOTPe
wznEzjDVOBusq8lBXg0PYdV4zc7RPgjs6/VpzsX4IVQRwxHtlxAdzgnmapvF8IxmFWpfhXm1WHTa
bRH5Q7KT49A8uXaJGSMQXvQAAMN6Vw55/CjnKReHtmnDe8dxKugNc5dmawuC7MeSCTARTUCk3H2j
XSDYRtNPUe3XxNuLabh0OHEwJ4nRBQJgK6TDKUoOsgS0u8QdAIDhgeiGb9zf/UcWB0zVpdd+9Ayf
Q4S+udwA6LJ3yWwnxya1pm094mrh3jAdE+10AUIl+IOTjvs8F3mKxptZXqlV7gsxb/7VLpO4OGfE
1UQjZ0sbalq8NYjY0WMM6GbOnfK869cGOzk652yjkY0xVbIGIbdt5L3Qfo6bUdFlp/Vkv8UlUR0T
ls33vh0Jjpq/WLW2/QAbsO/I9b0hu5JbjpvdhLMKcAIRFCBpZD3XmADH5sZG4USHQuMkt7NbElrH
4pkfWCbrDoQ1JpZRG5JcbU2yrN7a5NGMK6Hhj1iZxsdEG5oay57Ojls72bqtIgxPLkFggzZBpbYr
Nw3Arb2uSz5n2izFWeraa9A/eKicq59q1taqthwYh/I4bc620vYs147wYYl2kc62nw3QkNg2fHs3
Y/4uNzDCzLde0nUFgAuMXnAm8Xxh9sf/FYKrDzZ4OPGFdVePmIrkiBaDKfu+urrIem0oi7W1DFEF
X1f0yXCS4c6Arfs4m95TOgXuPrl602ynwcZSwJ6+tFf3GgJy6y5IC0wYXVR+nLXNrdOGNxxgfF/B
1QdnEKn30XbrnN+JTc7ShjkGvLgxpLbRqboVNy23M64ibbMLr4476i7cd5nqEBXRMKSfEEh/aA3h
bdxZ2DimEr86JXiGJCJNZSDVxL0WrfuMTdvWKOv8cdRIz1LDPR2N+ZyuxE8NrwpXjQaB9i2jV3/k
Ye0q9xK5ZYRNj0vsRi9I3A0SfoT7Iz09jWbu4K8h42kTIER8wdlSf1Z+XQFAYXR4Qrw/6gLTtUig
0fjS+UoybTTUVF35pr5GnXZX6intI7zIyVgkApEkGYiJWtxqNV55qc2VnUp50ryzEk1UJUQWuiqg
J/CFV+Yq+wT4q75GsQ5Jw5OAMXJRH9Kaz3MzjUEU8Gh1qL/KzFZPk0a7llfKq6OBr6pJudFGvl3t
VellyYUZSDoxgJPEWRVqettYfg23YZQf60CRmXZNLkwJ0HhxRKBJWbIu9nXbILBm0GzaRJIsPDJq
Yn33sU5KJA8hyk9Q1n2ImrL65hemAyTBDM1jpRKCFwsdbNzavWdupv4aeOx9jz/+X1v3X8kCEOrT
Cf1nodWtxg//v82ntOx+MSSgitI/+ENu5f1Bh+KBXfK4LznWL3IrB+iSh2PXYkyhjbv/au4cYlJN
xJ38ZxOCD/KofzV3jvuHbxNWQb4LlAHmKf9IfuXIX1soBymYHgfZFlNKF4Sy/WpkQCNZQZSQCBaR
hoXLPm41mGAD0hHCYHsxOg0nzCUjbTjGCSQBBxCrgbYWqVbMs3OojJuAxnQ742DahXMNTbNcALai
tI8auz+pepQb5g/euewL46lGJrAui9A4d7ESK1a13tNAlv2bRAGOW/VlYmC3qamE2gTyXgswnt8n
dhY5WewThsDek26B74ifWUVueEDFdfGwSZwsbTeM6uBhXOo7nkrULsJcOVxMh7qt4Cp5Kl1Lrnfh
BGwCU38ThfWX3kVu1qO7WedDk6zJhp4vrECRerPLnwbzJTI8mBlZa2yDJBG7mayCvatXR4QV743C
Ld5RoSUsndN4s2R4fafmrkmBQhhhyrbX6uxdJnOF0atqDnbucfycUo1PCqMSvtHD3PZUIuiW0KCL
5VCllr8eyxlueVUNh7BLaIh8c1236UJzEItVT5wJBIHK3kama2MyM1zNspxQcWQtBjN5iQSIH2Hn
j9QI47YjOJZg90PljCkOZYvlto+iw7FDc2MF5p6+TazdaH7LvndeD51+E4yqN11vBxAZ4AY0ruFt
M9V/zlufDOkpP1Us9c+4oua1TeVSLpLuL6t2oG6KDdNEA1W0lKva9Q5+4J/wyZlrlfIgipfAAJMb
l/hiCSZqy0qtbFTsO8uBJmmwxDxaZZQ8Q1Ncji3FMTAONqDtJBAg8/Td4MZ00BWwgnJVuJ96jyUo
UrmtL5KP1VRhhjHUcS4CPCWuTch628AHxcER2T3+jhrzQpYZ2zSpn8vWe6um5SaxeHaFg+fsDHyh
W2EuEeiT/NPiJh+TunP2SQm7Z0x4Hpp+Ypxqy/+KwCvZoEB2N5wTz1k7rbyRU0I14QNBpOWuD0lV
s8IAS2nYrQclaFHaDNtl5x5rKxEfZ4c097Rpz0Qyfca5PAFqVdUWGuZ8cAt4VstSKKbhnAtxkdQb
GVbOIVoQqjks99dmxr9LRfPeaLt8k8op2HhFS75FOdd7ofgGcf5iY0xo9QI7edNYXngBEJvvbPUZ
G7l5mkKJPbryjOfMESQ1gkdyNsQgxI/5AKWqaD1zBWJr3vMEap7NYlIbZEyEaEnlYC1YLi3heDss
ueOW7HRvt6SU+q5lyi26x5BNiGHex16DVm1J8y0yE2oKmtZN1Nm0PTLxjgLv/DoO1XCwrJAd/WCd
oVb1G8OKqjespfgUQRBvLAo65O3+uHER5KxMV7Mt3MR8Q+YwwhQqGa7cetl1USXXfr/A0V7S4ik1
7JldU2+eRNeOLjs7D47QaKRQHis1sizJUYdmlFD2zEKKl9rfSKOw+R+NGzj27N9T79Zw0s/x4EEw
LxQNaC2ZwSjGH3Lh86yW1sV6miVwyM1vVE2KwqF0T9VAb5143ZPJsJ09pge5EVw81gONyqm3rPjw
TaOPWS1j5m0cB4mmVfsvfZc9gh2+D0R/n7HpXZlJLGBFGV9zZ5l3WbOcm07eEPLUIQYq9qM3E/ZI
aOdOhkazzlGrbOYAsidFrsLLEn+qyxBWmFqeWjxBB6kzIrJUGpTEfbcWppr1eAF6CYvitRl6zQU1
7K7PrU9+zVpFsQ1BVtCSg2VFIbJJXxfNGJMgWE1O/XWAJruSC9JHt4FpYGZCnOhN012SWcOWFSTm
9i7F5Obn6hDZ5l2ZWR89r71JQic5tu70Vo1gTGTs6VmH7RE/HRfPvj+AxWxG4NIAOCNgbUMQ4/sN
s2dL9GfpdM1tpaxTXDY5ntYyu2QIptgV3mfY1jeBHSmMIvW3hi3GBnAuEbFLX+4dB89C4DJqY7qX
3cyMBfbO1Ch6ggCHTVJQS0UAn5X/PDtoOLICm66XwFGw5nqHRhlYuOKIxbI843yP79vUu0kED6EJ
vegqHeH3IXzIdg1BOiszdwkBIFbJ6+oYglN7DBuW7SR8Gquwo24F4mJucL16H7J0ej8GfX/AG/2l
7IFkRGEW7XqrG/dTMRm7EFAW6d2Df9dlw73JpGjFmFW/8PFS1S11KkpSxl+PZbKU29GLd1Mdjytu
aNlRRMa73q8SRFDTFzuuGBplfX9Uw9Jwr4mb7RwEoNGmKT4xYRr3ocFdjjYAUI+mGJP5ZcO+st1d
KEd7ZxHKvZ6cSuxDmbwbh9g9LoZ6nrv23Kb0hExPv9lGJU9ZkQU7Q2bAxirIQDSB7K6d3KSehR1U
0vqvwGMHO1p7RGlqxsLyGUJy0b1x4i5AJBYSUOAXh4ndBX0p/g9Vjm+7YMgll2LttQk8d86+XN0F
buOznpVADvRFVia529pAc0rWpmupk7ne2D22LQS484y3Jdy6bcndO13VxK5g8CiswH2kO5AeOJCB
vUmBa3xopb9mjs16CXdXFkNthbkNNq65/K+8/m/Ka+FTvf6uvL4pe+LHXhNxvv/Uj7WJ+oO1mwVG
wv5uz6V2/XNx4uvSWioTxqlHTav07u5PK4Nt/0HlbJk+0lmdeaVTPP5cnFj8Qp/FDBZh2NZMHv9R
bW2/WpwIQf9ssY1zJYsYiTv018VJPDcjAjDRHEktlopKwRCPZlQjGRggzpV1orqVi7ryc2vI4Jlk
xOY450UAci0mqIPxGtWqJCaOvfUecN+gRzYZFyXj8GcFOWwjo4o8BOQZ/lpgxr8TBdF5SQNXZ+Ie
8taxsIshJIqRQCDkL00HwGlhyWHT1JgTRWgSI9zlhB7T5ntPfdFPfxOtp1etP62c+QR02qjj8jHw
mYKl/fUTSJiFsgciWotJLojSAEAYI0F/bXWdfl+87p9Okfvvv/nnGMhXW+br8XCTgA/Dw4J66tVG
1jKQ/CAVqI6jQaDaFGaftZNQRx3+6T96mf5/+BVpT8Y6uPj5SK9oR/pI0raw05KXxebu9TJ9wYq1
MDzLsGyzWrGYjjCodY29Ij7pabAyR2MIg8d//PZYN0vWcZxMyjT12/9pg5+YFpgRhrvQC7X21tBU
hxarubvpJxdq5D8/GoxhzEDkyXrgPX89WuirMS7yhIeIObooH5p82U0eFuy7PvOff38sDUF+fabA
DOYg0iZdB/LVrwebUp55eWrGxzqaMmyrEauyTV3n5UbBHF1FUNbuerZlNyMZZQdibbpqG7fe32kk
/noCuaZenDsmC1eJVPTXl5EhyZ7znoFsTRI2cyzkhxvkuMGz76Hg/ZsP+K/nkGsKPWxWrs7Kfb1Y
bdhD2V3jJZDwl+WhVE0LspgrGJ57Gh3nNsaCKgu4h39z3H/3JqUnBHsoj42z+eq+lIYJKi6vSo5I
rAeKEr7NkWfkCMYPnefvv9hXx8KNwO/Hj2ByU3VxSLw6lgOwWAyRjw6GdRlEk1mmq8ps5nM4j/ab
3x9L/66f7jbXY7lESVL8SNNh4vLrl5fkHSsARqPHZV5GsYFTmp+y2B7+ZHP8x2v/15GJ+/04eN9o
Ga6nq/XrcXovaxuvnGJi09whoeZnXL9Cm4ajdLDdpyiOcxBH0JJIXmc/G2xZZETf64b/+BpenTv6
NeCD50ZH6BVZy6/PHXYfKT6PjtcwAI9FnV2zzluM8BLYc34qQ8W2yLPnv7mfXz/CVx+xxS3I82yi
uFC9vPo6h9BjeBrI+BjRmr1rEi8/wSGfbytcYPvGrgoyQ2Bkk60x02CiB+7n4Tji3/gCJqIm9Bmi
wykNCihC2rEXxAF/LInx8Psz4d+9TlTglAaS6oDJ2ivNQkpRPy7SMA4M0rzPABCdZj3UGVsMgrRG
DzsaG47VnBgSpSMk2ItJmZ+t7CIIjn1aOme/Q2MOOM2+1YpCufOGqExIKfDlsP/9a/3rWasQRdko
iMg38/7ifzQxQYCeGuNj7psIgdNQTSntd9ttf3+cv16JAET5yhjya23Q62djbDAPCYw2PkLmXsCu
6yjKIi3dcwY09en3x3p9O+f0VCbBayCWXRcpita6/PykmlXrtkgruZ2XDUJ8FQwbjNb9GlxXiu9d
B7NO43wW/SQ/GHnBIKd0u7/5YIV59Tr9erqi/zMl+eYUBbycV0+VrKkMiysjOMh+bOajzP6PvTNb
bhvpsvUT4QTm4ZYER5GaJcu6QUi2hXlKJIAEnr4/sP7uqJLddtQ5t+eiIqqibIIAgUTuvdf6lsli
KgOFYDfum/kOk6X+7iwRu2naL+mITZLF/HtOXeiWpLN2ZAMfg76fbmn2EDLbtVkDx7nADwPYupzP
RdIBUiGP9H4urOhjgGv1jN5sPsNRQVCI/NJ98FriXE14pVeD0FlwcbKb9xfNnZs0uLFgcZ0SxK19
qDep9qgBtr+b4sjqV5hrhptS6PKtiCb9HVJ5dMYSywwqUFX0UVKoNceqbGEDVJBW9nD1kNlmDBHI
7vVgZgNRICFnVbWm/ZaQSfOtgkf/NFpW0+IiGEpt3REn9FEM0h7DUgLq2nR+lpzByZVH22FpMcSQ
vvcJi3fdxc4Hwg3fhKrGtpFph+7H6zEN4h5ts2vvRltnM1R5qvvue725oXHlfaX/K/x78A3cbzz9
cb7N64DDw0BDMmp2rJ1613tfZ6BfIfr++Owtf7djjgRJ0bHIYEnHjkYD5svHoLamM++Z4rltp/Hm
cnkjl0xvs0r0u8bCsnSkGVkkB9IjXVT7hEGdc/JD+k1LrjlCjstqRSoVrZSZFco3lPYKnpk7stYV
aZZFQQ8W/D/XbnL8FNKqriePtkrtL73QC42unl7dLvExCy+Bz0G1TQNawknrWi99F3owYlMTYop3
AfmflMAYBh8A9FlPfjUIcwWrtzyWBF6/F3GJpUXU9htTXFDcPDQEBkdpOd85I3PktcyFutWHVt2k
eA2S0LON9LVwJUsTECySyHQSrazlPiyXcD+/h6exnhJf0opWeGVCo6znbTUU3EteiTMvHidMeRGl
17SS3UDGtqOhy1rCnsI+we20zjgBRBbZSExoxw22AeDWvCWLtYf0KO5eZ4nBFRG0oD1cW3UN/0t7
RB/LBdNjezrHGgJdhPubYGYOrlBY36C3poWSIaaJR1oU9CwQwmq1IFYUhay+aGXRJtlrYDZp6C5K
WsOq5mOPY25vLTrbWHqbelHetosGd1rUuISseDfl7O3yRanbVhgI9UW96y86XqYKO31R9gJ+sEJ9
UfsyADHXxqIADhYtsH2RBXNVzecAqXC6aIYzA7PaoiIGFVQfkcMxTtB66HaL2hgeNCaMRYGcLFrk
aVElm4s+WSJUFki6ziAfbwQa7KXLo8Jh0TXzwrG2Tps+uRGa72lRPxfIoPU+d9bNoozOg1Jf54ta
OsFChT0ZBXUaJPeEXrwTd/PWLBrrTCutcHLhsZiLAlvT/RdaIBEybKsp1pPyeav1jflaIt6eSdck
JzK9ThZdd47Aexiiq7ry4heJaX2T2BMq8KJkAbaXPVJpTtdualkLMLu9M1IGCNqiJZ9n95R77YS+
HGb6RW7OIoL4HOZOs5+MmmiyKhoicuEWpbqBd9RYRdiBTr1T8IXqwkbVPkzm/OTMtrVVYxH1kM3N
4EqS4XDDRslOwpFcb7rXRAETBx0/oQgYH6aLkr7uGj9e0Umdzrk3WxsChrytnUv/O4h4cVCFqw5o
MUoOyi76LGL93nfG8d4bp4lojL7fLO8fODEXmX/atOVtJ5m5ezxpxQFFIFsBMydsTWATiHP8AlVe
YR1wLy4Cu6Jtake8Ebw48PZNRunTc/+F5WJBwO3GKPniSxCNWd50unym19WGBjq2a/viZIhBvjIh
uDgckAxCqFlsD9VigNCJg9q6Xh9/kVk8XjH9COVimMhG9Lsr0x+DV4vIbfqWF3fFwDp5qAKRHMGj
4L4wFyPGPJTcmBl7B0qEQrsrJuFtykm8VIuJQy/BGPV25X9IHFNQnirDfDRLx/uiLh4QfbGDTD1+
UaJD2Y9Vqt0384xPSmtdwiERgll13aw1ib2ECjrYB8rAc9IYvfjRYBnbNGM2kXhvkeyASSW4+FXs
wDgh06jYwmBm6b0CW8vF4RJZkUXxv/hejAQLjJbSrTZkERz5UWF4OoDCeAkzYqy0wf6mLlYaOK8H
xbAw9OvWDJF7o79ZvDdTFDu7cTHkuIs1Bxqq/ZTDrL2NZWcBxTSyAz12cwktT0OLUKl2iIzdsFh+
tKA6u7QP1lEZmLdxWxCd0nrWKVjMQqKZ6XM7rRGW/ljvisVTVMz4N/slAIuFpl0PF/ORfzEi5Ysn
KcF3R19wXMZ5XRRjWFHWdb/4mPTF0QT6onZXzcXoNF1MT2k2FLsir7yvDjOyR04tZgDk+HUYRXRr
p8U+JSnHT3KxVMmLu4qwchSryEV5p9vBKJbBv3NNxQ7MAZIBBYBRH4vFtiUH2ZzHrCxuG9eRN36n
1N5qu4QREqavcnF/jYsPDB2vf1Uv3rCsh6hgx0P5nmMjdjc5bP0vNgC2rbs4y4KLyaxZ/GbAL+kl
ZYV49rrmteSjN6KtUecEzmyi0QGi/6aj+IHdujjZ4mYxtfmLv61NKiJlMti/RoRXUq8Ruzp9uslL
89uoBaRvIJ8HehZY3aaK4+mMOq5+94xqOM4qQ0wU8A5E3zDvpsVzh65N3hr60L1nTFmPGTHP+FGj
QFwGbbbX5s6T1PvK676BBPTtlW5XKvlINLivMu2KhAdbVpRJUvto3aQ6K6cxr9PR6Z9I5hzebZH6
X+M+ENVqAQyTwabjkeC1BzLPI4SmKqu95trTETkjqbmlO3yZJDgiHSN4qPkDWOSsXYSBY26s2UWh
J4aoTq5AS1fDbCOocoWy+FZS7e0q08/2mBYYyUbeGSjFpnJNg94l9TYn9mBlZK3aG9gqj4YAiRxK
m+noOp3m+IEIAnNagwgFVBcoXiMG3aFVDoGaBMVu1h5TEq4xmNT8brwUdpbeyGMzp/23htpoER8V
YaWVXAXhp6+RudzKdJRwsXgNI2IPcene1a3oeXJM600zG+3DRFl9inwgpU41Z2uj5mOVrYIno0rJ
cOod8Ro1dsp2Ug+YV6dPbIwx9kWMEvH63rvWc4wkkiRRllfs0txU5bPuVPpK97V7byDmPPOqeY0c
YsuA1V2JCjwS7DDiO9icMAkmVcWoBHNWauxVZZFeQajSe16YSbXWqJNhHcuaV2W8hyRibnt3/EGE
ZbCjlrfXLZqcbQ4Jcp2X7tHsSmdtMCRYlU6/9QkzXEOmYrIXcTvrmSKGxCl3jBOBBvLBSd37OyZB
+aosp2IHf1s9tK6ZrPFlx+esGj60BhVPO5fVyh0GxlM0djcd3Sy81FOxD3TaA6YaAOg1gnAAxj/v
uYQhRo3PW4eN0BGasg21PG235ShB1EmVnXJD7XI3ZjfPhmtNUe2GclQ3o6sb5Hsqd++INlnr5YAL
s23CovcxFLIVvFVGx3C0wHroy+6HJL9g02j1vDNcRu9lG7yKCbmGmBr3Sjb0DmZ0RZCtSaHW3lJG
4bhTJvYpwTUA5WOptV/Hcr7p8+gIPeqpEdGZJZeGEcyrK4a8H1kbP0O4uCfuYNewmyYduHgL9BTI
C0GIK08G72A4uvUsFgiLZjhP5J8RH1yb74px4rHQYhb5xDwUrpB4lfVt1jcIfL0R/Jn7jeEXKZcl
Xe2Vo1ERxGOPkdqavylcwAzp0HQzuh7XUzDFX3QYKoR6CR+/sEBaNjElJebY2hnzZmjTF0Ua1p4U
tpPTPun+0KO7b4NN0qUPnhUnxIoF+Ro7ef+imcLfqBEfw0ANc+p7QUKfYvAOlUc/EqDgvbidXaHX
al0/7JJRHNLWpT06Zks54QWJ2tXw3jbk58HYQNI/nwhY1cQ2KdW9Qx70dwCE5GdqTUFDZ5UHna/v
zMX0e4W4tOsY26HnvS1MsXye2ebZG5xMd6RxgRXjEENuC1C35qgr6Wra2TIxLgji6BCTrHL2Q3sP
1YN2LaHXpWGHwZmg2YCmqduNlJx5sLiziQry4zz66CKXB5CjMmJwGOMKtiIUUmSd1JRFMbd9H9Ys
L/SZlpnGVPfR15453SbC+LklV9IB+zyr65Z33LPfRtNZsx2qZJyBGzm1rn6daU46bGQwUXb0HsvS
2DFgroylOjFSNfzIZnO8ydyJuEIDDIgRi/yY5GP0NS41mtyx7Rn3RufIjesIKhEEjvp7XY+uA0tg
WEreQNbTOnGajvD0ga1Dobn6rjEscWBvz0drbqVBLKdAR/2Ig+ViHNWJD3h1i9IMU8H2b2Unza0j
iBHAVn8gQjZDwV6Lg5l3vEg7KzpaiUNTAHjT2e89egTLpOZyvKGxtc2EMPsQuRYzm5yUSd2zy5fL
Hwn8Et61i9UO+UOw8xxn3ptW3rx1JQHwayVMugS+Nd6MM9sejWKTWc9cuQ9BzsWE58RYOZHt9tIo
bgrFGEXVPmob+sYFhAZ9laZEFWkBX7FMxvzozhLsCPPQL3UqOYE04xNZR2ZMLz2GWYyYL2Wv86tX
uc53xnp/EE5F1J1ivzsDMtmj6pjPADImuVY652WTX//YOJR97ZA09Zp5ertjq0Zt3/eFJ8IhjxAZ
pTNdEZqXLAa9QXWig+qq7cFpD3mklyX3vz5rp6COmzeaf+lOzzM6iv58FQjRgeEsAklLBjRYgspq
rrcyH0f7VLREDCHXcq6YdDMhmx2aV9GcHy/3nZYChRkyfgFrhidOlvt8R1IKKI+BHCe+XwKKVkOb
SVOEMuuu6JdrUvRM2Qz+k99KXddIJI4uTcq1bTTz2ayMagd2WsKuxk/nkVNNAsvoh+RVzVvm6zPe
bJ3PDoblA4vMfcAhrG3wwPohpCn6+R54EFV5+kup81cQ+IqDVy3/t5ZcLYPEw2ltWN50HvigDf4J
JEXtqOkvieHYWZgDYUCSx32faGyvDY8+K7RtCn4D4u3HbNg0lTLuJkIUmTAS1/VGK7FCNVOZw5M0
wWQFxhgdhySq3yL4FWRtJzw6WsIjbFs9s8lRRseoMeq33OvwXLRKs4jpGAodUW4RGfcUB5xhZbq0
v6I4zq21jzR4F1SpeaJuEV9ksFzeEhTOsa+5TANik/sxlwQtLA+s2eXJ9xL40Bv5vhxa9d1wLOQU
HSQtV9LXfa17A3VDzikdOdny9wKR5lcsvu+9g6YpwSy+amTzrdL9AOItyVTdgH1Rl/w6ErnAl1bx
BEY9NJSurIKdFIPcxLU7nS1a4OemHKKvYsQqtp7d2bgqYtO4QRAQ4ZW2+OaSyscJK5ZDjMoOzQ/G
ooCSlrtgbGjNOY1DSwGYHhlnvqQmHOEnHF1v1t/xbjdAOn0N0WPS8EzXwkE7SXWKwYb1MbC5UsDb
tccFcfDhRQ0nHMjlHhT6xJ3nNNERDwcRlj7A9L3m9X7o+R6meiKJhh++S50MCcdQL12dqlc1+Eyh
OjbkglZqEyMArBDVmeQJn8CUVNfJKPvHVB/97w34pI+0VpjznKSYSAzkzWSnaOkmx5vgUkCkPQxB
G33NXAcPcCdAxYZeTYM7LJq0nv5qP/9/e+if7KGBb9P9/t91xOe3tPrxD2/oX3/jPyIHF9yi5To2
El3mA9x/zA/+I3LwDHJ/eH/g8zQw/C6JQP+Na/T+j42mmBf0f6uE/0fjYCN/QHqJplg30Bcv8od/
gRv7PFRgmkDBzOcwi8Ic6n6aB02YkS05LQqCCKPExpnOQEX/djV+MWn/+RCIPBzHZ/vIV0ZJ8c9R
AiOkZXMYzHukv2RWI4qcKrS8XNL/ueb/F0dZvsXfRutQkpVyEo7iVa+d9lqrH9L5d+IEhpL/PJFP
40kvrW1Kdw7Rz3eefjelYTu///4s0IEvn/L3kYfvYxmzGfKY3BmG8Vl00hUaUUBDK/aOVolvNePf
ccOCYG7Y185ExZKFBLyR1bPoeUV3er9VnaU2EJmRGqph3IHwEM9mMlsGQfHgP5Ac3plOOTghe9Hx
FAgEZghi9dCSatgaQxQ9YDFh9+WVffYI7ENhx/Cyq84daK/XNAv8BrqB35GCZAz7PhNrnH9wmHih
uWGuecm5aJqJHB3SHd1U1BQUPdsBvfCudMy8zIegZyP1npKz3mou63eBUVGnMZpoDqEj8SJ9zpUs
Qhyl/akn9v6JeOsiTJrEBJLbfnPN0mPWWEJt0doh7Ly53Nlmd4LhIZ9UNdl3CPCMnUbPCt2syNjm
gFguesPedrmPvUQ1xtmnwt9klo3gjzru3vJgNdi8EE7eTN4kcaAmgK+pM84RAVj7mubAOiYA8i7K
hvFbIIl4Ae7VU+tFylt7A8Zbwv5+jJUbvSQNSo6wZFjwxHASSfc4Gz+EUERQMkaTH1prq2StskI+
B2bqJ8gwpH034BtFa88FRsVxrinT5Yq5DKFPk+PiuoskObr0ObDaEYcVQeOFRN8RlBI40kP6mmnX
CDF/yA7TzzjJ/ns2qyd7Nn8EyKu/KhMktd1r6YuEXnTQJxq/cHFaY1eN9o9lRxyskrGd91mrq1XG
cE9RNszyudf5vFLxPYgEzo9l4HTP6QL5K1TrXZV+n/BGHqON5Qi8xxh+wFibcHcqawgD0YgtpkV9
h1t0pikEbW0dkBi68dWksxEv/Pjo0LTfU0xxAHN2122byR1KwHyfOdnwkNdz/yBBMlNrBuiyczJZ
wOsQI6YXUX5krE0cCsylzcDk+MYPuJwIyI0oLOnlhpgxvGs5Bll2yBjTbJsC3OcKPSUhyL1gN4Tb
NGY4l+oPWdXnaoWE0LkxCxSxSRzrO8MW0Tv5qBjNlalF1+YY0GMGVOf1i5Wwh2UU2Tfg/8xwiuF1
kdBgH6dGtKeWoOZ7ciGHgxs07m2kWdoO55sF3auMT6PtPJPjyP4IayL+LmfQmb7QgDi0AtJU3yuY
2jghonfJBBKb9EiEokVg565mHPRhZ7n/QXtLrjtSZ64ENMr3hNDsDagdm6Qr39c3WifhU0GB5XpE
MMxDY1bfC2Y12bobVLFJYmaVRmdMe1JFzVMRx/YjtQPZvJMPHM7SHGPnw+jbOfhuX3wzGnC6Osmd
Xrb6fgCujdK5V2zrvXSgUUuX85uREyDQln153VtqfBMWpLCqj4MbvLDWI0UAMyX8whDgWvK9RzOe
bi3iVrd4Qv3bLBXV25Q4452YEE2rLJHXCojYyVBsp0H6O1d5QxVmtM6wBkftPjS4NEOJOGTPDtsf
1nBBOUBrLItXYUbyTszkD6+Insq9FSQtJ2T+X2OpH/UPG5FyuUqKOnloIfWS6et2e2NgEcq1sttx
azC8JBtv2yB73sl6JDqra6BD8VbBa6jbLRgsF0toUrfJ48yOL8ZzgJGQhyYBsRUAGmakOB/5tjFC
53o+TvnUXjE7IMXRiYjvzNxKJ8WnzIIDcBdniyXPZSIYBwenC6iRqCUgdy/W/iRPESq7FvcEXULK
3ECXG5KWxOGvqjIh6XeLw03beFEf4THXiwCVteQ6qHpWK5Mq6bYqBGHYrZQsY0N+V4BV3yUZtDzJ
KvCapsG8qQfP2xO2A9tTp/gyUZ1cXWqmEf28v/IRWbx1eW284wBn4Fiwd/+A9FM8Tx2RSIiGKHiX
EsusXIc0DWojVCMlzSjHW6pgFI2dT1978EGtbLiHLwF14BbJ+2YysxyS2R+dFboww5robPbuVrE0
1nLZffGU7EL2vvxRW1jaBsjgdL6U80Q8m/d0hdn62kn9PKRluZNBX+2oyCMgPLiGMm2h8re0MXW1
bPbr/g3ghjz4kHVQJ/eZE/pRru/xqsLom8RwHdB0plpNoOoLI0jPxEkPFGkSVwvTMrWv6e2bBDYb
1gFvK1R4Wk/lkfwPagGvdmW/9MjnvawavrCu3HkfpLQKDOzwL5dJbYqBpFxd5JxO41c7b3QpXuam
57Ag2KOjmn2YZ4KCFnOh9tikLpIuTfHT+xac6tqjDdIXVvL9UhHmS7VaCte5isjVoEjpkDG2MX7Z
NtL8HbtRcbBIeX8eAzgCVdXSh2hdbeMQu7b2JZ2F+NI/Wl52XcAERMuAcI0u3R7LoHSqA8YxCT2l
W0tM9ptRtsWmarjBMazmx5k7eo2IizgDuEM/Mt7hB+a+kCxz8lC5keJb4rrjG5n1wUOVMcZxbcSj
qQCk6gvLfZFsSOUKElp0KsYqnv6q/AhNV7dS5vPdrOnDj6GKtKfSayI6OKA9Q19z//M75VJFH5PO
l1W2RUoxmvZr+iHaYwzx/hajNZOFwgQI7aj0a9V3PraeQW2xpzhfrH6yvwxCs79kTjNd86Zyt0mb
aOGUplpIb4EeYhTV5xlTxn0NtHpDjmq5ITVSXV+uunSYzNed79+YS0BaVUFnBLR25QhmqG0N1q7q
scLjetO3itSuK48ZyqZa0t/LSVqbpi2hlgrd5iH2gunYU0ffRL4RHxj5M3a53MsznqO7QLOBd1Jv
XM1EVl17XRVtGGPE5Fvhm19R9+U3epuVB6Cu7ksAHXYnI6R1WD94Geqzzc8/I1jOkcyfDVzgcAwC
C5LWRE3vzMbSlkDykIMbZVHAutVE1Y0n5jlMa4d4LCbe07OOtgcV/UyYzExQAU03wEjwiDJSHb3s
huAyPMQWzS+7L+khjjPEEW+krygaddN6Ha9uL4E048FtQ9Q7l14emvCL0pUPXnfDu2k4kJs9M1Ow
OwZgEuvGuvKq+rFHibbtWXDYAzEQugKoI29a2oa0Pd0BVTQNnGk0miOMs3GL3FebCL2stMdO16mw
8fezY7bJSyoGuoB63PFoSgc3xXzRZvpDS8e/GehCGFXxrNNq3ZQNnSkrSI33ixjCLhlw2+OovxNA
RwNFpdAFNXvRDDE13qSoQ5lyofeBI+Ud3dGeNr6cBPEzJq0SaxoQypSBi9dYDih5VlVnzXe6yzgE
dEJB7yjiPx5trY3ha9LZOfVSIyeFP3qbWfjDScVso31HIOMu1a35gNHbBWib7pYzuvESBQstcJJr
AzwwHrC0fDBVLjbMrqvN3CQacee1FCvLmczXqZr8jHdD+2ANFmK5PNWumJjd9rBz8HQwhxgz7Yff
QqA37OoFCiQ8uWyKTpwGyD69ZuV04k5sfV+Mm5o2zC6KmBtV7EuuEP8I5GEt/jF2iAmDKofoqWS6
NelFrPPOLb95lfaNnt+NMjusKGosl31be8CHD91vTh/HOpnXwtdi+J1kH0ptwOJkQyFljs8czH/B
3SUglTDaJuC1jUKIzsRsWQwcdF8yY3fIgy68hvOF+WCzqzIxF5KLQgM0OjcVFqic+MaNmxYoO2vC
2CHYZ8lr3A/OPlcGUp+pV9Ai/bl+aNDFz/AfEEStSjO5SjK3ua2g0b5gC61WvNVLXPgNw7jBQyFm
IJMJC7/JD/0wzUczDfId8ZH9XkvA+oR13Nq3ti/m2wyX1kNDVMwGBYDH/E8tCeoz2E8iPhZ4b0KS
NSGn26HNKcn1Ij3C+JlosMv2PRBzeWWQqERft3ACEY51bI2MiHqV51dd9c72HtSwW/lnI+ilvham
U98NbUaCgVn34200T/VBTnSZM41Ub+kjiTDLUkcjA+ACHoDgVwzhHLzb4EpxbpEGdWMbMrurHImf
D0vEV1ewv4LIk5jXmK3kV9BA3jHHEvQlmjw9An3dW8/68oZ0jbKh5e0ne1VV/VWS+jaIvU5+gWLj
7DEFjcfCiYerUZvyb9Jesq0Tgx+37mV0O2Dh/F525G4NrmG/MUypQVhAIDoa8PdPeLvhcOMXoNk5
QFCls4+3csLu/GRVXrlhvg99l9TP5LrWph/54PkvZu0tFtDZX8dxMW8Ra2XrDMcqQCJo02uRlExs
e00RXzEJVrKsyPZZMxSrxvUgBxe8bY8TVQUyUmtejYYfxh2UUJANj2APyU2VLVnHTHFo3Ph4XJlb
5UbzRViZFeYufV2mxl4LOoad8a4O3PKxzsv6JOfCPAjBBJf9fIk+AhJG3vi9tre6USv3lEuu9mOS
BYqRkfgjo3f9Z6kRdkvd6e+oYsaVqaXRE91QeeKlWNyyVczelGHVT1mbty9N3yhv12gQI1Zp1KY5
NJ8lepG4VJNiSlZ3tmWMFe5TepS5cPGw9WLMjoPZ/4hHnxke7Z2TAi14ZbGz/VY1RCxOBNqFrpZf
z/UAB6iztGInkRytmQrVp3xoyOHBryuvmeLH1xmbIYDxRdZtfN9pEfyAqu4E4U48/98JUQJqwjst
WPUwLpiWyvlIYGR/m2OmCG3MBc9KdBYvLiIsjKqM7nCE1++Y1V7trBtfUUU9zD16rq1H3zXUaLli
M59Z2Rtt8UD2xQNOerBg6MPEvQNlHNixi4wn6fXtPAw9/eHEhrBS27uEqJCTmZOeu8pFT0IEYZN7
glfjd1rQHTNTvV45lgbWKlbeI6UO7xMUiq9RSSRpEwdfbGWPV3pjmDs+xUQ038oHO7W/e4UvboZa
TrhaomE75IhfuG5Tdg6CedwNAmdggGdtB9YLirIWcFGsyPviDYn9mA41jKo+5YEVAVCUij3VlLjB
1tGcnbQS85Ya5JkFOb9RzeweWyRmKzlKd9MUVfRWB/m8LmiM77XWyq5dcpbBeWhUMaZgd6s6p13H
w1jdV7Co2OFqd2VZSrDvU3kXpZp767Wgut3MNa+NZLA+jJgorzobm43o0/gYkTB3UzkqORVO7jzY
cCgrlIyYxfuvWQWIKsm7XclyuxkaC9iPVPpdFPUu0WioimuZ17sJOsyDZMVd9Qr8DDZSfSeK/jHu
iU1Vnu4erbiednIUr0lQefssTnhjsRE8spBq+9IKhhNbOe842og2urjN2f/W1UcvsyENC9m8W4h/
v3a+7FEBxChN32s9y/Qro+mjK3+MspBuycjN1pmPvampaa0FIP+u00LEJsiDtlUrS9SNs20rNVOa
JYLx+iSKx6oMKmQIU7BLwC+EDS2sR2SQP5RCZKiTIsI82hJHfR6/eQ5Vg1OY5ZpNFUVSi6JgBht9
KNPAWOIE9xrClCPPv0OGmftcoqhZ2xE5huwKi5B2x7fOTJnk6lOEzIH36zSOGEDdN48SRGXzyRH6
HXsoWOIebSKt941vdlCMV3btWBu3tWik5EQCxpGxHwIt+kgAX9ySxmPedSr4aJWtPYOq7Z5M0xNJ
iNmyZT4mMKh3vrEknDv1Tg9Uj/MYVAChO1BvESX/wajwcxcUA5/nuLj5AsM3P/t4XDBW1QBFfD/a
9O8GjWZc2tTck+2Oerz8g9L8pxa1vxwtMBDxw/og7OOfzWNPOYp9kif2Ux0zpEUnvUpLT22KuCnC
33d4f3Uo7GYEMDsmmLvPina9cxvajwYnlvjxo8psXhnZYJx1Sbjh7w/12WLic1aGiW0P/mTAET/1
q40cND6QbLGvRNWf8kLme1eASI+4eVdtrMod4WbTv22Sc1DTsAyLPhy8x88HddKIuCWyxPdTzlUE
CsFbWtCyoya1/3B+n208y/nxQDPC8LAL2j/hW1n856bRxL6cEitaFZGWsbj52SE36WiSOdzeNpNB
B7GYk3NfKPWH4y93xT879RzfspjfLDRe87MNa4rtJtHzuNv7pUYDvuIE3XZ8+v2PuDgcPh/EMrkx
F18blgzzn7emMnhdyMAUeylp3Xpjwi4i9qzoujD1eT9PREYOPYGEmOnF9veH/tX9Y5lYFfWA4Y2x
TMH+PlIJHFsZINTF0iSZ0KA5xONlSyPY03RiztHaOMTDyGjz+8P+6tG3bJ29Ob8shCnrn4e1usCt
vZTDem1WwFoZnghRnPexy10beNy/vz/crx5IjMJ4awAr+3iN/3k4bP26gR6Iw3XSeWzNdkfxD8uN
yNU/rDI/mWqWGxaoq2lTgbPQ6J8v6Dz/57d053781l3uzSnqvyvJval1hYFfAr2L68/6WxItzaSR
VvzvT/dXN60V+K7n2hYe1J8eGs+SM14ASDZebN+R+0I3P2aJ/f1RfnVR+QmX8ZXO4POzu9bGk9Lb
JUvPZRUYCHBf2wG5DoYN6v73h/rVCdkIB+AW0ZXHpPjP3y9XS9AAMIj9OLZgH8f61fXr1/+3Y3xa
SVNHmi4varFHRH2eXcATfvknx9vy439+0Ln/4ItyKzreTzdHkPmjMKXYN+xdz3Gvm0eTqLz1PIzp
S6KxwiBR0m9i2AYhiDT9gIHvTyvaz4+ehSmZEQrPX0DrYrnWfxui2k6DfLAOiCk2AIxLwKXr0cjb
U6FlKH+aoAr/7XXleJCziM5y8GJ/fvZayip/wvSzLyvFBsWd7mCPen/YSvx8L1o6Dl1c/K5vIpT9
9IAHMYlWIi/aPfGecGEb8DN4Ck5exizj96fziyNxEr5DXoKBr8n7dJsEHdFY0+TXe5Y2VEtad2VN
3mMjsuffH+cXP5Ph2aaOYW7ZHdnLwv23n8ltytwKhFfvZ3BHonjT/GKd5dUiuPqLCf6/ulR/BjT7
0KD/dqhPBjx6VO7i3MAqNAQ07is7XpWjJ7HHBgOWrKGanyaH/Rhk7EiErS39UBdoUlxK1o2cTbnJ
mP7uzI42WiksGuCgcPKj42fNUVoKofmYzOeooA60W+A9F0EidZXcFKbM5NEbCnU91j0d7Anf7po2
GzxUN53/cKI2GZyfHj/e4Mz1dB4AA+/Kp7WZcGGNVLKea9ol8ktQVvq1Mfj3k+umb+Xce8e+KJif
FiiR8LpvPeg4zKzdw5IFkTpMZo22yRETP5URhZGEOFTV5X0z+uc5orFU1nm76RCJr9qUnHISrCx0
mGONRmsgdlrLtH6t7NreM9seQynx6HGcLKSF551yGy1DlgNNU6zXYRCP69mLVWhzhsHGj00Ik8Hc
6e/eIuz61/ca3DUDBQfvLLb8n+61CDQTu4+J65IRuz0YgXXgV1f7OBOI5FVkjfvfH/DnDY8FzI68
PRw8EDw+b3jwJAzD2JT1PvAlUN20LjdtLOTJtRq5i/xYnhJar4/AkeOr3x/5F48vuzl9gbEj9fip
5hDxNGhJ7xJdk07Ty+COxmvLvOcRo3r24/eH+sVJIvBgNaLXwT+ft47MRak3p77aw6xjKoKhQ9Cu
JeSaTB1xcLs89dcdA/ZpNZo07X9/8F+cJ/sqKIcAAbnIn63n3n+xdybLdSNZtv2VZzVHGABHO6jJ
7S9bkaJIkRMY1RA94Ggdjq+vBWZmmXRJE1/EuCaZlpEh4cLhzfFzzl47j2Ej1FV16KI63TequosX
rXeQ6fZvhwHOsklZCHi5Xrmn+BByQF2McBSDuCB40LpSGzuYcEovhPjb05Rwg4YpGqO4fbzRi0sg
5UM8DgV9BYPazB6JV5FdK+V6OxJPP/7uADqm4MVsy4HA4J4eWzGgvMopGl7LLcUBOW9VU0OkptMV
Iv+IaPF2s+dhhDaEBi4F7dPjq6E3JPGGkjcznLtEGA/I035kk7ijIfCDGGRZy7+HIDyKa6nHq7Hn
nzpPliJJdWXQiIEscSvIlYa1W+AQOM6AqVHzFPZH0ej7T4T/QxvbsuhOjxdH+gGC5PzQWONZHsrn
Wlt3os0bun29AhS9ffH3Px2BN5pyog6eeHJEu9BWUN/6+cEYhjNdjAd8gK5Tz/zgMW+DUsd0UawD
NoKHYp8mFMbAnNKUv/owGvYiCIcLLCdOxD+/zNtdhKdYJsEGKAfvjUgfhcxUgS/MD60go0Wmh57S
4cWvvJus6SmoB/Na6PqDXXJxq34zS5aNg/52FzLDKZoBH3sUAAnJhNBFx66KkDRcJXPazEOq9FAP
u1WnsTtY4RKWJ2vI+5Kyl+nv+6mJjwV15J0iLJq129zSiAtdQEqCgyUswBjOPactzvsS2kAeUAS6
H/z6dz8M4A9mnIVm6PTD0JKQLEZsxYHsdLXNdJidGRN5zj9/mLc7LB+GvkpSSqFN1+BJyFk6DcdI
XBeHqvcBENfjwcytu8DvP4pa3vsUoUdsyz7kcYfl//8lEHT9QlSywe3QnoCJ5vjSHCfPnHZ/fpv3
diCPEAD8Apdyxu73p8xgi6Z4MHKah1C0jD7HFAJAeuq74hv9+n8/iubOSJsoR8bCSDq9oaJ994Cm
s0R1Hv1Yxq5NvZuyjR7+/FbvLZ7Fd8SnJZeLwek0nrq8suaaxVOkboDfmkWJLXJ/UGypd23sBt9V
AWGHbGH3wVH13p5HI6lDXE2m7M2lh9SpmQhnzA8x7P++MlBQxDuZ3cts/sxC/OBp7014rj02k52b
5ZskGTAEWkiRLh9kLPN96bn+jbJRZf55MN/wWuAfmQyib3McCdqcT/bVcLCnwSXlfggGZd6niVnv
DDqOV1EmxoLanK++ZFZQr4e6H68bXeVXbuGLfRLQ0zkjYqOwnMmN1aAxR59BP8YwZB/dbq13R97n
hs3KhGV2Gvi0UWeCIC05bSaHMkHfPFt9iD+4CLpj6gcPw0R2wpcJRYxKpPe5GrtjFNZPGN6iPFjU
l6p0jmSRwpWHhzKuE7zHnwfynbVGTZsQ1PcFycXTA7Hw+Q3pRLitqvmHnK1+Z0qaKaOC/hX9/Odn
vTMc1muPsbskaom6f1/XNvQJE6d1QvvI+mGScNiUrvnc6aI6+GGVIdLy+g8ijHcWnWVRsSOi4cR6
E2KPbaGnNq55vcz9mqQxNA66dqhjtPNKoM780rSq2dCNMR7+/rvCfMMYlMjGEqc7pYNBfdoGXX3g
rnaFxq8lK13ckI2PUbbG9zpw4w9i3/e+JCEbaQDb4vZ7CkRjrSACdZr6YJhxs9bWSFdCJfobBfTg
UHpcpP/8hu+cObwgMZTgYCNYPFmBZdQ62E8ytNMYU7lwALCaTd1sBB2x/+RRIer3wCNgBNf1+8SR
PpDPsuKKZoV19QlPE9Safu+dp4NlfbB9vTdHcbxjeuIlvuSDf3/USEtcNZMZOHTlcAfV46frNuCa
+X5p3NwEiNr/9uWIDQzRhQ2IjPLJ6QK0JmptdjdXh9me6fHz1W07tBtJHuCDB72zMZNSh+8tyDwj
41i+5y9nt5xR65n4wR6K2H3ArHgfzM3dB1NC8HecBPS/PeNkToRQUjO4uaxn2C0rDBLkGYga99Ye
PCAyheoYRRNplGoltDEcHWvVYiPhUqsdcEgg+TfQDVmlVHqdiQ44YVkAG1BDp6Jvz2bHSW7sMMY2
QaPQiqRZ7cuO5ixut3pNG2x0TNyAIoU5IVa0FpoRphHW7RyWNFtVFjyNuuzavTk2UcgFaoqv8UUg
OqwXcTi2O9fJ5Cd7q+30sUAwejWKpLwcjXY8BHl4l9Z5t2aE811JrqhdJTQKHmhOLFe1muUWq2iX
ZuFcXdSOABydggL+8/C+Nzc5xX2LeYIl4un+Cfqk6bXH3KRN+LmZ+ucgkdeOMHairBHVYgb05+e9
t8KJuQn2SN9TEDpZCwDeq0bEujrgjLPknK6UnR9VX30QvL4tqy3EUwpbxCak6cKTxwAcSUQ7Ae+l
ifxG4mRNz2Dwvcm/UIS+pCEFDLj9FOP/+Oe3E+8/lywtI8rl+jQgCyUYLKlcciK1nr8mk4lKqHWM
G4QuZrGlZ4Y7TuOW8AjyEQg83m8Utys28sYejy5d/i5OiUdhDsbO6p1qHdEYyoSTe+qdVLDD7Jtr
4fejJloBQdLEm7C3PHIv/ryJreiznaPjD2a3WaF8dHJUhcjzMn4P6Af5E82H9QmLT7xipsXQ27X4
5+XsrpOuz7Y+7IL7BqPeDz7Fe1/cA0AL5ZY0g1i8J37dI1Kzc8sqH6sDADFNdWmllbnPrX78YGa9
txf98pzTwGiUY1nUYK8OgbsYk5BvWOOct/3zB37vQPSg9VFXoN4GlfT3lzEbW9YN2KYDRadgrRfJ
oomNU47BVdLpD0Rn7z6MfCV3lhB12+klwmvZjKqCtWIkHl59gBNwId7RAUovdZ9+MHzvbQQeaX9O
CyR7b4LfQmvhZXRRHdqsvQGI5q0hpTzURfuzT+lZSLwPRtJ6b14sNW8usLQQ+Kd1mrmTBeNLnJZN
BTSR2bYg1LfqaJOL39TCSA6ObFB8y1DcYsadHHSMqCGu0+oyiIN8F9aO/uIjCUKeEcUgq/78pd/9
eWyIpJHI34anG6Oaog5MP2GOauRPEcb3iT1+LgR9JP/gOdgVIHShaeNNcNCNhk4k/XgHbqKSbE7/
XGlDbeqh/eAgfS9sXdC2pFiW/3j1YPnlrBYqRMFB7+WhRzOSYB4cqOqmxSkgC6zrom7uyiL8IFHx
3gT+5ZGnAWs2OwU9emZ5wJZzjyvaz9ApaG73ztp6/ODOId6bvwuIm1w0uG1ySb+vzF4Fjpwnv2Sb
sfUTPgwvMAG9NSicYE36Nl4vfAA8N81qmzaL1sCwls7MlqY/0EYPDkmVh6iBajXYKBZQtaEzSvr2
czyH4H8rPKjLqAt2k6+C+8Bl1wRo1dEwZXQTzpJLarO2X0xlI2eBhzBJ8ymrhytaceQWM62faTAq
vGxEuh1KbX+WNF1z2NvuB7PpvVEIF6UuKQ7m7WkBtihk11XoEw4zziVzP1ur3nQeEI+fkzN96FOt
Pnjge594UWbRKOOTbD0ddplZeMgQDB3SBubAKIdW7l7pBALfkWjVLT3pf14wr70TJwEhHTPYy9gs
F66ZJ186NjReC0FRHrxyDteJGrzPTmKN60po9zypi+IeHhocAofOyVe5AHbExX05zMCpaOnbGwq0
3gfD8M64E2wsEmjg8FwnlsX3y+IKPR3AQRHFAXSks01a7V1WCWGjzuruIQMefaAv8tsHA/FOEpOu
BLI+y67tv7n7xpM7y2hkRXdzRCuriJ0dDali10Vtt4e5LFbMFDonXTCIGJCuNTUZlBfORyhi8c5e
uejCaceAmU2hzf797U1aI7yyT0t0yxkYlVddQypAX9BbXbnnjIx/7DO6kZFYQSkrSCJbRkkdFZ7I
+EkJZe60jsBNvPLl+9n8Slhc7RPFlEIxle9o6nP3tOT/1DRjs2WPW8fLki29ws6mNar+kHiNj3nN
4G+C+Nyuc/E5F9V0zbJFhKZZCA9JMIRnhek/mkDBPriYv/f+VMDQoPtLhf40cUS6LSu6XvD++Gh8
BlNKL6o3pQ+pZSS7P3/09x5F4zW9BqjROTZOAhCKTvDIl2MJCGmykU2wqPkmmZ+FSRE//PlZr9/t
dKUt2d/Fr51j8PT6XxleMagy5XIwAuNZ4fKqEXvNjrWPZD3CWC2sc6s2o0/9ZKsr2zbiG7s34JaI
Qu4lbij/CiX/D9/wAb6BtryAHed/UQKb5/75//18dbi4ei5//vd/XT6D73qufvxKcPj3H/o3wcF3
Fy+KpTBscp0kOcBG/h+CQ/gX0Qd9R5Tmljw/U+4/LhXhX1R4mdmhs4TulLL/l+Ag/L+IJbhekWx1
fE5D8XcIDqenCD4XHmlyTC9M2mje9K5WJoL8MskBH8SWO0Mwd6oL6rn6S4nHKUIH9yMMwrJMfp3Z
PNCHxcyJxS9/m1EG+5hgSOzpwzQR7prGiLbPU+n+l4/w6V9/36/+DKe3QZ5CQ/7Su+qyNb45HHsq
dWPjJtNBY8CzV/bU3OR1ixWE78itaahiZeEMtnGazLjtlD99+fPj8YB485qkKW1UiE5g841Pr8Eg
o6HdaL/HScgrJvinyYwPXIIUmkaJi8lO2rOJLv1ujw4CiqkEkrlAKFMipY4q62c4ntho1dD2uDQn
KbQrC0lSMKt8p+2cfxf1V1muRWHM42qSiINREncwbmi51y9kFvJbkQWAXJEjHRIHDXTkew3ETbf5
ippY7xf6c7qSsaXJeDTsbSsSrvPBbCbrjp48edVCMLwDdYCiUsCKUF4nn4OyTE10HqN+STreaKyK
8R6vKr3vsqm6iCyQBSjzAgsHO7u6SCKT9Heq5SNmI/xBNaXhRQeuZ0tEHt2GI1DizdhJsz4yVFWJ
fazJn43YfMXehr0NjMfvYFcgT7vTtQaOM9XJtYsyg7RMSJMZKjL0NX7a3tTFiCPpuIg0st6Hh+fR
GTSLKSURUaoNvhztWT7YzQ24reiMlpxp7zVWcWxoM9paoh/vMzh69002e5/5OvaWjhgQ1ja83sGb
mu+6xkkk9ol2UlXpLzSu1o+4aPNlGvbbg7fgNXwFl0j0VXjh4Th+aJpEvyj0cV/Mlj+izbZ78BBo
XERT7BzR7Fl3A4zRh6xX1cVU1+FFWRLMbMKscbKVU6LeWXnDbNKCXMhtJ7GTU9VobyGi5rfSS1C7
QLkGg1C3352I/xnnNAiuY7gI8cGYqKRWztDg0MtyDoxe7710KI51wMfVvsQDbcgAvHWCBm+MZPEV
kYhSyVzA//Vhj+4NK8pvY1r4YK0mzRWmGS5I43j8mZt4lVYIbcmdmSabhlU/pVMz3lPumC/DZuSv
Eot3HKbsK2vijUNlyKsoXxa70bjXRmyOtHTyLp6Thas+TMr1iJyoXI1JNf7E3EBjfGY717HDl4ho
Hls5ldSbEvpfCZ9oYFxz6GF+Ebpr3FozWLsTBDCkVVF065lR853i83xZqUR/sTlI94BxESG2Tb4D
pdr/MDPPusODWmECiZbLMhjbLuY7ZsMy1MsULSqQdBonebzttB3DduRLOB4aEsdi/uMAKx+L2I/O
ii5/VEY3wIFvy+s4eIGbCD0rNUov4YJc2sekc5+ADTRfbUQr97HN3ERylad7G1XkxnGKJyfyR9Cv
vsRKwWVSLkSrKeFDIajud1HjyGsJ3/k67JV7PejIuqvSTj4Orlc/IVpjtvrI41s7qp8ESpLzDB7D
5ylY+M0GzprroFL1cwxZijY/gYlb2Ib55vXlgoRF0NWdcTtpWfWbKc3mS7K03YPkGn6r694Cab1Y
GVq9hcq8yMq1p8z00Ne2jw45mtI9Kmm8HQrP5DOV+eAvDPLmq5Ui9IUY4KMbsUVz1XsIu+0Hkq9W
7j2OdaX672k7OI8piqw8PoxirhzaLGej2tJop4ZL3ajIPVOxGJxbNNmoc51Jf7GAAqxrb0iqleVO
tA02s7djHroQL0nKV6t66tmahupqqME8owwMzxwj/9SbnXFTm8Wt4Q5XTinLHdox92aGebdyfdC9
rRuDAI6u4F1CDSfHd4jtOTmWdv6lo3C5xRR52A6O/pYGAOWdcfiRJ3Z5NKr4Ow4TyTHBFXBVWYO8
qHFh3hbuOEHGjfsfFnrTbZx251PfRDu6jS3U+hiQWrqFi+K7MU0McXrlzPDTQeLiwtkiI/ay4MzI
caxMi6aaVzKMmiN9N3QpGxM4UxNtRJnm5CTLoniJ5Qx6nBwi6OXO0evQqW515adbuzTC8wx6xyUp
eoVijQWL5Ns6TzV96kMYxPil8CFtazSPJgTmQ+kjLJa9CLa1Muw19FiWZbUgTkwaFW2jNM+Vm4aH
IbY+izIKdyRXugurCkWxtRn7751Uylu7XEvpXJz5hlw8+vGAlBcjDUvB24/AaXaAVivbHOjhDC2y
pCEWbW7kNXgYdt9FrYZ97MaceRzgwQ4lKcZ4No2dWeU1t5RnLSStebejayvBCDY3wMYF01OAI8tK
iXw6r6ZFWlTk+SMqpRoLycnTe1jvYEKpaAcbLCzoLhkdQYQoqAVZNtRZbCf9I3lG29xoNhFgCLm0
u5VkXV06RSfPweLDvbBN+0jPRLcRScKq6rZw8ZpVRcIFx0MLB0ivnb7MSuAnu7ALKEIdVLERo1HD
8fXmZ1mYLtm2cr6TmayR43fhYZrd8FgOkf6U5mLejNHQnOWldNaeXaD28vJxVSj8yDtHODd+R4q5
jpaug7hFCW3KYNfgnro1FscB5Qq9cUKRffW9GJm8qdXOiTSqzHA0dg0UExply5vCMjjLgUMd01TA
JKZzchMbcXgPZcfaFykz3hN1glvghFO2ipzLmsxfitehcYtXRHBlNbM+Wzy+CkwOQjgnjdeWP524
uUJ+4F+EE33va0cpiL0FfWM06ST5pexm6yiptjTrNPHa82KOxOOQ+dpZ+a6iPddWuLwnGij7OrMy
86dESVhsHPqSpo2ZmeNxbppwLUuj3Q9W4T6qYkjxO8jT7MLp4+57KTIPB4HOGanAWZUVu49oAU0U
U3mHhLau6EIxpirf+Yk7fqszq173hVriAtncILkrNjTrV/UWPkd6bkxL3y7K5Mxn+pXJkf759iJs
utqhw5bE4QrHzxSBchB16yyt3WttR+lhTir5zZagDdctVhLLt4Hbt4RIWSY4hxaTicztqosQ90E2
Z9n/CGDAS2olXKF3Zt5x4ND9q1+4R0OL1EZ0K6k6sAZwz7jwI1NGm9hdaIFJWsLYlu71DH7i1qil
5HVTgYMkduNIjKkErUuCvGTjeJP8NsmB6hbGyQ2if05n2qKbs38FX01qW3eIxbsfEoBXsLHdhPez
yiWbNGltbwlDvc8TFukd0vumAWwxOvkmS+ziSOK+usChdD44ZoeVSK3YjNsszlalhHq9SdyOwz0s
a+O2isPhPrVFfB2XRBqV68mreH79FWHzVRgL1gQDz2VTxpfipYcdhieCT3gSNo31iW2w+iGkxy3Y
wI6IUxuLFi9mI1qVLT9nYU7sE8sY7pMUJuXKwhC4ApHc6n1cevrcHLEBSYZRbeJFD1oTbD3SZ1qu
O72Ev6iHHv1+KsCR8Aokdmi8Kif9gtAg3U9zVONqkobwahVEG+1Gi5+lFAWisbD5oNvBeu8Osfg7
cV+iLv+mD6y1oXfHsdEfYsNuziJSuEs47FfrJmtaiDxLeC+aYDPyYZ463SIaVxWDPfTuRxca6zSH
vSTJl1+C3wY80jdqwKEWdQlmsj84KZH/GgmSe+17vb2Ne9gzWKbC+A4Z2T42p09+TNt11rmABvr6
KY4qJmYlmrNOjPq8UrL5OgyOcw0VavqiiLg/yNS8yVMuP3bRYlHzpzvrjYqQ7E3uj4boDka6uFB0
QHS1ZKGZVpZcG/gQbziKmGDWyIwHFoTqgHNqMUKonzNJ3OwD4/nAses1H/v7xRcHeDRTy4+iQf20
phQjG7bDFL1fWQpg8PQsLJrYobmYlTHu23ZINmzN81aTaEpw9CCCyiSXVz9ZlikdX7eZcpozJBUg
BCO3/iHTwr8JvBixcw+ILTLaulk1vftRdxa51DeXWfrMgqXvFcrRUjz+PcvoDgYtvRqR1IT4e639
VGKjW4Z6V+M+wljSmR0mwn/BRGs8AM2Kd4ZlPyPSeIDNIyg2Ey4Zroo3A535l2NrO4+jBKyBtWx+
bpqleLLp9ZyQkslqPIdhEUBQtvKN6QDNTeEP70u2kkMcAlszrQTR+FQSrxZleEEACX16Evqc/hWF
syX92/Wyw9jA627HuPU+GwBP8UqKTQSlleMYK9Gxx6IIJe5VNW6KAxsYgFxidi7L3EvinH9pxtKz
WrXwqNC4L7E61rDNTUXfNnsKMvuNA5/rawheeeWYKYlwUM5be4rkVU6LzUU2QMUecU9CFp+M9zHe
bKgsXLt4agUG6Wd9MfvjRROpmEFK8fUwpq6ftm6cJ+Z6kCIq4DeIbABZAtjP6ByMsIfKvq8jgG1d
I0CF+N5cxMeckGYTzcs/iAjoo43ZUaxZRykNnyN9cYF9ToWzgx4gJslpTEzfmkmGUzI84HEVV2G9
ndiEYaBhA7z3J/BXhibI5zptomrkItIFTvdggh5Zw5hwcd/Gu2ddhhCSp5aLW5A48pvOhnzXpn26
H0aiKzNXzEgA1P0mqbzhvk+LJ7/l/ogvkXwMVCHSTasXu5Rl7MIFZXA2zww+h45xC9dBHC0Ojptc
jOk+op+zWgduX2ATHtTPE+ZBz462iA3twrZXLNt8J/qg/cRNNLjQjQm8RXHp94qqe6gwN3qYoFkc
zYndqF/udlUSFusEmxS1duZiAhJfqGFnzXF5hMTEraXyxYrYyb8pRTvcmxaOVCCV62e3a8FVO9yw
pMXtGevsmROgr63uwc5IKDVNIa+grYNiiBx2kz6qgo0Iem5GkeMgqK/dmTXS4VBhAUHh/+zNufle
VxOjUs54QHE7XLmpMx+oozdnjWzIytkU1FZTuByhScl26WqfBFBpN19phQ4uLEWaBVhgeBFbsj1L
tV9deDEDR81R7yvTdtd1UI33lEK53iud7oMlA0SlUl6VOfkhP+WaTFFyfglYpfM2DWb5mHvlp3Hy
5Tfw8Vy3TTfGYNYBZ6MSKtQOf2llLIHz8qsnZ7HiCWgga9c1db8LLRTGoctSnZb93cxzDL1Jljy5
zQRytC0zcB7U7LbDmJIZWS6v6YT99yaZnObGrFq+TJ0RiryexbLCBHvJ9ejznK4yPDxaRV5HgKgg
scrbFb4+n2MAb9NIdu11GqKSJ5CIK+iD02DoSycm4yE63dy8ZnwqwfRBi1asPShS2DtxCwYclR4K
h4CqoM55MUQeDRpLesCIDYaBtmx/TcKRoV8SeXMKRS+XJIRUkry0AVZFM8utWk86JhhRC74ziMle
mXLKbxtJCxRs+TxccIv4a9fg0poBwhRsKz5xrMwCVy/eiLq9TRJnZgnSVEEKLsImjtSOiWfUgI9D
mDEFAdlZalvBi1yjxAdBmYPQI+AxWxJfFFWp+ZARBODVfJ2FQ6LM7VXzHVQAzmpmr79UoG9Wkd0W
R2NJrqBoY1vjRg/YfsnULA4Hq4BQA7uZOeVvKm2SPc3MFicsHv+av3k9JKec3G1VJw6+VMZP05yX
cNk3+HxFSbDUdDRY/Wtq4oiykw6poaq2olvTKqoLWdv5BolKcBH0XfO1tsih4V5ATo323epCISm5
Hh1uWsDBezZ3w+5+oFmrn6aYYKc1m/BC+eyztUoYwsTFYdKEIwrWIx8s9HIlqRyP8LwHkX6xzOem
XbZhhEsdtocFGckw9Yl585Y/ziGqz1Paae6SJetNXLKcAlzQnqyAKeHMQ/djaOCoJ1YUX/v4B+6s
dpk/wIugEZGHLDxeJ1qyX6/hbRCSIYX2lN+WaiSLhKvUxqMd7O71bLB6UsBDECfXPls+eSeSqKPh
Otd+bLgcFSoMLpqQMKTRuX2nWnDhYQnn0MMt8uhwHV4nXmbdSQ8+WTrwIZHgYyFUmNUFnNnqwrUJ
YsvlGySEh48dTY9y1841wbmy2M2w/bnXijBZ5uTnzLqw73BiZLNlH/sKnU4+IqGBsk+Bcf2aEhx7
kpYBiLezuEoUsHnCz47dRK655uS7xbdy19QTwUnPZadkYcOVEWRB64JFoc2xfipsnOV7Rc5YpBFX
hZ7AWQA92Ngkl7cc9kye12128hkNMkfY9NVO/MCtXmP9ZJfLfQLHwrOpFdOnlqTNF+kTtRuzImUx
diODabK9JSPrKMdR6MH0RskdTzDXDDO6nRT5MruYyvRYOW5zpmRBEnHZKhFs2ds2F/k1JF/gv17q
kvWC7ymakPMhIWXCmmzJTiPKWEyKLJRGjT/89BfruZ6fjstizsJNQy4hwP/lN3BxhBxNNxfHrGKR
pTJNroF8Po2jy6jhTyqOdpCwVMacMegLk9vQqJqvRCWZsxomWP0raEEhccvgplfYArDJKjxB7us6
IoLUo96MAx9cB+hncpuU+uv/fF2Yusw4Ygwsu767ijNVcqgcq7mfPkGm1bsyyVLcSWoWdEpUGfsu
mwy1xvgaURUtFrObzpfSm7mRKV8Dic5fBmeuPYxSuMC+Jop9nKAcKLe3aokC9NRwJcNjbtiTSOCN
FX6bGWyZwHnE9iUB2kMw25NQ2Q4utPxVjqXOWR/1/+5z/L9S5YelSliEv5Sp3ilVdt3z92TA76fv
fq9Xvv7J/xDnw7/opMAfGoWWoJfyV+K8+MsFyEDDf0BZDeNKLgr/Qc7br1VJEASw5R2aCbkjdJDW
kv/+L8f6yxZLHx2XWG8BgXh/p2D5tgy/6EERYFicC/y6k46HUGigYdKQhyAtXhJC/T3UrWiVBnQi
/zI679QQ33uSjYYBuQcFrzcNukWFXn0JVw+BDVwSyt2TrOpppaJkWP/9J/EMhCW0+wMSWX7JLz0s
cW9EcysxVuxVPuBkYV53Y5nRmjrf/+0HkUiAqrH0Spg86/cHjbQNhHU74+DIes6L/CUy0peM//4n
j3FxjqcH+G3xE/k6Mnh3ktxJVbgNA4qL+BYV63xK/8HQMVdpkEAgTAn9VLcQS7N0AD9K7AHK9mLC
WhOItU0MWGUfvJR3cgmGrB941A9oPxXor04bUP0RN9Q+VPKQKCxuvEHf6ni6hxl6L0fMV/48gqfp
lteHCVR5KMlJYJxKn3HIqlmbtTyQaiTJx1FyyDBVWtVG+mwGZKtSoMYrS4P0/vOD35n0yDIWFspr
h9fp8vLamtsw2csDqYf68wB4bOWGYIBBeIgP1tdpJ8DrO5ISYVegXY5V/ftknIds0OjzJWJa/Aow
tNTbzDajz//ghX55ypLb+GVtLR0Wo0FR72CEE3jqdrofS1WdVe0/G7pfnnSyM6m8TGoK4kyQYtAb
b8qeZ5xv1/8fy8t8+5UQ4wUBM8MPHbAKy1z95aXqqHSDspYl7UF2vZHmaGBXLDnbZ6fU25Cy+8YK
W2sHBd09mO1Ub7JChMQyTnVGXwRqFMX9A6o+SJOWQtz31zSyn0XiuLhw7AY/f9Egc47xbI2X0seN
FIPMzlvZITmmWvKv6CQqt1zzbcrj4Dj9qSlvdBvaD7lv10c3yqKnsSRAUeXkHiIfmn+tMedRGfM5
9yfA/p0eKHCTdCOD2RBb9j2a2iEvqi1da9VnSLbOGbhN9b2J2OWt3uO3wwS90ZlTn+OCOmbrxA+S
equdwvyWwRFGKcjvMeinei4jXjrHEXNXh7G8ppBXb3ogFfSliijKVtZQhGDMRI87IKThXWNSDcsa
MuoGruHr0uTt5pKNC/fbfk1zgk0DBZtLEqcgYOE+ghierB3drnW/HlF4nDklYSRKtPrcMnEhDErC
nSDEJ9svaFSPk9E9n2Ire4qDurj3FBmlphPysfFK+yHi3eXKV+RGZOkMM79pjBCw+zLs10Jo1vrk
OdxnDe5y950CtE7QXd7gvNQ/RQwNgNlGXntD9mJafNMB0OJDGaQvU6eiz70310e1bI1J19Xnulhq
DC3hJnZ6YVgksPS96RagjXNkR+/XtIak+zEuxIowIF3g+EOFTRHcn5UzUKeMhQzxaYurFw8TjyvM
gBnEoUDrYBuKbP3rtC86rA1g6QcXWBFX2zxlEBDV4MvgYC1YNjK+C2a4o+DI0vwphIKML6HCCdVN
Mkr88I5nENitV+xTqoTy0iKvFG68JBq/JpE0wi0Fyy4Ak4IB9MojY3ABN25+CCAM3lHdKV9sHxdn
3lFvAatGKxqGmoODD9x9DTXsTuDFkq2BHeJR19IekyPHTEYYtRNJxRY9NJIPm0/QR1OOjbAt43oF
utdAbOiF913TsuwcXMzWo8MRN4N35rYjFxAoSMrkHmFuPO6HoMqeQzqTd2HFOgKEQ09PGo4FDlbR
RNwcjl/nds73kJN6lEtGa6e7TAp33s407zSrtovVsMKYz/qGDr77Yc+sLceg8LcplNt9Gf1ePsYZ
LmC+LthDSYS5NIEa4oxmtJQioMLp18r5Em4S509NbFdnUwTEmNqVvcaa8YULSEjfDl7p/BC8AyHI
bgzdcR9JaF+4AvJOkTguFuIvX2gQHH1AnkieBdzAccyJPmdjCwY4kVPys5Khe6hyj3yal+B26FjD
V9npcY+kCXZ2ODARZhVUMDZTDAcR3TQGmOHOKvYQvH/2Q+tvkm76jNU07QXjtyHR6VlZeaSJIpwq
OQr9m2RgUVJsnrakEMbLsW/DbZyzztGiRitb+vlDgHnbOZDJHba9Bbe2SfbrUuVdDrM6S1eiL5jU
7IrTp6SgqaQasvBaEFRSpmPV50PBtWqUEXlinF3mlt0NR85xby3nrnR4b7vMntPOCK4DhKjPxQQf
Xoy9Rc+5IpvgROJsGphRwIaipyGkdcIsdL0ZUcJt3W5mGZVYTiLeHsC4GS1Wi4CAjXWCncyN5bUN
CeXi2XXZKNuW/QMSvn8zpxgF2G2rN5GP2zkE2SG4AfTdkv0D4AcgkWmIbW2DdXE5bDKdsYnZQ73x
FI9uScwdUtillPkt9T1BaiSrogI33AFIho2ybdPiWkggzYkSAR+hlNdds8TVtV2fF5ZkMnHzHDB6
sxz0T4xOGoXkEjwSLa+7Lk1qj30eWD9NxW41LnPENWfrKo/69Cpzp3g3arQ6kN0XF0qjd3GfcXcd
hZY1aFp77YqZHbGvp/U4e/UX2onC69mPqs1k+u3awbcEIkXPzl2YbQvbwavuRhlHGKVV1Vk0D+VN
N7D3GDG7hwpZ9PlYMuZhPexEhiwrrsb0SkS2+S20hv6cVAvxaD1cB3lXHDrPHPdZgjihDGPjsm/T
a5GK8auRZd21npL+MsrmBxDqivYV2tACDfrGmS33MIfp/D/sndeO3ciWpl9lXoAFBj2BxlyQ27v0
KXNDpBzJoA96Pn1/lKrmVEnoqjlA3zTQNwIEKXNnbhOx1m+Bk5vijijJ6D7PPrgNkdwQsN+qeM2t
69IXPs+vatBppSWthCKVgipi3cTsN6OB4FqM9xzunzS7olLe5dJblexHLU3yV8Kwy5MqOXH0wkOw
pAtKFxde0vrHIUsrAqJ/XoMduxftvw7dQtzbZUim3dQfcDlYag/YHRhAsWPQtb6kfzfPOcwkS17D
W0T6RYg6LzuWY6PTR4uYDvckcZB03DeLCvLaTAuI0KbTkWeMzdpBYby0hVGcxsYsTpXb6TX4MnIF
M2/7TS9wWeTAYBPJAed5NCiT5PLJFedf4Y7RYwOajbk4k8TLW+lQJKdR+iYR95SiDN4JWU1VBpHT
m64ZMosjaQ8W4sq+tbNMKBUZsuJrbSO0EWnsHicwbMSGs69WpMbWARwnzvXZWwXTVJV03X3puCST
S4siAJiMWGJFSJQFc9qLAdZXtB+9TM9QFE350yjNCT2hcACaGK4RO9TuPJzKXGYbGjY/WV5PG7xE
QDCboLk2InPD4fPFwTE82LbUrsIsNcRobkEko2XMez6nhhlUEra4z73uYDREX0xN9JYldkYpl5FR
vwKbRGcHbZydMd167mi4gZiKrdIyei2k4H658XGNP8e5i+IjE60GBD35jJaadkwnW/d2blxwvlkO
x7cVM52wLVljMBLda29qfuFDBiMCVzPbwz9IbX/Vqq9iW48R3rehXAk1+usw2i6UGPWtnh9Apjhv
jHG4EpVHk6qnmBNoLEpvM6YyJG8Lc0XmU/HFB94+I9tHnSL8f1rU0GfXfyZavR/i3zV5jtyjX9Jz
3JiiIPIm8oMqxGuvgyFmnKmjm76Vef8YzVxzf79i/LIZ+qvh1OCRBPM4HoGfngBrsIsYKJGeYIaw
kk4dLiiu47JMqrNmkZn/94/3q4FvfUDXXt0/BC/8EkdQKgYcy8kIbvGoMloj86tN2pYDRWuqeOvI
YNxmLW5ix/bG++/XzkibiLNPjFHs0PtpIT1w9hvlEMN+oovnHxa7X10p/HwY4FFhrbr3X5bymtg1
8nr77JAUhXXqh7b4VpmkkgdjN7bUeccWw3ZOYSoOCim62+Awa4qMn7gWDNrIKN8YZcqTZ6BumA02
zzatkQfnc2+fLdoRLqWSCkS/9Wm9b+ALOhjxQ7wGkpm0dVVbyy2iJ2IqrTfTwdoS+Pyx9zThPqCd
5AKO5gkTeZrKj99vxbIkxDYcl8z4J3uSWLfYn96NWFbJxMIAYCMq++nNEfeoU7m9skOHQ57I9LYK
aPaOw9G03jeUI5M0ViNUQ0Wzs2l/DQmr+3djfkiNxZaH4JWXhLfpTz8BJvPRwfWWHnz27b2txdW5
tsZ/OgZ+QSx4FIAKkuEIfMSD/dNK2qf9EDlllR4ci+HZIfGHWCenCxtULHQ5ZBSfzJLlAQZseP/3
nwfj1+eYEQV1hbcmdPyanDmLzBpUPuJbbcc4gsJDI6VFkf+x6BmNaSq35ztfs/3X0ppfM39uvmm1
PW67eaDkrqvKJF3PW9UFDQ3qJpKWmnHSytSB+RsyGMnYlyZaK7e1iMiPH4jL/+LV/4RXc1MAkfyN
tSYty69t1b39Bav+8VW/Y9UeBhpv1SQR97iCcn/y1vjud9QZdwtxMYDFDo/1B1bt/4bzhPcLEePE
5PC++RdWbeLI8cl0WsPcyeAiD/jfqEclHmYFff708ScHF68LIV4uRuY18u8nkMvk7V4QJ6CfS12r
kqaHOXe0Dcx/hNJZTPU2o0G1CmZzoPqQ7mWBWBrtLdn/ORx/saRlgNq9vUIGWX4FYMEcOi25Zb0K
5oJsM7biExqP+KWYYKfT2LHfDQgNrsiDu/sFG1+0SytJPE3FFnGNR/4xHJzJr/eaTIh+62R5Jst2
YXekJ1F15idtRCt61tHAo+Z2jO4ySMTEL2YW9e6lpQ4KfUrujD3zT2GurZHkPpZGO1GIUekBGrDd
MiMBXLJ23phKNwFpzP4Di9KIULfHdXLNzBS+lTHZrXcZr+0T6vLCCU2DZR7TZJS+iGRmYk9QJIQq
lYNzxCWFFgCB05Nj9caxdbtkb0ySgkJGfSoFV9dMkxIvNhjGXhrp8wyVd+9IN5IH/ot5RcEZFZgE
ICQ7cnRUwNJvbjuhvU0ZnZ6eLosR7YerhQtC5i2ppT6bCOzcZkncxt4unOGPQs/t6+Db01Z0vSuO
ve831blb/Oh1KTz3qXbt6Fl1s+EdgRdNbSPb2s6hmq22Cennke8HuLKtRoJpmHF38hxw9jcUVpwc
v8rPXe3yXPbFmAYwohHGj3kez+gvYi/U4jrZuqmzPDZlbKX6PqIF75AJVNOdwlxsdCOeV7rjN643
DwmlD43ceXMUHayqMN7Xi4l6ZGm15dnP3dwKupiJ6GBpupe/pooonBfsAVzn256pc9K2dED4bbs3
ejnr7RFKvCR8V+Z2Kt7iFkKPV46CJ5tgjW3RWqGBwOFGrdu4nfQIhAzA45gOC/UskUMhusWylVWj
DFMbNbBVNQX0td+BVaC+C9b0XKpMbAPRPNUmKGs9Qv809zmbUA3bxjHu1dVe66eWcQlo0r1ZzdKQ
JEJL0kSZrZuVu9LJ2hdNSx4mBsNA8TA7Nn8qUYf5g9BHWhDdNNpFw/yk0yJDbyYJFahO5aUpNP1Y
21a266LGOPmYWoOMtWDbauyrhTWlJ6vPq93oVeiB83k56g0fTcPJjRc6/T6WnYcaX8RuQAWlxsIn
h11Vul13wtgnj206flKVyk+KHtZz47j9ZlkKgpdRtVEKGLZW3e+speb50ZD6F1oZxo3ma2whMqGj
LPlqQ8KCNSJwj6oaUkhHq2Ap5NHwcAjv+jm+UJ1CHgZGqz1qm6cu1WgCrFIRDIYdhZaS4p6fXp6l
PWsqiKauPtLA0H+F/Z43Hm1ErA/JeKDLDGiW27uMF4xrTcNOaD81Zv5Ii+plEREoTa+vtavPqUMF
kd76JzceH1sfOn0pjA1K822MUpp2niT0BuulbZq9N09XiWUB9Vs/7VSd0+gYLZiRI+vVYelfu2ja
jSjyr7mFfMUoR/ow6b56SjXyJhohQr+DzkfYyCGYelerBkqSBZn3qBVFQIaH9UD3YrktJlWGrj+M
vLdq7O+8Hs7eaIs21BK/P3gq/7y42GhR9/snOtQIZVYUPxBCLG+J30moaoy9fCrEQ5w0DwNdQ5rH
L7VU5W3yLPmWr6dZ1kduzbzWaue6NqzH1GicU1V3ScgLpnY1qRlAAMl7CopR7BvTt6QrxCF2W7bP
tMkDZHmkG2mRf2IaM7ctx/pDRwtXgAbaP2bSfYwc9TAOnb7jmPDOldRGN6QXsXvHudJvjMGNhqA2
O3mTRj+ETZd1e50XaqdXTX+zYzt5NKfJv6pJf1yU1lEsSddYbNCF7PeAGcWOKhqaPmXtksvaPrZU
T/AMrZJTXe6Qp5v8eJX1llgpUsaE26EhOToTBA3L7jkH3tsZxRI9jdl4rbVGhRMFXy+uJl9sBJpB
rg1v7eK/d2I8EviTeB/3NT6xHJeGMe6QoRwrR+59Q1J6j9HtZoi42Y+e+lzSj7S11dIeCJJ4rolZ
5Q2csRsXST6c7WbUb4kwH3u/vuRt8upkNKwZCGb1ypoDTtotaPRHyx/b0LTsMFvP0lrz7r3W3Lep
nB4nXjrQi4E8NY5R72MWxeJ9TtXCRpkuHzXNAj90hysb/5b6tBPUXLezh8Y4K6w4QTPUtLDicEvC
bM69PQDLckyq7tDVVF2lUbZHwZGGsU+0X4rPgsssD5fIZw9mDcdkSafBZ6r6ulVopXm3edGth6RY
RUauaq64GLRwHgdKXKWdfCLv1QpHo79MacOdMOYvwhoOJT4Uf1i4WKUPAq66Jyqnb6wRxedhKsm8
nt9LN8u3A78PqHGVhYRHpOdhRk7JNryz0BIbYUzR6W1C8oU+NGrqTb8k4myndrybNXMO2j42P0RV
X9MULiir01RHoZKXcTINhVnex9oA1FApZIAd91qNH5LmG1tuhBD1ruzr/mKg1wtTw4C/7HXk/Kb2
kmjjej0jAq4cP9A8+zZCUL9qwJB3elwP08aacwtAYF5k/1hKzTv6bbacpsF8sSa9/kRwF91+UUHv
8o6CWHMtexUkuVlWhaKSe9bYDp3/udCGe5G4gD/W2D22dnk/lpoWNhmVVHPS38FBv2uVqUD6neqE
deyd15KNMqWU0Wqi2wp+vY2Bzvcjx6t1GIGB3uQi1HYkw+VI5ryxldWQ7B0kQoFHZV9YZBa/bDt8
8GMCgkrd065UYWWvcDdjQMKJ980h3HLT27UR2ImZv1WeOz8BhDpB1nsfzMyuQ3yf7itSpnSjRY4e
wl3IZ0SPejCN+pooQWKDacJoTdb6IeIFkwGWHQRXHiI26fPjxaottoX8Uqvs06xr7qPvl8M7sx2o
rOuTG2yPDaLHle3KWgAEpQT+hUutrKDWVX4GxakQofUWM0IZX4WRH7osykLE0wh2er969NCbIoX2
kv4Bf5x3WFyneact/oGKmel5gO7ZUXzrp6GPF+eCO/RLk3mfOZ1zaEjH39Cf3b+kUpyd0vT3tQ+U
bY9augXZ54IgMWZDjAeqNtvQy1CrpHErkY+FZPo2Fyla2hS7dr4U0C2HsRITzpfmcx4Tm035dYov
pB7EEwdkO23N3qR+2OnGJN9bZdzurMLKuLxarfzQuL55Rilq73JmwdcVrJ5BL3Nvxetm86lITPGp
zG3nE5WE+L+WtcE3SoCsRc7A0POcGzBF6KMAm6H8Tm6/aAjwAOtM4y5iUTH53JYKxzQa403B5AFX
kg5xEhaRQDt7Vv3o7rJiiJ9oYuyUuDJohQXyXOUvR9CzL1XkOPsGFdam6GrYFxR4x6ikvnCZbD/g
ktzzqp1sadH5mYL55FUlUeD2H4fOAuBf6p4Cy8ikJxD8XkUN919W4QEvkdBFdRfUnsgPZkcad6Ik
4KY+0rVq3mQizZfUop4krx3vnCZFdZYdyq7M9Z/mJdnlA913xIZYe1186vOEgUkiL5RF9CJiVQR5
Y2wizTIh6WoCAW0FWCujk3Lmcus2xPSUvO8KmKeAkA0RVlpZI2MYNh7N8BwnCO4onBkQtwOHLFny
cfSJ7WfA3+keTzF68xcwoWqLOqhGIV2cRwdSQgqv2LCqwAt0GgaZ2K25E/PqWFXWo0/g6h5v0Oe8
7F+qesZ47NChXrCnGJ2Nqm0ssXHV3aa2ZrryaltdNTUNyCQ14xWbJg14eVG8TB11f9SqcdXNNOpI
QR+mWcHs0/YMKSMr+gqL5QVOc9phpPXDtIrSL5kSG7rI6SLG1L+dcieYddIFncmLXlyRX2BTrJuy
IHj7pvzG8ItkMWm3Qi5VmGiZwUs63E2YbUj16YsXZUlq6OBfd5D4/tYiCo2h26NDSZP5FTP0Gu+W
FTvyJpqb40Wf9FYRUkfJxD4Zs+mhmV1oyNYR4Zy7TD0CbFav5a2c5v4GBB0WFY2dS6tgiS19vkEM
nDQyo6EbKhOj5DAEru+OF890v1TsG7gHPxje8hbXzt4VbX9hzZ15MrLdmC/HyMuG7aJp+zz5pnkN
4chOq19EK+tDk6l7WiwwaCYcj0njhUhF9V1ds94OhjL3ePH3RmWLwJTyjM2HC1TqMLneC7pBknXS
5W1y+89RH3+qqoz3T2U+9N3VraKXalhohZ7K+KOmYVzoUcQizVzC2HQvi++992q4MN+v9hmXY4Ad
GVM6gldq6XRxsaz6QeK5C7VW6mHX0/IbZNhGoLCqkfFMu8crN3hBVkwLV4KM+HW5CZpA1+pkR8Be
e1S8gz/OKvlqZuCyZjTOQWIarQKIh9FGoVx8yCtJvmOaioIMY4PwtKkycwa8Cu6T3IHyYeyMjuD3
qVmp5mwvUy1WYW1g2ggreM4PYLgpnvcBoteum5ex9/LjgMfkyFSdId9Iyr3ll9aunpf4DOvv7Ohv
e54VbkjSt+58r5f3ZaqJb3ba9uclSZ0TFl91MPI5O/WYSnf2aKlnq4TX8JTxxg4vr1lpseDH+h1g
/4DStoov5gRB0xNqcgUcx/u5EEJqVog5JH2eu4EEgV3nu3CYmFsisyz3Q2lam3jCqVusWHDadmvX
IWb00qSYyCJ/3qmluTWSPLpz0DSQ6TN/wmntoz53UenmPGMMtdeyJ7qOJrojoZ5Ex47DTRQVY0Wb
uNzF/kfogXTTeK65kUUyBEB9JWOQWjZjxrdvfYhEPjsxHZa8XQussQZuGHJ0YIAmuUtwiB+ZG49u
Ucowz4tht2YCbTnN6WMt7HKbI92QYNUsU95jLzVrzyoM4mJO8sOQ+bRrRpaeXbmquYVGtoXb3Ppn
Isu8oCZQdWNErk33dRFqSFGCShgN7H2rg5nm6aHNKKNVipJpfGn6ucua7tRW5rdmwQ7vQxWvu4Wx
pDfB6b6dcKzcS8XLWGUYKvyMKIs8H0Nt1ETgVGm3yRpPO4+WvE+NwkBzW1xjx32tPL/dM183hPzx
9m+naVcKfU+bzoD0wmaXIS50dZDyrbzeCNK0+7pU9YNTdde5prpbzdFmwdoFyrC2GZtlWKAeB99P
+PXQp6NKD/Vk4lS29eiQEGa4xTxgM7TMp5FPativrlK97zgjbaHwvw+fBld+wpZ39KzmHqfOdEzb
2diwQp45ol/J2yoxaE9bVi3eyYIiuW5oobhEqt+o7TD23jQCoyxculZnHlUtHiHBj57st8vgZCHm
0dJn0VnKd42lAZuM4+jtjFw8c3Y+GnM88xsN3Tb73gXujSDxrIOdppO7hCEBRGAjonQ8JRg1qXst
P5Vd5T/IWOOF9Ox9Az2O6MtcXjxh3VNbQJRCLQwsJ/quawlRtijVJSuswp/n4Fch8sWVz0WUfPVE
c2sX45x5zpspjF2dv3Wi2Ped902tunfdS6Gz6Yml5N7fNLIMhazlBvLmW90Rs5tr2cek0ZJtA10Y
rkqCzKAGOV88sJJF+vGmLMECErEwtqBIkJW8VwkHdNj2ypnCGlXqHXp946Qx09dA4bQvjANL+dDM
iv/ETV5Duwa+Xjfbsp1KtUk6FyW6c64JEkBDEzpyKhjEsrzfgeLElH309AMvwm24oeemR5yzqL0F
3+0HhJmpY5o30b3HqdYFVSuUXTAaN/C7ExN596xBZLa7wmtRqistG1VoigSozWFHmDk+jB6djOWL
BvMXz5Ed1WAOuHz0S09y16c2m9ysQ9bityAWP9it/268fv+1WhOi2v9Yv/FnhgvOuaT7v3/9a/vj
7/HXalVr/+UvqJLSbn7ov6r58WtLR/0fOPT6P/9///H3qKp/QuKRexOg9F8j8bevn9Rbm/0ViP/x
Rb8D8b79G8wvknALrapuW+v3+z3kikD639AbrzlT4Oorov7/cHjzNzylaMMdDMUugUZwRn9oxvV/
B3cH4/kJdicUUacEAhWr/j2T8Sehc272Gg23yXAxi8UfkuuSKZINaYYm8WkuL4ObWnNdgFDy+Ut6
JhSkQdn4bHvKObZLFz3lhRctQcmPf1VCOneGap3LJH2m5i7XiMFoc+4Ww1Qs+kvav7faorgpz23k
ZjD8fud3XnozJg/ACCiSoXsgZqgm/TME5TBvHd53BIV6s9MHr7jPMr2870hHfPRRO3E3En/wCqo7
niwNbDaYcHO910nSgM9ONCNovMp/zKk/eFRG9+pg/zji+pwYxNz43sEyuPqr1OMUm9HO9Pnxlwhz
qTaaHdXA/sL4YGbQAGLaUlsNmJlmTf7cA5K8uW5B1V1b0exsLQ4WtaZu76mDTN41JLvMoV5RtGDG
g7HzE1c8uXaTPNqTQzGzbg24WPVyuqh4NC5e074UOaV5AawJUIw1mEaI6mV5Lrs+C3Uxfcpor2eL
HzIQH21IL01ayozdxW4/puUysn3xGr7kmSxu3jgkO61LlpMqoJWChMzFTT54bihL/EuBRMh+b/gt
Fa55fMdFL3ewGvjjE5tjEx3tQR+r8TIlVNnifYOGFIWDGbIY5yciwvpdNvkZvWuZceexoRwgncur
2+jjxWrL+YCj1nyTllmd2LW7J9jWfGLW0LJtadQAOioB8ieso78uotF3jXC1TRnl5QPyNvOpm63u
A0RU/m02Wv3ZGPp042RTeVe0tnYzSUWJbb17z3NVz2Ezlf49SrfivanSYSe8utyUnaFvxzJb9qNu
a/AHavrSjG17J7q6ukgKQEMUNMjpJG+cOPA13/+8modV2CgB1qctZpmHhP1mpDeWyUPZDjoSdr/p
tjOFPHgbKqYcAr3YzKy3wRi8c7n6t+DQ6pulRBz2pc41h7mHxOqYODOBmno7UItwqclxJ4S+9g46
NP5XWcbyXqfrkfdUvNxltqxrtEaR9pkxnSCZKG4FdsuRULTAc+3+XKaOy/mVJKc0w6dIjoPcSC23
3zMh6+8UIWkXx8/0bWK1/TV1a3tCf9wMDzj5lg+4bQly1fJ6OuNvip/xXtl3XmMFyqvj/TC45X2q
t92jMSTGNrPNDhXOQGYs78nSDWwAU2yDHSSD03YuacZARSNWEic6sntER5Lb1dGeJTEYANHM6tGE
fTVwVFS8cozU93OZY9SNG3079IW9TbVav9JBWY6rC5oyEKJrtgou666Ii/hOJZZBuIhjfszT3Eet
w7L5ro0S9EmT189PjpOZcYjShx4kKZKDTXniqV+Gcg27RToVDmRnDTuCsPQ7pNog45qN0vWmsaW8
uqJskBA7VYTLu2lIVyvTetksRfUlR5zgBb1TTFdzcYuZl8amCF5SWPcaDy0iCkkHRcQgQSugmQqJ
xkyiwdxN3MYgpl49PRi5Lt6pNir7kHFJ1c0ud8i7ma4CIGRKeeHiop+MnUKUV/jkmMyOF8MFIQx6
IpfOmJ2X2C3q7pGu+X6AXEAeXZ6W2oCRIrMOPL/eWIORjU9KTrH3GRN+lJRwh7k+2i/FIEdiRr2a
hXtH91Ynv5BgVosMhbVQiouLy+2/+4a/pp9V1Vbfur/e6d/v6X9d+P+T5oA1RvXv54Dx/xzeirol
yezrX1j5H1/5+zDg6r85dIl85+MNrvs/0i6N32x7TbXUCWx1UWlx3f/ByDM+rEVk+BnWMeK7seyP
ScD4zVmtPQidXN5LaxLmH5PQ7x4uhqj/spH0F88Jk4ZJAsdaDYV66ucQDub+KWY1XA5ZyZZjLhRZ
GE78+qcn5fcH/XP45C/ujPVBKEnGXMHv+UsFAsplrfZ9fPV9ZjTB5LbLJnEHN6xp4tz+/UP9nHMJ
JUvqL3m0VI66Ovo75qA/G0GwOTQyNhdqW9IuSPM0OxsGWyXWIQC5OO0O1ChrBNfYFr7zufqHh//l
6WTXwYZH+O7aVYPI4q8PD/tCYIBjNAfsns9G4b7z0nbz97/h+i3+JKDA5cJD2PSg+UxymKF+ElAo
pc29HonmYIvxebLN19YnsamnGisgOeHr3z8Y/Xq/PpxlIP2wHItNAcnUX38jdK4W6oi2PVgjgTVx
VgjErb5WnDKbwziH07S+i2BJuVoFsSZoDqohH6Fs8V00y+SUBq4Rc8klSPiPgL0IbIdq8Nm1vwtv
OW8R4RqNQJBLnjDSVB+mTBbmJ0OOe87j7ltpeRgjVKcbr0AHdajNfl9sIGDMGxISn9ixzNygbJxe
Z0mUWurEY0wBkqsSEk394tmxSSQmBqIicUmZD1FMLpXdYUR3bNCXwQKs7eMuvvXEugUc19Fm1e+S
pWA3u6FfliMXyhVkY9iZRfHNcvPHKrU+w5k9dKoqwtHyilOtTx9jzA88hHRId+F7kry1bLJ6afZZ
s9oqSrGxWzl+VYnfHF2id+jB0TYpDsStZRAJw0Tm3CZojNDXnOhkxOarS+bkSSYpurEWmjUdhq8m
tB6OjjbdzELK2+I38XPnICjoPcZIf4g3LkpriJJoIJMhj7ZSn5Jr2ZKxkAAxRB4SCjvWnWw7wobO
69UU+0euHNjotHL958bFvpewnoSGl7qXWpcSuU4tIkGwjFLOi1W62rskG9Qd0QV8H2+ajGe634Zz
rtL+oJtEQqTIxwpeVTs5R0WjrhURb0SGkDdZjJB/XHfyvqlwqcuxFNth7o3dkOb6q1UR0oXSegKZ
SI3+Q5/qaAlCfRYXjZbe5zRp0JenKIIjp7A2SUOSeDCmwj8u6M0vhLioh3op1X2h2kuE0uUDBZ/d
swVRcQATEFcxmQ4F2bwX2KzTXd+V074szA8JoQcAWimAsnTNCelc6j/oCJ/3CBLVdYm16n51Qhht
P1/jiZkr9Mmt26mRwKzKsZkzU6dmup/sdK98qz8TYIb5ckmc+9Rtd1FkVox7Hc1Bvog/Eg+TQPza
7+iXwioVNaAj4wPZaBS7tewNg0QNDgty7lrWtDQZ2mDo4/FBi0axN8yUTgAdhe0Myny067Y5z6Rf
k4cV29VdMXNv8I42mOg1QMoHM2rmt1ar9DDnQ3MZYqmdu9gxEIf6gDQ5YxPYIBFwWdS4m0ZveLQ4
MwFNfE0zoZwmlCJ1Mp8mzYs+eFlHHYyHBy2OovE8of8O3aofQ8fXEpw8OsljWaEF2G5ZmqKezcAm
5sN08vG0GIm4TFRh7SKJip+CLcneQM6J4yZvZmS+88WCZqLr9Ed62/SDMZjk5EQXOrnjp6zSrYCN
js82jdWdVfXhEGWKWA9Y/YhMCVBOsWZxyavWNoDXTZRvymb5ksYeqppEz+bAi+LhGGlxT+67/gDW
v+umKj5QGC2Dyq/H/YIJIqQZonlRQnOLgKAIbVPjb9r1RmW+tQOZDFVSO9t22mHaMp9tu/bDUmSq
PJbu0N73Wm2+cW57x7QYTbihhFVjnbeTBJAPpKxeblGedQZ4eD2/VMLLLxxIy1FM/ki0ov1BVSN6
Gt/TgtGLqjCvI2A/PbnEHkn0XABoePShC+I1ViUvRHlrC++YD8YLjkuYnEiA5nrqhDNHQ1ujRZso
07xrHGX07vgYzpp26/aG9dbrBBXJ3hzuatZ1H6sWnz2OBOcunVkzfIcMGNx46mB6jMfUQI3vKzbl
YM115STx5TyHucMHCL5gkt981pR3AtfEM/ZG68FcpLMxc1+EIi9kG1B+a+7dPOm2Tsn7S0zO9KUo
Zu0ua0pyfkhizZQrX23MOIfZT+GTGpWv+kDCPSUO7m3uNfm+X1zrQlrS2MBPLQMro6cdoGUc8Ez3
sytMsIUBi9GmiWwJ2Om59JtNYl/CkG2VQRKoO8zpgXoioGHHT2inrtDfU7d4sDvbvnNSOiwTLY6J
ztyix5/3+Zzw9A/J9CI4uTYGoUFs3nP+bBILiadH1HmgdZnxZDXO1sFU8K6bM+vjNGAXc0i3fNeW
5gZXHiI2WSt160XdwXfSn9UhwjtYGSA2+kFtw+X5rcxag7Q/RR5XHLVHjCnjcZAmZ8YP/whA6Oom
MVZnyfer/n+H/H8C+9gL/3HIP31V7df5rxP+9y/7Y8I3f6PkzmH2tOje+AHq/THl20z5HGiusUbT
M7v9a8gXv5kOhWerFH0tqFwbFH4f8k2PzInVBc6/6NZa8fjvDPlsBj9NcZCc+COQgxNE4Vq/NNsa
jeKKA7c+EHiammGpTJCOuFLZGf8oPlxdNcNTbLfRqdLTpD8Oadk9JDUJqvsMvDqDgRmQXCDeTUM3
6vEL9Ipk0nqKicTHFvSArEOHQClNLHQNR8ykjXglRWJu0ItEz5NR2u/52L/lgoGDb/VMSZ391GXV
8tAq/7mqaRHLSxaCoCJlhxgrAQqnmJ+u/WiRO8cHWTy2MK9BV3f6ez8Dg8Q1lxqPZTlmp1ZBVFQY
fKHM+MLRcbUtSp/phm0CmkIT4jHCXIsyU/O/tYaC8K4rE6PHUCzqGA8SCR1NbfWbOSB5WUZK4heL
XNTvT1S24LpYS1N4/dNQw7Ggw7IMICGZWrw98zqtp7LojwtsVoi4ly9s7bE1kM2s3JBT+IX/bpBL
E4dl7unvSXlfrk49+KFtkPBU6MiNMYKoI8Z8Hl141P4g+Jl3bdr5VO1VZg8q4ysEAWlKGM/YsuAo
6TED48PVPvQ9AfleJ4s1Ht0UF5o5fX0/2iJ/nbMcynGIe/FekdcAgTvpfLe8SKY7r861b0sy+uFk
NtGJwMHki8ZheauBMPbff752/al4ZysEZfx5NCDDyuB7zJbruOW401Vf7vueMKbKIwAKd6S2bcmj
3pYLQcSB26UG15boySjrO0LPLo4RJckhygUVC4BMytwltguBaC7ruCEjlA2lVmWnxaqOg7K4JdGP
clSmMZpdxLnOTtSzh+QjIxKu7wreC2iOTrJv2w2Pjtqmbe0Uvwsy6v9k70yWIzfSLf0q13oPmTtm
LHoTcwTJIBlkksncwJjJTMzz4A48fX8ISd1Sqq50y3pbiyorlZIZQQQC7n7+c75TgWJ7aQ0rf4rr
dvrc1HF362O2eU7n0d8xiG7dDRtR61Q6Q3QDVDx+peDOWuUB9T0cWRPClClzxKxn9z7iqlqnM3Kj
M5tUwjiAYlaZ0+BpwrjrLv7B+W0u1bT37S7Y57lp/VAuRsZ12BZFtZLWrONNZKZJtgtS0cfnLK/4
uwJYDDu3wuhirm1r5BNejW3lEcuLsu4SQpUEC6mytcUSspl7Ed4VbpHgxY6UDwQgkCTXY4vSAZ8+
Yl8bFanHxWmj+6Tw95kU3VNf2Z+BBWJJcMRr6euJQODYoCeneHXm7Zjld0UEnHDdSdfdAbvDI+uZ
9XoQWXmKaB9g4EmBJbPuvHro3JloqWG5OzVNxQMUJXkaoCaumNtG24Jh1uKE6rcmEaNTbDdZvspM
Za1V7liftHQ5JBYT7qKwxcSqNHFuu8v4YphlMq4R9bJd2Y8acHa/4F2Jma4H1Rn4f6zubkC7v2eG
kN2gSzoPvRPhcYvH/sqBFbCfi5xArG8EbBGCJhk2Sgvv8zgbyV0oJVTyNk2/M6Y8thMf/VzDfC/p
0KHXUFY4yKbUckHj8jPvcxPwpTdSkmUH4K3NU8OwL92qUcbbIR5xZ4PNnz9pZxJok01MmSakwVnU
1YvhOtPebDxCxJDlKzzdQFmMbUnODqJU3jPwjkvSmUOJpUPxoJCrIVdiM7rQeBV1No+xnrvXgN/f
OtrhrNMjlFCv27hz1J6GEBe0MVGDAHeanfiqYGfD798MwxpnfiXXXlm36zY342fXiwSzjZyZqNkW
6c3YpxlYsHZJe6cmdj3LrQEyB6MGZR6VazUVZOBEQ/h5Mo8VZ4FzBZPiOaNvgROyCb4tUDrF/VLm
PcAuf24fWj/DGVpyYgSeNT+aLsIv5adD+HZ9sjRZH/4IdJGd8opvqClniT9v+RbVUDKe9MwzqlV0
ZLmG4LEKvWPkqTGxwrSVW+41iLElmW3afB2UeZHO8kKQ4vSGiAXvJB8hfSmhxnoVKyMoz6z20xnT
TjVtqoqerW4o5zswZb813/9nu/TP2yUXDejvZqPqv97YOfy0WVp+6PfNkvwF8cD00ZMoKaOsiy3R
75slan5cYRKjoTcNb+AyNv1/kqhA2HOYm7KLZ0SKtPe7JCr+f0JKvPqfBTaH7k6PLALyDqLlzwKb
HDE1CRGx/PhgbtdZGTn3Vqvq87VM7g+X5l8oo38R83gtFHlqEBkkIRH/FEVk02SwuZDl0bOUPM/j
JM+cx4KXiStwS49DsP371/tLKNEhE7YAcgShRDalP4uHS9Km9gWvV0DBWClBI8mKtJM89xq6TdmH
rrW1tC+fMROaz3//4j9vQoGjsAt1OR/x6WH6+OmXbQzRsRvjmDwTQ/+gdA1+Ti5H4Khyxo0ezsEL
OIJ/+pX/xSWG0E3vkLukPv/Satl3oD+V7wGyLaR+yDh/foxlASMlSFr9EInp335BdHtBRyqviETr
/KwBp8LAQ8SmllNkWN14PvTfid3btvAt44sVju7b31/W5bTy5xsWwtwiBTMt4OKaP4O4pk6KOQr1
eBgqTQXp4IadyVrdCHyjyiYmPA2JPPvw247elMlLMzrlS1nXniJzlM1QL7zOu5DSMinMG52BNMWy
U0KO0J+JWPzDXeB4/+L9MuLmu4+wzKnp5+K4sqBjIy364eB4VmRD2SSUc9NFOcP/qGLVxQ0n1YkV
ecqjVdc7IMnLaLpQ5YApT8SueyKjbB2LqXbeI6tr3RUsNe6lLgTNUcy+PGvMuvFpFGZebPHDyHOB
h5pagMyZ5WYwO9x2Rptg6pnM2d8xQpVno/WMdjt4gjCwMekLfjv9ECYoCau5pTr0q88KD8WqnfWI
978x0xtAKPrB5SnhbujUzIJDCnfqlahOANShZcUl9AYlrFx53UTImLh/LOV37lKNA1CStdZ3PZ0/
9qMuJ3Vbijjn+ELrMvqFzZbr+iBoJ5pgVnrs9IOhev0QZE3rUzLT0HWTmjUkSWEd3THrUdNhtMBM
tsYHATGhWAfgaTFGinQZZ7bOu98KfSF4hVugGMP6zWLQezEaQz47PZinZE6cdwLbJjLWFOg3rG24
p1xbVh1X1tGXwW75Tdl3I9PTMYj8WSbhCwbXrN0MvoL7MnAdAYZz3VpbPg8BH9rsN8GLambn3WXU
dAH3HmwbSznWDmJI768DbQB6utJ/fr1XY6Y3DNUReJhuZ7r7yFMYbyuSqzg9p5He3U6N+bw26D+P
T4EXJsUxa4ym6Onrwsu57W0zfo1HFbz4Nc/TTZ8NkL2KyeY+GUvXfq+uLNeo5ssPs/02ANL1UqNQ
oVWWCXcGx0BSayi8GLkmPn6rrvQDRxxwySNA2wTvaVe/YY0EHxFVHA4ZEbR8SAFhnCNAJ9L3Cgv/
JSHlwpycU/bhev1t3TtrC/znNs48b4O8h/mlKQNxvv6ZPgwxDU4i5bkxxweD3/Ux9vpxo6Ig2A1N
xw0cL18Pt89UTUdvGoY3ErW1xn6qBoyN2g9IqHgS3EzvW2yHew6b6blHIsdp6BeZqZ9qly5E/KeV
DsddThnRkkXhB0oiA+KoZO8BHokI3cWnriM3t58oxAPjHRkTjRt16QDhqlA8V2U89OGtOQfTGwM/
9TFORgNoOO3m5EFNhqleOy4/cnBZjvuOHa9azQKPseGPxroSGRtoZ3S4zt1zbYXxVic4zsMShj61
ORR4NPrIwAnXrp9aZyDnSL2jOiDoa5TrSj+7xYAtvGa45IJvPdtO5q47rAafO2E2G7Rqd0UMQ2Jw
j/uLihs09R6p40tvZ4HN/dVxJCGepW9G4MwH268idrjCrNhKV/PZb4foo+l4bHLW8k4lzSxnKrCD
cDXM9kS3jyr4wPUCL5gJ8e9L2oY+AmYTatMZIME23NzBycZkVG7g7XWcjjwvfLHKri+RI+xPeDah
s7XNeyk9gmsMR+xDoywe2dKDdb9qxcgtNWWkfGPJP4CiHfSFZY572QwJ6B9cg9IrNQOfnjpc0A5H
wZcl0ANSKPILZ+WMo75w5Axf8JXLc23DUoNyCc5lzNS7rrBIpLRl3RQwp59TQ6SUw858sTj7WsdQ
dMk+8Szr6NeBgL5MyciGZbRilAYHLsEg3PFrRDtpFb5zcvJZBK9zV8svRWsY9P3G9uAfraKdLbWW
NVK51co2O7mmZX3FVeq427bkTBDU4S187egBynx8jPzg2Yvj5iXv2/ep0MvTP5EvSNMAnAauE+o1
z3mnlskpqGrzy2CEjB3yWIm7OlDeEwOPzNskozo6GN7GjaUa0pKx9G7ssGp9qGNmea8HE+T6bJsv
RezXm0p3GFnA7tB+iMvJwz0D/ozZXViemXPZX3Np8edrVqz2E4AvM/wa+CppVzjBwmo3k4LNcc5n
AxioLjNu8XgNXLoCC+bMAfXz5PnVIbFL/x6zviAB3VMqAJY+W9OM071hEGcvUsPxv7UWOFkmRz7W
JgjabUJOmoeFnUctTrpuOk40GJ4NPQUvbcGcdWPkbvdBeje4dUKHx1vmztw0nAT1pYsEXTeaGjci
xfCpN1FcybNlBjxLG9fkmZ4G/D2jybtxe5BnneKjwd4d8BwshpT3RGwa709t83/EWcktqC3gD25e
JwUyRsbzvh3bwxSPPAfhRpCNxgrp3zIUM9YpCNp8QSrx0MISoB9qi5d3HYWCfyWzVS0vbIWz/T5z
6h7W10egx4Ck3Xpg5bj1QSTFDxQB+uVqqJV9q4YBhTF3gJe0vdF9lBZ8FFSVljvCnBuH7jvWxy5x
eE4XHInhNUHajhf7tseOYbKku//1bcnSafN9E6fsJELDYPnyWp72TQ5Hi0GkfugpYnkufABics7L
6YQ0Q8P2apgIP9/BQoJqLdqgelOEvON70xl510lR87uqceYlS87P3sVu6rxjtXAZVOE9iKNFClG+
GD0PRr3tnoasS4leNs70FBqV8+bGkgfr1BrprapbjVaXDynhTUoNn5U3MyvFiu/e2rPldzwXPfmU
V4Y41UNs/OjbJtjHg4J8xntml5MYXvBiasVt4ectK3kT9PLZahc4TLTwcnatZ2ckQXSyXNEGViDe
dKx/66H2CfQzPu1L2t/4RKlo4mMaigVDCIrpbMiGU0NvzgIkk4O/OmE0Q/PPC+xXDLFcJ7aWT66V
GMMTaIXcJdak4ij2L8yXApelCsulRWY4aqZkN2UEOuSn1Ge3DPhL9c4K34u+APrGQCZsMnfQEJIN
mHRKBNzJ3FPgxh7EM2Nxyuw2Plv0VqwTI562/Ic5qu1Qr5zONTPnuLlUoGSO2Rgbn7URJCejZzY+
djFLD0XZFNpRnDZpokD0C19HTO6mFHDGhRfcwCML101hPUY+j3QLR/VOikhuAAMWq1br5lgBgV9F
fS4vFKmEjJR5SKwAAIJxytiR9G6R/TAS29n5YxUegrkqEvrboELxDVSEvcofZQt8JQfHom115L5m
YzA0gl7DWtwjlI2bEaOhS9MFrQ1Os2VvHD5pYLu7lEV0g/IEYIDqIFv09p2GS/nIp826XOr8xMpX
MEPOjBVk9X7tF+42CvK7IaO0wuJS3Yupjj7VhjswcTStcwVjuVrTcsIGUsPNC3LGsuODVcgLOz/a
rQwlfuDBc07WrzplYSJkIgd7EDL8g5HO353G5QOhaSYik+pYKt4Ug6BejR3BiG2DFbijYWtcniDx
Mq5mveJp2KfVzdCYxtG1poZeviznJi1injaJ23JHzrA/Q7yGedw9TJlKEWPZdv86//qfO6FAdnHg
ANFkIkL+xVczj2ZK+YEF6BfrH5v+UVNk0i4b378/rv3l9EOJMVAetAyO/TYHtz8baoIw7oe06utD
Xro8jAfPk89N1xp0xmm5OPqXo8v1cfj3r/uXoz+vuwyUYCgzaeKk+OfX5UieW2kFg1qnuQsTC1gG
1QFU8SoKlVqGJ+V0gePKs7jBdpj8A0b5L74sXn0ZZbl8wXkTi7P9j76sqUtRT6RbHUgNcwCZCVI9
YywmUemh/gLfqPlvUbccS5adt2n7PNyvF+A/it0/KXaL0vOHe2XJS/ypsvs+y9/jqsAUivZNxuL4
8b//l/nrD/2eZrB/sZcxKXggiV3Q+QMCX4oltOC6fHdMcD5XDPhvih3F3PwbtDQX2BAq2++zTQs3
5NIZ7/Iiy8/5/85s03EWB9ofDHEg7y0P+kxA370pqZL6SVZqx8wvtSubk90b2HWJV/eMBHBq9f6j
E4OcOzowLMtVj5/b2WatOxC+7x1YOd51I6QBHM8cvYogCfcGrNj2eZia/AaDS5I+wNVsv/BA996c
GeByLCOwNCo1N0DAqVoFmVacsMcwr4fjtenHlErDujGqtxIS8h3biXreF5MkSrZU08yxCfsB6E3w
NrIl8Q++ILzFM25yP49KD/7DBJ4JA1cS31Jj3Ntby8XuvAbZ7CfvY2/En6k26YpD1VZZtKs7qrNu
e0fEPRVjeSHsZWaTxJomH2rH1DmP+UZ6O4wTc31GgGffF+uOklX6ROCyHjAX4Z3fEnUVWPpKeNB+
vmrMkIDfhnNzEZ59c2aPvQpzrmdDDqMYFNAH2GpqM4wjPakyDqX4piipVPM2ixOHmsAMtxkOwDKt
WL2LgfjwtHKHEimk9OlLXes+sHnGxv7c2Hji0tqe4f+MEQFohiVmjPUcO1o1px9zOE2dQxKhiCaH
OSa+O1Z+khV7M9Nhe2aUahwF+fIHkfohYEzDIqplswh3cXmMDZrkIjgDTxmrHPOODlbMyOntUYIL
3rlBPb17dYoTLh/y9ZRNMTPEjgM9h+Xblkn5vursguh0P+yzcmwAopUVouWYD0daQNfeQOi7KMpq
Y7lxdM80FyREnOuNi117Y/eOtQILXR3gf4SPbaGK17A0eqo+QpKQM0vifZ66nwghRo8YLbsH4obe
Y15n41vMKG8TBZj/2jrWj9wP1W4aq+SF+SxUVbOaXtn+0kbLtnipMjfDDcE/7xwEWfgCe9g66Ng1
7g3qiPsVq0uwG73Wug3dMAd0ZSTzRnptBqp/SUx7Ye5+alxZPnUTYJMVIbxIrx20K71OitbT62rC
BFm2putSCwRXYRjK/qg0ETaVZ9ELEol1E8xLi4kEJPdsBxK+p1+jf20GUgw/pKJdbmVRpIK6UJXg
r81qXk24JR7aZPaOrXKeU6xnXTrYQLWJ0t5KNicRAQ524MwKh/F+iCLzRmpdHVjeEDdS4BxMzrr2
Mc7d8qUlh7cfSZd+VQhAsqFpDv3DP/FJF1umuvZ66mr/bgYE+xi6XXwiwds+R4xlPw/WXBAUV9r8
llatuDHm0ks531neSeU62Nlp/R2/anhA+G22sc6YvRFWpKbNHz4LN81fp2xOXi3VJ87aafzstTHK
gHgt3zDX6Ns9ooy5JSze72gMvaHNxl3jVciho1vTfRmUdDprcrircspSCqrLwLiXzImBKsxpvCJg
ljyUYaqx39WaQjGsedzFSFWx43OeT9g2bgCpTPQTD/VahUx2uS79ysNtBcZFkF7tFM6OoNxYk2O+
2OwH73uj/ZTM7VNaG96HdioC9phHicE4isza2qzn9NkDE3tToILdsr0EtZR24cZLomNgd94d/Yds
gKuhe5pzP984rai+uQPBilrN1YMVBvNX+OWQRqVBtiUoVH0TpZH9KYqh0bgNM72VKhpCpnMQ3dmm
HN56oqBllUfQOAty9pS3z+tUM/NM6ui9s+Lkew4BZt2Nza05QNZyXKU38ThYn82YklnLoFsB36ua
bk2N6m6TXIVY0JsG3zg7FmfZaGPXVtJA0BB+9Zil3cJr6WWwvWqXY5cstWphwmE3LlSqD+aikVbK
BqyeRcp6GvvQ/5qpgt0agEfOgX7OKRHT6XSBQu7f0nfgvOOzqW4CKPoQDqgI548K2pkiEHfEZv0Y
a5+yicUsjUmTNLqzRz3jtIoGS22k5eAG6xKsoYU/Qtud6I4zpFmdu4ROqUA5lPMK/Q2SSHmRnIaO
EQhGGgc7jDgphjGHsxWlQra+NfrFDMH04Ztdtc6PyrA/kroxbyUexX49NcReOOxvmxYwNpSt7E7p
2L8LrCy7jQVEolU6f4vR0gidsYG3tf5UifaJAIxY+7KN12XIITDB2LFL8MLvRTIHj41sq63hmrG1
hjzZHSID0Eo2RuSUk5BuwFa+cty195CuxY7v+7d0Lv1LY3IWimFUPEcIIysZtzUI5Ay7Htvv/M4B
Er+mG3i8q0qY0YaCeoWnBuAWE7XqkTu34MgWqIdkqtqPRncklM1a5mx7bP8lckP7xDvEuKvqkrrB
mjN2njnFQxEaQE9MaLSSPNladEJTliuSW6OFXQZFu9r3gx42ZKz7N0jjSAk+JObRy770nfyaNqBu
ZpbHWwBbESGoTsUPtg8PuqROc6OL2FxPlu5+SAJ920FOw1MqXGeLRZzdduRnANphOVmtET4lo+zO
rvD6vQosCr+7pL3HpGvJbQrqGWHaLEBStbFxVMMN3LR47ZRQ1ISdf2lwUOywgmQfAPfkFogSn6vv
f4n9/HubJd0ReddbCy9biuX4X6HjBfT0Ou6BgIQ4ijS3N2NCyholSN7OtZF+C1L6+PocHDVmHwN7
Rpg/pn1unZi4J7u6TxtAf7SsDvj8D5ZddTtPs/MyVOXsAcaON0lRcV7LNVXtvTSMjZjwlui6GreW
15XfekclsNryZ7zW0Gqm2D2o0UIJce5mG2m75MzKWSAwd5V0vjWifhwoDlhBi0/X4NH3PKINAJHG
Z0lodRVTp7BLspkdRi7cbSaqs1e3j55Aj+qa/ayKYSUK6hZFXF5orMErVM3RrmxrEFaMp1a0MZgr
m7wdxWTRLrTzO6swjEvQabXP3SE42HBawWPTLpGVD8Sa4x22o2QBjpdrN5/wvg1yQ1yWFgPih5t+
JqFoR5VPgnvAeDpaqCyGZ90bvSaeHRjeMzMKOrGBxYCllt+b0MVURMXoKimgSJpJ7bCQZdBASmt4
VKYMviXF1CCMcfvBUzm4eiwfXQP0RtCTYUcalhj/6+GoC8aOJA6NVZTM/qkgT50nzhc79D795yx1
Pfv8w1mKMNbSBP3fux+eloqv/9q8Zz9hWn/7wd/PU+4vNmVdrkOKa3E5LGeW3xwQ13S4C8QVlQqT
FUenPzogAhuJFsBrAK51sU38boAwwb46HKaYcSNeSH7opwzY32XCTOsnfjBTWRDNQkjpSg7teC3/
fFoPRIcTIGyMGwjf4yPhIDR/u3WORT7DaK+HbiPQSy5ULwORrux5K8cpONIXhc4M1fJ5olvyxupM
SPpN7x/oOoHOEqaQGgiMEBYgc7vN+ugS1Rb+Z0AwITUua9suX9SQPSgTklOmFsbnwp+WsBTWYWdT
FFosRnE7I1bQ2Ln51JdkeesaeOhM2vJsq7F7xt5HoaWHy2ripPQhjGE1+dYnGA8/qHNo2OsOj1Mw
9ZeU8MW+UYAr4OoMxSVJ5wFuoU+SwuP8CHihyPZ8dxPgi2S4Jzylx4Ju0W2azj3e+jAAYzFY6xQP
q4sgLsS5dQ2TPjQbFsioNYEzSoCsGMwRielFLN2KGjJa7TTOrWj9AxbBSy3IbVG6I++KTN5QnVhQ
JMnuNvKpEs9iAgtN44e7HqPGmhum2vqlZPQQZUjzHMTYCQKkKPviZmawtfMcwzsVKdvLkEqk1WAD
lNVmhIdNl6TVWEV1tM3y+alxymajpvglYA/+SRWOe9S2N76VEqxW3DUBz2yrCs91O5G0zisc/8F6
ic+Im7EMrfkJYyydottEVb7xLcu19OZVlQ/GvBvcLm1XQ1l181o4lQ1wxu45OXHini5Mw/1zEAX4
4ZTP8QJuCkbEfYFf4mB6DoH9oiTdm0gIHLoo+4tBm0K/mhKjiHsoWJ01ohUlzq2XtfjIJJS6rZHN
UKf6MSiYOAx2djbgSNbGxgCJGbFa1O3ckj9KcyRivIjVogOu+Is6L1jXUALn8kStRu+2b9S9Opd2
rhVb76CrEoP0fdtXbaoewz4r9mUDqS665xjDLHKHkidoJrJhxvWsFtMS6QUvRL7XGK9hX9LgNHKv
zegaBBa/5YIz9xoTVkk5ERpurgliuYSJMdDqR3VNGE/XtLF5TR5nSwg5ueaRjYGs3DZZYsrxNbFs
XtPLqMz6DqMnW+8yaD6cOWrmTcUp/lKyiNcMYByS0GlGDU/4az46neCNFUtseh6VyyD4mqYempgF
Rvb0h0xL3LpagteczshgqyWO3V6T2ewn9GuWLHlt1F7rS7OEuOHORfcN6vu9u0S8+yXszTiD3Ddv
QNzNolvCFMTC9RIQT5aouIsT6CXQS36cqgdGcCyz5MohmmMzXsLm8RI7p36DBLpzTaNHSzAdL3c/
r8QSV++vyfX0mmKX14CNINo+LCH3Zom7ew1ENzk690E6Rs/hNRR/zcc3S1T+Pwvi/2hBZGFjHfrv
F8Tn7/q9+6OyaP36E7+vhBYNmgHUcRkAPfk1A/F/V0L3F3om8aotDvpfGzR/VxZZPwOXf2W69uJn
W1Lavy2FpvMLWBUyuDb3+6+h6n9jKZSsrz/Ji0ug1yTRi2FpETPNRdn+Q6JY9GhIBBUxRzRm+zoa
trfq8umbr80czJKBHmDIbqWLKrt4yr/rsD18dse0eaor46kRbQfXFvf7ErK+I7FmHCd6usP9WKXx
w1A2xjsTAHJ2sMKp4/JDj/O+Y0bdQ+k5k/Vo20lmFkgCufSOUDd984yvWlSfOuiCzPp5+FUWZngI
/XfoLcJL12JUoMdWyJF9Ya/CkFDCDkqZ8PB1qbZtPlE/3KPDeGWRS6CM2oWfguTXb71Y2N0uzm2z
PvWgR8EeLTQRAXXTnPDJJXSty5NXTUgIU9ThNZsrWXFWoL6CHITpTc6ROBWEK0DdCTSncDIM7GTS
y8Zmg2+kek/L0P+IaH7wNrjodYfXGMDY6K79zksEfuAWnErPW+hA0lXmjS+suVsPBLVuwlQioare
c7rdSCYVnh6N6HQPVemhiCosOWVC5DSHZk6cT/tbRaz5jUoDe+VbUQzEJXmK8rzmwxrSuwa4+iE1
1UtaIfOlSLorSdfRgX0H2I+miOLXRCcq2k5jcmSCfVfZ7U2M2vbaRUUJ8b1jMKYRb8sxwNYdud96
HSqG7eptTp0OFGFAvSeFgTp70WNPy1Ag05MPjClKyPtaYTY8zf7QrcrZgG3FJTWoYFtBF1V7fCxo
tma5R/W+jHPy4ubmjwp2zM1Md8OK/ojzHDfA3Yb+rSq6UzFW5SHrkxpxxtpoyNOrbkJoqtld7Npm
fqBiiViAmb1gRE8Aj9KaDnDzOycflzTBHD6oAFmTA7BBJxltLZ0VbrJpgCY+2lTvELMzscZTAobm
GaForNlqxbfhkLd3fk9p/ZLGPyJaJwSE6Upm/AdKtWv8r2gk474YneSrj6PnpNtp2taNY7Dzm2z0
4eh7aIXVvWP0T06fUHRWTPmevQ6VS7RDH8oMwZEEsLuyqskhGeKQBGE7euS5EO/a1gx2UeHYayc2
gv3oqu+VkxXHPqZuEEkUQ0REw9o61MnXinMqLoWy2EYRB+pAQPOqKjqL2DyBn55hzzpizAmFAjn0
Tf0sHWCzbZ69GHl4nMl1ULRdEwnvjVdnCsXKynR6ihsHglpNeZuF6POFbCJ7kp6lVtnAU8bGXYbh
Irstxmy4cfFZ4CNr/YYhxWz8qBgtoOMxLXRWFaUJ0aZNQRmvMb4Y5BPFcJnkiKkltzNWS2GCk2vC
NjnXQAF2VsUyG3qh15GuHNLnzi16lCE5R1CpK/NUDhBI0R96Xo0bC8UyVP23IW+wLoTj+JCqTOKo
4raIqN+TKyLc0wfIeiG2kWdPp6FPyoPZq0khJ3FrEceeXKHXmJUd8q+d6n/IpiHSGJFY2AEPH+If
rN8B3zWF8ZDGtqZWZ2qTu7fO4W5hV0lH+06OhbiJy6DYM5+oEX0Mc4/pit8sox57SkFnxhVPCU0Y
phIRx2KLCkGCnstwsLG2iIo4NyJcX6A2P2tpBy9eUutznhqkh7NXQIACL1tWMSjvT73R2OdUUEJP
HCIlM5J8hJ3fbhKzTl6KNkXXcsHk3JnsQlG9h9naMNmXD9gbPqFPZpyv4Vrc1nZenWTASMmzxltg
RfXFtgLjiTm6927iNeHQA81gLgIycUMU8zVGSja3YVXqHXw2ceeGkCao9u42JJv7M7TuCkBOUu7w
b0z7dvnWohW7j8U8WruwwX5hNHmM22V8YIKTsOXrAC+LmGjocuBv/NkHXevCxrSmN8qOnIM9FsG3
1uwePTCLatVl1khqt//sXmUFwX7btMajnUvKRgdY96ueFOqPsMJglBq9cUORUIxJASGjFLjOsTwC
nsb2gB4ieR740zlBY7qfDTHeTUlAMm4acFqVKBq6wzUweubVehnt48CGRK9MvJ1pOqxq2e5xv8K+
tfo7rA3LWW2aVgz0uBOxxx37zHZWriLchuv3MtCBCWSU3otqUYH43YJDA0jTmJrgiA8uXIM6FmB9
guLbtChKYrE2DIvKVHcZcL2r9BT4ZvfM9A4yBPV0Gw6LwQbH6hEQFNM2o/6hG+8Txr5qOwfIZ6Kr
E8IvcMAM4NnbGBLrbhgKfTKy5mMJmOR9ODB6yLEFKKdZ56ZX3uNrFujMfLClmNKdWtS0edHVIEQD
dKrLDLtpSYQswvZj+PzOQ5biFCsynneN+2VelLpy0ezirP9CA2l249QhpBIYSpgyIaWSHZS33ANY
XhfJT2VUzrt5sNP1/IV5OWeZqziYgvu7CysZmityjFy9IPpa1FKtBTa6hzAzw3W86ItQKkYWdxMd
X0RvSGs/6qD5Th9fvssdNgyjtl+LdoDLnHVY8Hz+qrllklajf/5oBxtefkftG2lMDraL2EmgO30M
zKo+iqsMmvVcBtTRoQjFhodpxVM7GV+hrLBg9NZTkpCuGiM2/Kn2ea67Sf7VXKTXYhFhB7twd+no
TWsksnKHYaC4NSUNGP00U9FiTV+7GMLsiAqyUgHvQcVZBsu78V+wfM4PmdVVXNAZExo9sTBvuWA1
b3/ss/SNr33W3y1uMugWsBWVJTjPDOER7BZIzzyIHocuVw8OhYpvXuo+YaNQa0YRZxunzgHXbmSt
dZzWWzKyXOg4ie1PgZOptXbcFpnf39pz6JoLpSNamFqKucYisScuXbjYhM0Pp9QlxHE+50Wdru5H
SaeEmLVHVbDjf1FZJ94GpP20Dvv7WVgGCDmybYe07i2cQO6IGS2l1cIWNYIJONJ1YI4LW9VxuCNE
cWn8wLmoCR2b7sjRYIth1tRI2l3+A767by9f1IjPFJMI/Tpe6+7rWjp8ZUq3rw5tFwAzY6ThbqbI
eqLfclhz9r4FGpR+BhgnvoL1OtEpFc6btIqjdRNZH/gPnaeSpMg3plHMdWcbNNnKSAZ9rK+jnySL
02FDSk5/E8uQqL6Oi5bBUbiMkHBl0XRaug+M1m9CmhM97E5mpQ/SmFNuZ3f0PsLIw/hsdh6eKCd5
derWpvs2cTbMU/Otw1F/XVc1lNO28Ypt1VvVpbXsNllPXIqzzkwfM1dYMeXs6wEdt/X7AnmmY/C2
jOAi2aa7cBnNyWVIV/O+9j1Czj51KMjZN16evPI0y15Z4obPOYHCpyztw4NIveQoHMWON6Twoin/
D3vntWWpcm3bX7k/gBomcK+LxbLpbWW90MriIQhMAF9/O7ml06StK12dd73V3lVploOYY47RxwRJ
hp6RhOJpT1dvqZ0XC62aC5jQNVPUqNh8IDJT0+jD8Hwhkg3bvZ6tEq51IzFapSQJTbaZAy0t7yC+
x59YGadT0LchpRfFcE+PoXptHRcitd+3xbB3Om8PgZetK6er9S2EuAL53GXZx16TK2zEnAQdh6Zc
x9sJuk2mOC/4PFyRF+s6Dra1r06C1ftCkS8r4SmYubMGowj5ICoWx6QkEYxEKbw7D7vlx+Rrz+Cw
Mj5Xa4O3nh27cYs6ln9QwN0cVBKAZKnXuTqzIMbrGhQpUHgBfWLXb9tvOqWTx4l/epprLq+qDp91
zdm4b7rxe7Pt0Y3MLw7eAKlZfW7aP5fuQz3VL1bGWhN7u33U23a+2Pb00E+yfZt2VSSNtSI1rqR7
0Nt+Hw+vUnt3RQUrJkSiqbCIvzYraVPoxiciAemDjfF8eQr8QrX3c5ohLoTpbHagcQOcIRwWapmF
C+CQcbRtyoY5bubBmO5Kv9PiuQWgUuI9HRdEIdWfijADoaGByK3XahbU1PaFRX2PhA7r9BnX0Rmw
O0cnzzkNGeAX4DoU0646lf5JlXwWv5NfSvamUSTpTT5t+ELewqqI7SDVe8+GoBeVCDVcfaAO3WAG
kacR+NPT3A3MAlZnHFfXy/bTsBiXTit5Vrwn9+Pg5DdUaORRYo/+71q14odJXSKk6Jy2q+Ncy5e+
DJP8w7LEGNUUhtwOfB53ARUIGwgwCH4hTaUnD6KfgTxErXiXK/9tLbQZ5x5X5zjsq/LQ2/36zeRg
faWO1d1VzMetL81jy7e9rHY3PEqZyy/ZLOonrS33stKUEdm1kPQmW/hBrayma65kcQ3KhtNBV/bH
uZw2/HNBw5Ho6j0mJfHac4qMBypdqKayijjlXsfhnPX3bKshHiv/bMhm2rcM7k+IheFBlab9zRWz
OMGkkjuQMd2uQurd0ZyUHSnynvaq3QzYeU2PKk2R+nsV4hxhRX3vzFn4kzbt+4nfBDXQtMl/2Mup
s6qOo9SY3pSMtLhu8aTGvG+6gwxnN+5AgBBkXytzxyY/i3VSZ3FYcRtPZvDEiNgS3Ixfn4w8cVid
cSeh5wcidkCrQ2SYxsKqy3EObQIivwl9435w1uVJ0uk3QhW+pbulidy0cehK1kYVAynJfknpidsk
yXMutB3VIJTrirLnwj9KEt8VHJpVkYhSKO7cdPTymA1meDfNaRkXYCdPpZfDaKrw+5t9215y03oI
gpoGgp7gHr5glvB+U7CiX0B8SqsL7qhoogSgNksw2wlNAFXofOBaQdLWW16lJof1Ycj+AysFGP0p
OAqyVibAyumnSRbwRFvHel5qOJcWgyfJd6JIO3D1mxnHQX3wU4/YM+XPoZPFE6/WDmfrFxKM1ywl
Vrd2P5ui+tIXrBcqezTbGJwTIZPZoTUuYLdXEeC6FHnvfivxzexqsFcUTS5kkDdiTQUQhnteKubu
ho13w7ul94+WWfrkpUV+U6Vp+YD+YJr7UWDOiidpTnf9wHmbqJe97zb5Zw56eQ67rgIbMa2ntAjM
X7phRCsAF5xAb5NCNzqbDSp6cynVjyGbh4tfU85mklYAZj7us2yRSJ0e5mvboHfFr6dHGh9o7Mq7
78xrHMWWZqsvX4v6TKHMVALR6Jd37Aj9Dr3n1gET+sZR6iU3uq1ZbfCvGewB4KkrB8c2Oyd67fB+
jYbaN9P4FVL0LU0uoHwK+60B/h0VkyBs4xEuI5wVvGczFmcHbMgep8QUYbdwX2CqEyuhE/TaLNkN
bVQfA7CN09Jnz8qzfoNA4fy3cDpqUtk8Z61NxAyCkDM14mePr2FvpsrZS6N+m2ln/i1lzbogbQIP
pwqekYjcJMiI1aufAEiw42nTgviWDJKvkzmW5A+mCfZRuOinDmcIQO8gSZCdwAQf3F4sLGrq2mLG
mVlDj074RHGcC2jYcVuPh5f4IwW8GY1kC58BzyzVxUZE1muezow6yUZJl/5tWbjyfvIEIoFVAlOw
CdGBjrexIcVTUFGDBnFYUtLkBWf+wF+VTfDbTu0nUbRcPIKcVJo0y8vicnO1HP0jKeUIAc4owX96
I/Y1HyO9W82XNffpkzGtN8UtKapg15Kx37RA2aQRhDsfI7y3JX8GTnlsAI62y0k47W0uCd6siEMV
7Xjyp+5rGtALxBs+wjhtnksau5Ow56xT4RjHZnGRFoZIEMd+7JdedZEu8h+77z4CN9ThJYD1n4gO
TvH0SMLmp1nnvOMT2qfCuXnsxEbcrRf/3AhMQj7U4SOzCwLiWhv3LOveWdf01yEx5J64AY1PlQOn
ypRpnLdUfc0Fw5lyx554cUqJV0u9I+U7P6VOwseR2P+pSDAEZO3ytUwtlLNhcQ7sd8AlDc73xJ2s
Zx245d6bcRxF2AL1L7f3p2eufSzvPVdFPvSDiwIyF5hsFy06V24rFdAe54BLiZVZlqfQa27FUPVR
sjqC0rBch2Psp1ZNS52ZlZeNz2fhzz+UlMZ96622/XDZwW6QwXX9wRoymSM4OMa31qvVvW9Wxqng
hqfwtPnzKShp3/VBSkV+SNxgT8DzoohHxU69UNmQVHy0Ull/y2lnuW+1k9yuQzb+MHLvd6owupEd
NPpLhwz9uM6sCN3c1w1FUqZ+DWZ3fLDtTKx3ag5asoV+3R5RQWtMTIMjN/sUTBTK7XwYyvm8l3be
qChfF4nZjPWpMBPjzsqVO0UuN4NTnkwvS+q+ckJwnztQiAdiGMOJz8ESe6oHSREGbzoAOiezxn5O
zUpGfebcB1af0ELcEO6pkyCyAJtu/SvEC67a5lBzA75na6WbsitniGE+pJ5qI1Xk3ngRDdefnccW
s4AZpyEd67DKdhotjDNN7Vm7DefP8U630mU93Ko3JUV3ZfcZYMUCSmhiokLjW2SRRAvXBeKpUOTu
dO6aLxPfwNsHsIvfxxIWCB/jBNEIgTqj5X7pb52RCi5/86tFptSYbLqG+j4ppdpzwwp3AxEpTkyL
HoCYDOQ21LCdhLjKfNTUUn4lZBLw0R6L4SSDjJSHMdPy0AcCV0pqVFPEOn9+dkcJAbMxS+mRdyB+
JW0jfKtIG/90M5xv+yZNWOWhqS1PSznNIF34oMVrt/mZqMPLopmqDwI5Zi33kyN/a47XtE92j1BE
aHrsPbI+1N7tXTnCxcyT7nFOJ/u92PbTe1dwwV6Vaz30XWtRO9dNwROdQ9xPuZa1D1RKTu+GyMeL
k3XoMmDgg1u1GMM7cVfzzgT8fbQlBCmG19557EGsPlGWyviirCS8UiRpf1/AqV6GPpieYaoihpI3
4VPaNlxWd7UbYKOBmY2FFsglH0otuGONGlVw56gwLe5Q+Ek/kmxzqmth2VRODZ52eaXrIk4GlRb7
uewf1rQXMJMWCT4FGerFhPp4KQSXSraZy++KhoWPxKJ2mDvFQFgcgYm2wpBIdVrk3fvouVRTGtx1
01ZwM+MttWfYyWMz7YujNAhgkX+qryqZ/fOkzSGWABZvpNWQ8Cp9y7xp11a/UgM7zFxlSapkFMBG
nhIJl5PBeJRlJ+/cRQenGjN43E+rPFLiLSJHQgklV66H26CqnS+otwY3MS1fTM53N3S1UlQ2cPpH
zvRRaYzsacmKKQrCdEK0B4SYyr6+HYfwhzFZVszFCfto5g57A3QMNXd8NJzCzuK8c85tZgUP2N5J
ydJgf/EMf4VDBPaOuk2LN03oR+jN6tLT9EiHk1/ewOX9DvsH1mayYL4Llm/pUmeRLch6JEGBrGgl
NVqZWt4wPicHX4G6kfbqxFSXB8eM6DXoGLgwZU8ynOqdZrF3QH33mTNbe49+dlb8LWdZc1UfeQVo
j1FhPS1q9sgSWv34EPgtOrAVVkAZXXuqnmY3A2KacbMpXLr50LOm8sagIkO7rG/QWHFELG12sEqa
O0JiuW658v/N5LGnN+VeDw068FS+hb39xUm5WLtGE+fCgfINuT9sMGDi/M/3mvQZudyKTjI8VAeb
euyTFmSj0oKAOiWfrXDdiGa+Fabieo/RFAZU0b3LHkgpzd2nxLBPHKyG47SK6asxswax8Z8R8jEP
5soJee6M/CgnbtSAy7/VYdE96rF7HFtKhAgUB9zarW0QzCrjPnDCJUpMOzt3jWnfiMn4KQx/vG3t
hhZerv+7nDUYQk8ovgza3ahG8w0L9fmsqu79v2vr/2ht7TpbAOpfr62p+E3zJv+HTIzzxxf9dXPt
u3+BU8P/Yj+8Lae37u6/bq4DEi6+L3wRQhnbWrOxd/1tc01BN6oLZgySX55NeOV/NteO9xe+G0wW
yGmBbeOl/9+YuHyLjM/f52LYgIc+pw++Jb8Fy/A/B74mD7rqklqnIEBShirRBpEyQ5epeelucu1g
xki+Lk1Aph99M3s1mfAiEmstXXfpeOe0EKJCxUbC9Sl7jxWAwYdsSeWV8o3qpW0WzNIEgs5dMrwk
EytgQCPdN5ProMppuVLpK8GD5s0eIGnIWmOEnmxD/XTp7ruiIIY3Ypndb41JOIVbHzOaI7mC7djt
hW+D1xq/aK2ZX8HQ1vOv0AeVXgD+EPqO80CsaLEN0rm4mvhagNVNSfOiHZEOBXdkeuTGwbYsQFut
8WIIVw67NWumGJhAitsEAa2v807sfduZ7yw1Ix6WWfC1KqvAvvbDFPC0tLZ9smadEuexGBJLj9OE
aTttnIDncw/UWrBc78vvol6ba6pJLLrBKrDBi/KLKvomdq1E7A3CUVGFnP9m28XyVFPjlp5FT+oR
ILl8YJ9l+sc5ycTZnCfjY+gr9rPUT71mZp9hKsWeC6d46vw32efTwNmIFGu8qhXRby4SkClJSE1W
BHB1sO+pkQNHYbie9aK6AMCrZOmGL1bLD5GK4MYL8ZzPnD95liEoEuxuQ+slLF1G5cXWND/lAxGh
irYruRucCh+8agfrrnccBmV/6DnhOeC40A45lnO7zxDiMSZ3xIk1u5qrxaIN1Nv2x8oqeF0ps+Qq
3I0N/27Jar7GdZYSqHQzw/MIyV1E7sDsWoiA+5A7EjceJkEukrw0KeaUhsc3tkGkEnEkhm/WSH6X
Mgv44bw1hfViWy4Pg7Km/EiNFnYsokXOGbSJ+03OVdcfxRBwRlFzv15DJEseZ03KEh452ecC71a/
+zTiI8eKgnYx4tsXljX8Apq0QMqIgG8s+uSlkCPB8Z4mND/t3QU25T6YKQ7fc1vz7LtkqnRy6IfE
TM+DnEhTp0i0P4uixV5POoSVKGWJOc84VNtjhZ7bbY2PE6XIoM/4Cw6TfHtabvlzsA7FulttrHqR
0jP/Z+18YHBeLc7znPGyrFiNP7g1QSoxJA8iGW3zgVpNj7Q2P5FW7XI+TIbnnHVl8d78I9NZ6DR5
0+g/QYT/FA+G0Pa0HpWyxDeToFXwB/fEM8lhdrDa6GJ3Z3VK88IVj2kxhnHpYBI7506u+jjxRpAB
nZ3z/VOn4mEtdRDcZMjK7xxDFuPt87cMqnVMT9VCf2iECZFf1pUe7zKDsOFdqChQxo/fkw3rPc3r
jDGhW58HzYHg0FbbS2qzvuQ52XrX74Yl3LIVfXtdgHj2d+GyIVs4QqHEUqmVH8vW4A0R0qZx9HXF
FcovOnUStWkth5xE/m9ETd6RhWds7ylqXdmAu0ZQH1uWNuCarHoGPyPLOZr9ctD7IbRX8luefjI1
HIMJQOSHwzsNfbIdLaras6aGzisoYR6CMWJ+CZadawND2TEfhvFYN6yOFtX7m8E/uX5iF3gxEWod
Ch6eimzBz1YpkDIMHT3nrgJMy8S7+FggdB9WkLJYelL3ccyH/kdhOBaHE246b+Sz5+fAY+3i24o3
tq204sHwBNx4pjB4dKwaHSw6btNHg1YVDahhw7zPU4ZQNYeuz1I59H90svCd2GraYOuvQ03c2bTu
ndO0EGfnE4mzbBgR5ftcQcauBdNo1/oeCVfEJPHsNDYGR+/sjn6xXa2EPDvzFp2rgiyLFHeMx4bD
z1M1QfQDPgLQZ+eXmf3Kic4/GFotv4RfO5cEJMSpmALrZ+X661uQjrN/IM1IIz2qwi+HpMPL6LoL
NERsHEtRsQvOjVfyK+ots0UP6btEWqjCACSKxTbGno0KihXWjQod42AGNbVxEBF/bW1SfAKILF6p
ayDqNRU+dhRKvJ0PElhoGbQUwjeyfes8rqq8rV3ykK7WGzlnHmwvypPVv3HTDsuvqn/B/81ETKZ5
qnbz0i0XZofgrtLGk1XjCI5xWGPTLYOpt24qDrnd4yqc7DyZeCsmbz6w9Z/22KnkrcY3uyuNMXlo
JsXVZPExwhhyfGI84YirScIMYY/JA/eAcyPBctivCWyNN6p91XOlxUPmTt3TYpOm1jQLPYG99J8b
n4MpCachuO8oAjnlfiWZhzLzS2rrGTZK8LKmtvc+YmI9tmTB1NHVTbtRzWUlT6yCtg++Ps2S6oZR
2g99D87KYz0CMcHMzBvIjyi2STeYj1gbWoR4H9dwoawdjEZF0TknYxkDuWQplCWZ/prIua4iFgNu
cTBrdu0nErfAvg1LUNbtdG0UzObwYuM++8htlCpuhZRijoVgcjUNeZ48WDpMd8XXmdv7lfzmeDfY
5tdNUriV/bowyutZegRdk+EGZik1ZLDTnpfQENdlLqzH0vKG3xMZwK9LCHbs2zyY1fQIcCBJr4Oi
OTStSjSYTn2xlzV5zDILT5RX0o8SWJzHBwtaCn7VyfcIqPWOca/U4MW97bD/Xfz6VzXo+aYDlRMn
7oL8mw/TR5B7yT6taQQIZehCotEkjcomq7udifPrzjeS8tZM8KbtM/SOR1G27t4XI4yHuvIpqvDm
CzNi8zUfB1xPrXxNRgkFw1RvA7fEGDXXJUNpflh2ei6AMd0Yiyu+aM1wxGeO8kIr6a04od0e4JrA
ygxY6Xb01SkYET9K3x5YUVo4wPxWzjBXskHwCAOaIDLhVLRS2iP6w2LcUTyIc4eUcg0U6GRX1nvC
jL5LKw/BwG4F24xhk+yY9SzJ4qS3JSibmabz1AlZIaei83YNU7V1IPNgzjs2bM5jkArvIWCP+dwq
mn13qgGVARloiMp1Phj+QAZMIUKzyH31zI7xUDHeWc4sI4Qel5K5un7G/zTRwcnx42A3Vr7HqFn0
MfUcxo7x22WrhkjxUM+gh0tsAC+mUtN16R3znUZ1LlAEdm+5Ak2nfCZ0tx/q8NEZzOkomzHjP20h
r5TodU+ZWyP9LE2v47GFEAWAtAWFK4rxEaeDuVeJdwbKTCiwTJdXs68SPGb1+JaN2RdWy6h8rkVk
OaUA4nXCioEGNLPZ73rn4sl6Ps0m23oRZsHBG2HIoFIV2tvVtYlPJfBHT4FOyVw+CfVQRnKmqgR1
h7sj/DnyEX5dHcHmBG+so4zdRG70OSla/wDZIylibof6FBR0iJDhImyN78SclfWUYSqCu11kYr/i
8Ly2YiGPa2bLeJ2VQFix7dk58DXzrY/7MYh8rjc/i270fgdgmOK89Nz1lIVD9UP6fncKVZjE1Xa0
knUP5n5aOtoaqKeNAK55MdsKyeppwiUzBuOtlvSDJktFPHHqpj2UNEpAi3q6W0G2Oa/c38rboamc
bIpqmLIPxQDLvC/d9gmzTuo9sbQja+Ua4eb6KDgWNFp8Ly3bTA/ov4j9k8lZsPSs8j7lJguHfL5B
Ae9jrI7hjL0lQFngGHBrV9ARd83ipLC6J9bSq4OKlYjwIx2t9mlNNDFdLKKHjgrAG7d33buuyToF
pb8z9vixUNnaarjOVgcOusnnB8sd+pdM18iM3VUG67zvQpsaNBL5P4Chmsdp6NQFs3pyVGnwxkFN
H/xe7SdficdiWrAeuVNZlgd6RdMKWWfV1iEPV2JvWtCOi1elQSSsbW99Gh1Tfp/LGnoil7wK2y9O
353TsP9oQC7dlBhAcU/hgXgwwmW9pwJW5axRc3f8jlLxIselKX3Ww6NINtoOF7dzMlPBnjn+U2tV
79Kp5uzaVJ2f3DiN+W3QobydiRZQFcd74VxqxEnAaAvVMGWRISTawjXf85o/Kb1TbEwfWsSVw0Yu
hnwSYXR4XzMcmsJRQeo/pLbsHrj7nYeaO6g+/d0k/x9AVzcqJyILrAjohYL01T86ulMsXwuhGHXy
lRJQ5phE3TyzX9bF73+GysqP//7nuRji/2ESD03oGeSzyGyZgqPCZjH/Ows5xZgLZNS+PTXk826w
p8qPngvzt9IYavqB2/FHVplC3KVTMDpnpTx8CbC4jay+xYUCogVHTRh7XSPUfa02nCW17fKibAuC
VwZadCpbDoBibRKObfUGBUtNJ2SgF8P6bEOKU3E3l+qUjyPHTMwA31p30sMz1YOYqdfBsjS7oA0c
83VlnoC4FMwMbGkCCi53UmYRAtnWSw0e50NXS/9zaw3+DeqxeXZIghKy/sQTerYpP0wgWTPMd5hK
27XTZMCyjORxNfqxB3zO4HD8pNss/EN1L1oJl0tlljfHvRW0H5+zcO111t2/fxE2tePvKCE0V/mu
J1BqsAebiDN/etEpn7dJ/bNscpdtXnZB2AHzI3iTnv/9D9q+0T/9IPA6HAOQ/e0/v7sCxQTXAa86
sW/nJZYBThuCarw+n7izPt/INhAMGUJW7rJ/5FD+JcXon396YEIUxiki4KLgdfvHtxroUstnN4ef
q5D2i6c1YM8uXzg/Ak9tQZ14rGF8hgBD14xt//6hW39CsfAkB6QxTEg/lu+E//TYdeEC8UoUwAsL
q8du0ukobv2ys1+aomdsFpbHg5/E0gJx/CT+qGbc7D+pX51Yw1svn7/Qf5E//7+YKp803hn/Wt58
/9UP/+f/qXH+8ZV/0zj9v2CT97wQX41rO2ITMv+mcVJDCM8kEERELWGigv6PxilMcjtI334A3dsB
LMX17q/pHJBAdJBAgMKgu+V2vPB/o3GCBP/Thy1wPN8KaPKgcE/wW/7p7Z4ughm/SLNzX/vjtQ0a
iCsNXq2rA6uP7eSmZuEFsJ64mqL8pNA9SXXsidvpU5lB2oPdMPoHNYTqOQz4N8BHw7c8GCp8zGxv
nM8TFSNRR65xO2fN25GrZ/pTh7EYk+20ITiVhYiotHOULiGJcClZ0XGA6yAPNEFJAEYtGKDTOkhf
raYHIjq5KolCr/gSav1mfZ4MBaWgryuRtoiHhFQxGeZ+2M6S6XaqHD4PmJS+YYdNto0jrU7dk7t0
OXIZvQJ7kj+cUFvjMU9k0e+zudAnxRx1u+qlwfnJ6ZYU5HQtthNvItmwI0lkW0Ow12FQ3B45Qkwf
27WXkzbk7Oz5LqfhjE6A5zTDY4pUKjki8des261raOWvLePJllSdbgOx4B7n4GZ0ZrtPmUVgd+Zi
eC7RFh4wJ1O693nMbz+P/LQKbIbEwFih3SUhxbeTiO1tTvCYA/HE8RQ6PSOOaEMC8YbvM3c7bHdL
ebIYOkgo2EdrzO4xPkzD3l6gCex9IoCRcDW+qypdxc3AcR7rOu7WXeCtwy6ph1Oom+FV9AuHQ5mv
VmxMtsJotTAeqZ6KmpB9y80a2KeBISrfpqlxm6vKZHhLmsW8hFq9ggkSUFLN5ivVb8vFyjgq0miR
7d2S5jJrcPdVkaZPvYB3xPmtrW6Dou7uqs8xL6R5xd/R5+Ddp2Pv4VqmngvT4/SRqMR+BFlZxG7q
kTde5a/hc5ikOMKLky5PH1YmussMVFgVnhM52xxabRNpZTFWjg13WcsZvqR9izWM+t5z9jnM6s/B
dv4cclWa9l9N3Y2/MYJaj4zw7rVIO+e59ESxpwZu5DTbd140UIwz7LSs1S3K4lc9i/HOYKEd29r8
BVP8q69120dYOTv6qZjKq20+XyoWfftaLcEHC4XxZTWA9GK9qTi8JIz36+eob36O/YlHvpTOH62/
IvW25h5CRi7j3uh6wmubdgBp145df6jjfCtofpw2laHc9AbZsfqIZqqFHifkCO1aH2sffpgKgDkH
H1YV7NDxfOQ0swmfg/kRtxTz6iZyuKgdaSJ/mXiaaLXZpBC1iSJuNU3BPckz2MZISFGRefYp5Zrz
xHdga4CH867v8it7VH2eraam0YwU0ox/DHbqbf8pywTJrCiHVvKj/pRt1KbgKLM/0C+XPEybuqM2
nWf5VHw27WdEBGLGAlH5KQzZqw2VckzIojETLcWVERU+Vd6juu9mkJi3veskse/g6crqxIo7ObD4
9bHYWNIL3qmyXNzdsF4b0zdOKcyzY0l1HmWJtnFwkwXZ3Fz0oREF0Z25Kr/M6PH7uuj0NaB3WxAl
38lksZgV8CjuSlW4j7DjMC17OLA8ndURqHMK2ejNuRQlq9aWM+Vxoi0xmqw6vdWTq3kGinV94RTk
nl3091u0HONNp4ga1XU0y3QPQJzWtDxtg3g2nPpQyKu3zF9sxox9q3r7PK/JGrv8q2vlmu2tVTld
vnOFMRN+J9oMd3R0Hf8MNIzx2Ffdo4Ot4CVwA+r/PNg/mYtfOFrkuhwTziR+FFZlSTKPaL2YfQow
hbUx4Cd2PgEcJbqKZrJ3oTrYLE+2xNtdtabL7zFDA88m36elKKWPhrDRyLqm/0Fap9vTWcjwnHn0
era2OZ7Zn1dRywHoJq/Gr9xY6MgZqunUrDTVwxVqjRVzitbQn+p8+GE33G1iX/j9DQWQELpS6zn1
vQCQESmp3PShoTVBcax8g+qtVZ3gV2En5QYbU1/Jfr2BXG2rxjybCyC2JKRR0tNijtkvmldvAMTG
VjI49JI18+hb4XVu/BxxrnpKPIJmfp/6Ry1DHM7kyn6PWP63YABJAXqpRUTFVbUPHbs7d6FFKXqR
kq8xZ+dB0TdrtERCyc2J5TaTaX6Xm6z/ygpy+rKW4d4lu35Zhi45sAa/YvbuYqIO/U+kRRKEtdRx
QRLzZnAcbByjyM5qDb8HyDfn1IXhE1LPOJb6e12LMTatBUfDyO0G7NA5UH16GjViNi6ku8lKngb6
9WDA2jiWx8l9xHZSHxRYpXQpnkazNx51VjzMPK+XZHZBeprVHZGC9TBD7OPWmMMi2nlT7x3clYEb
PHjaMGuPQ6TY2LyKkuSOHnlen7oxT73LWgzLeAsoKG1jFljQGOx8xr08mM6SYrfSLZVAOHlXKtqT
UK7PmOlC44vuyQrtczT0dTPIbJp+2QBNgLdWVSL2mcEW0KP5s0syo9iv08pRBhKquJtKtmqAi9D9
ycUjnpsWmvNCDsrdASDo7m1Kt7K9LNT67hDWea9bc74AVbWAqjb9sVtoDoim2p+9zcI2XUyv1Fz6
q4bngPGRDlETgkfNFTMAk/dtwba/5zxXUKAQjg7LDB9H5jrml3pLTYKHjH0/1AeqIWCk26MB9oYy
pn4JugNQB+vgYCunob3h8lp2Dk9QubCMomEofQONQUgVlPZOybLn0FE7ONIUrgqIIlgdNDsV2pg8
BzdLK6RzVXLEOD3YShKytpcxDHbcucyD23Nv2wVLFhRg33EOrzR7XKjCaLA9Bv00Ys5EtKqy0jjj
3AA+ZyaYSHemI8J7yzW8IWqHtcsPpduFcRuEK+YMZyRPAaWAyGKRWfu5MIvHIFPdUxEWkMRCb8mJ
n4UueaxkPihKJ0+rlc1oduU8mTtzUT7TrlqG9yoMw33Sh9ZNXWww9ooX/8vq5OJAYuboECeDpbgO
YL/QqBy+Pk+iviWzl+aGhpiR93gHZwOmyUJWejsBkXGoPTs4i1yY7wDHNrcQnOIoHYm4HUjTNiyc
ysEEKj8MX7h4r7HDk3Rlwfsd8xSpFN816x2vKNJMVW7+zZCld6yh0S47Nbp2NAyoCpHwsvq+6XpE
X6/MCPW52a10tQQ+Vg9QuH337MFNJ6blBO5jX6mxjHu3qY4COTcOedEuxJqR7+gbWX7OSZB9BbOf
v4LH8K+JyBq2J8vk3/RAZrx9klppeFubrhPZi/9lqJ3+fUnYXnipK+BSrGlkz655VojwkE5Am3w4
Ukw6QhFEzyCRyb3EDm8rukh/2ZTdRkOXW9+4nuaXXBsAsToBWnMq+4V60dpPDkaXZ8F+MMkZpkON
iNoMzhOqnhO7noavtPhlXIo8PKIwjrGL6fi6+pO+W/pUP/X4UsnEa8RCFy9sC1Pj29IB7djZbSsO
Vk6oF2e8RG+xpyGqtxilkwwdULTMO9iT6f+0G3u+YZm/3gXdKp+lBrsacT0vCARbpBYbs/qSWmaV
orMX4QUHR3JhYWNeTJl0+GLd7mp2qUe96qAjbcr2DIibH7Bu4QxfyHhpfIuzPyws103YSLL8Kbk0
181Be5ClispozrOJ5C7DSr9QCOIcDFPFg+yK+zzFyldskmuxia9cJKY9H0A+LD5+9x6c6a2DuyPK
NuGWDlMvXj7V3HITdomi81n/FHsxkMXgSDsOUEjB2acqDIwQgXiTiqeh1T+BlqAfy01Knj5VZb0J
zP+d//8je5PHbvLfzv8LpPEm/Qcuxx9f89fJ3zLFX/jQ2b7HaA8Iapvh/zr5W5bFX/1f7s6luW0c
huNfJdN7PHra0qGd2UnavJq026bb2V48jK3adGQpkfyI++n3Rz28ou24m1AHz+ooyxAIEQQIAn+Q
yOyuYaiq5CbP77Dtd9jyez2vS/yJcEG18ScmwJJH+qQVuOz+VbbUC2A5NoJ5RJl8C6gOwNEcD7BP
V4UFGgFVAGlt6fcflzfz6XCUx6TV3TWksSNEjLCaQbytF2zEFbInN54+PPGCgDaj4wAopVDIxY0M
Kdkb7n9VEf1tBAxBNyEmySm+i+kBYNfa6Mm1snM79mPPJtZLrbg6WCAzwupSIx049I3/kU+eRsFg
nPaDmXVmPTj58S+i/f5KJpeWy1IwHaaPBS4RwbaxFfbO+tnIOlsFyTySgRXI6cd55uUce1rdh18X
cR5O+tltMLFWYI0fp/3b1ePsw8SR/iWdsuzPE3aglH5P+o/J7IS1akThdkYZhbPoHmMDlws35AQw
nj6O779yhDFaZPQIStjmnsIEdp2CMAdQi7lzmRED/LZ6irHC/cc5dd+cYiwBP5ZACV/1gIM69UkN
vQnse3/5g97kwDUcj6YkemDtASz0PfcTeZEPv64mM9Ljvy5JAvGS9+5i1A8BNaKqF8ANSuQzmZfx
+v9N1LAaiMLxfl+sBn/Oo2z1Jcrn1IbVWqV+/ZzKZHZLAbpC9X7pQ/sJVVDhZRxykAL3qzgAuiRp
riloZ0MZ1iwVrOyjEAs4ng+jt2/cEHwg1++po5PiIssxThPy0Iqfj8OQJYcooEuGTXGVL2yI6Dkh
7B9fKc39z2gjEEMW1FNJx1o5mDVlQOEfy5MWii1Y2hbCBomGELwOcAiOOlEoB8ly1RSCWpG7XQAD
QQsshERcnhcekBDIgCHR1UwIvQ6ZtsSi7bCcCQxSF0IIrnyPnBzPLqV0aELgkLNbfpnyOGePPjw7
FTwajWNfg67bLQeJWDUpOBbtxlWDiYObA4BTYkbN5gBt0Qml++qQqZ7o2ugtmq17FA92y4YHB6QB
dIN0jIcfdlyHlG4OW8rh45Rpw1frQK/KHT+wFQDERpWhbvT5Pa/D2SYl/rWG41/q4/c4lKIdBP7h
oSk/KQeesfL3Oh6a7auDteLatAOF8neJVhcFBpZ1cGsAKb0KYM9oFrhex3NscmPZYhTXhksATF/H
ZpvBYfThjd8GktBw/F6vYxFkIzMXNC51bY0fQ+ixNSJd49C0gI2L2qyZfX9WQZXK4btWqQVbqwC4
kT5F6j2wadT1glnwHwzG2sM+Gct4WPjWMsp3edfPPVB7ldu/Vx5l2YDHW++QiweVq12+O1qHAN5p
fkLh8DV+rB3A5t+rAW6/eidT9c1zGWUiG9BBrXh1xeaNmOKh/xGLO6E3D2KXz5z8l5O3bzQ+G9//
N4Tze1HTUTIhKMHm2JguHUXSRCdc+OjmhO9Fkutop0SDmX6mlE9ELH+m2UY9WulUG9OmiCITw7Tm
Ugm6dNXMKSdJNJjJwVzbEHE4gMaaEj+NYrEUWVRTUmwHgfJ6jSlXm7ij9OcRgZT59E4vAyRxsIVZ
+AGpy6E+C+mlhXE05f8sSqld1CnjLmMLTCmfI3EpazqFRrpsOesbO5OS1kv9PlW/GNKArCZT0C29
RVOGL+JYJqnMddIEveobBiwnQyk2VhFVB9oC5XSpfzwvDHD0TGVxtb02dW2nBX25grP54H5Vs1h8
P+WE1jdeL+SP6RxU3k0xh07Qgnm5FjLRVg/OzdswL9ciW8UiGdajV+JwLK+NT3gt8lwMxvM8ms20
OU2PBq8NkcjBWI6EHsIjn6AFDb+W2AKAAbSZ7RCqaUFhrmVOIUYugQ/ThE43rpaop+BYbJBuhfE0
mW1MbhJn1QbBVNlvortMbHhPxA9Jt2yB9ELodqty6s15Xh6di+lDTjMJTTGhrwDe26B/GWV5tKpp
Faqp+lrWN16/Ut1Ey6Pr6EkONDNWbXfb4PxvCptqNiu+VTDRmDSNtsdHJyIDPly3ZiB9qvzudl6w
3RAH8k4LLsmnsdQl7jFbzLne1xJ1vft63bbmUxbR4bBmsfiUZVzYVNKfIyBqVvFCbGwTyFhzWjAO
X8bpMDq6yLdsW4+jh3o4r1egr0XjpF0TkX4RdguftHzB9kRU5FvwB2+RfpTnkbZyua6l8uJNv+yz
PTQMp+K3mRjX3KmJWMWoTdn9K8qmWDaNMqa4BVu8s2KhQmUxlMV3gd1JRiTS63wXUVtTify23MKU
eZkP0oTulBrvXYqA6huvV8zvz6eK7OV6V6RpfSa5HX+qD1x3/U0PrqknBnEksnf/AAAA//8=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C646DF3E-28E9-4A7A-B722-5576F6F32F06}">
          <cx:tx>
            <cx:txData>
              <cx:f>_xlchart.v1.8</cx:f>
              <cx:v>Profit</cx:v>
            </cx:txData>
          </cx:tx>
          <cx:spPr>
            <a:ln>
              <a:gradFill>
                <a:gsLst>
                  <a:gs pos="0">
                    <a:schemeClr val="accent2">
                      <a:lumMod val="50000"/>
                    </a:schemeClr>
                  </a:gs>
                  <a:gs pos="76000">
                    <a:srgbClr val="565B67">
                      <a:lumMod val="96000"/>
                      <a:lumOff val="4000"/>
                    </a:srgbClr>
                  </a:gs>
                  <a:gs pos="100000">
                    <a:schemeClr val="accent1">
                      <a:lumMod val="75000"/>
                    </a:schemeClr>
                  </a:gs>
                </a:gsLst>
                <a:lin ang="5400000" scaled="1"/>
              </a:gradFill>
            </a:ln>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EA830A3-6552-4591-A913-A678C7E1C29B}">
          <cx:tx>
            <cx:txData>
              <cx:f>_xlchart.v5.12</cx:f>
              <cx:v>sales</cx:v>
            </cx:txData>
          </cx:tx>
          <cx:spPr>
            <a:ln>
              <a:gradFill>
                <a:gsLst>
                  <a:gs pos="0">
                    <a:schemeClr val="accent2">
                      <a:lumMod val="75000"/>
                    </a:schemeClr>
                  </a:gs>
                  <a:gs pos="45000">
                    <a:srgbClr val="E1973A"/>
                  </a:gs>
                  <a:gs pos="100000">
                    <a:schemeClr val="accent4">
                      <a:lumMod val="60000"/>
                      <a:lumOff val="40000"/>
                    </a:schemeClr>
                  </a:gs>
                </a:gsLst>
                <a:lin ang="5400000" scaled="1"/>
              </a:gradFill>
            </a:ln>
          </cx:spPr>
          <cx:dataId val="0"/>
          <cx:layoutPr>
            <cx:geography cultureLanguage="en-US" cultureRegion="US" attribution="Powered by Bing">
              <cx:geoCache provider="{E9337A44-BEBE-4D9F-B70C-5C5E7DAFC167}">
                <cx:binary>7Hxpc9xGtuVfUejzQM49kR3tjnhAVbG4iqIo2vIXBCXS2JFAYsevfwekJJMlWXLH65kJT4yiW2pW
FQqJu5x77rmX/c+P0z8+Fve37sVUFlX7j4/Tzy+Trqv/8dNP7cfkvrxtX5XpR2db+3v36qMtf7K/
/55+vP/pzt2OaRX/xAgVP31Mbl13P7381z/xbfG9PbMfb7vUVm/6ezdf3bd90bXfee+bb724vSvT
apO2nUs/dvTnl++62+Tli/uqS7v5eq7vf3757BMvX/x0+D1f3fNFgWN1/R2u5eYVZ1xrxSR5+MNe
vihsFX9626OUvlLaZ4wp9fmuF7clrvzROR5OcXt35+7bFg/x8O/nq56dGC9ev3zx0fZVt1ophsHw
UpV293cv3na33X378kXa2vDxA6Fdj/3u7cNz/vTczv/658ELePKDV5644tBMP3rrK0+8dvexrT5b
5X/uC8FfGe4rX3FlHv8c+IKRV1L6lHL6+aaPrvjxQb7tjM/XHbjj9dXf0h3/5dLFVrefTfM/9wcX
r5jhjPlUPLpDH/hjzQ0lpFFSPeTOgVv+woG+7ZcvFx445r9++1s6Jrwt0t+tq9L/pG/0KyaFUoaa
R9yC7Z/jlnmlqGaaCvo5lx4x8zFl/tqZvu2ep9ceeCj8r7+nh2xh3e2d/Q/mjv/KGF9KIti3/UPk
Kym0zxX/fNNPjvkLR/kTt3y58tApr/+WTjm+u03+gx4R4hX3DdHsc0L4hxkjXilpuPaJfO6SHx7k
2/74dNmBM443f0tn/HLbJuB53X+03utXAsVcal9/u7481HslfCLot+rLXzvTt53z9NoDD/3y98Sw
i/vxxfn9lH78D+YMGIBglKOIPBZ4ArB6VmWIekWJzw3xUX+e1pe/dppv++bptQe+uTj/W2bPkbut
7l5c2+62+GymP6Nn/xv5Ovm/eO+L++H27vZHB3jezvyob5NKCMnJI3Z8heYKaC65r33/W9jx4/P8
WWw+PsdhXN78LePy3Fbd7X+yZRD6FeFcUqPFI+35CjBAS4WkTHHxORgeec9fOMq3PfLlwgOXnP89
murv9/1PZY5nn/z3ZQ5JUGkF19/0izGvCF3JqPnU6h1450CO+PNjfdtHB5c/e5L/Q1rHn+PqF5jZ
3Ha32wdd6YkU8v13Hx4XStfBpd+Tpx5td3wH7UkoBlHpi161fsmzIvpUYnpywf1t2/380qMETpPE
B8ApKhkX8Nl4//gWFa+IIsxISoQBf0LnXlnXJT+/FAyeppr6Giy3tf36GkfW4g8nkmqwMcrkFwnv
0hYzRJ4vVvj084uqLy9tWnXtzy993Ld+/Nh6SJxIGM4JFwRJzgzUHLz/8fYK9BGfpv/LNjZN7OzP
56ZavCUP/bGe512pRnNTloIf59OUL+EQx/VpK0V7R+c5PZpSNV3OTeX2rhntKavtdJn1vdmWKZ2u
knmWl2VNW8IDW0xp5OcBH0k/LPuyVCIarzw9T1UT9mbwjXiXRJMp631fsixQ8Tg0SUCKyHttSjGU
J9ZlrjUho9T6v/Naz2m/H5Uk03Ac656m0XGkJy87Mdpvhrf1ACO/9Sqr2bYWCRPbOBvdcgpbCv7a
z6MpJLhtEsQ1UUFcsrgJYrHM3ZUrRRn2Y5FeRGWZHDWaLTwcKxVdVyVLrpfO8j0eym6Kpfc+jEmZ
XvuZcE1Yl0n2ZrLyoptcc7zINN4lNupvDSVp4NoyyoI0d2moSMZDY4e50KGZFs2qkyweUqnjYMnH
iW3HkQzNKdNLWdEwq/zpIonzwTueRjvOmzz34vmtN9N+IRsS51m8i0QtmT5i6ZT0R0NEbNfsKYkj
mhZBmQ9NPl2pgqTuvJ5aW8ELpWSsHI6fypXPYuqjrWeXxsknZfjLj/+6tiX+86Bf/vHiKiz/8dP5
Z0X6u586urdriWkPP7QiwpfvQoB/Qog1C5/98BUk/EnSPwrcf/LmX0ME/ZAsfw4I4ZcW/w8Uebzm
CyYgvQX6XCO5ohzS3R+Y8AAXSihJhW8Y8vwPTKDABMYh5FFDkbbI/y/QoKBjUGZ8pcGmNDDn34EG
Acr5HBpAx9ZmD4o6l8IInOEpNJAyqUnkLd6p30VNZnbQrvy5/9UNRlTuJCOlTpsgN76fZEe67VQq
z7gpynEbl0ZI3QXSzqKOT4QBAvDzymOcqDnwuiQmWR34hUvboz7Puik6yv1UpumZfEz/Ba9G/T5q
FtzrHZHD2CxxEPdlPyVndCjlvOTB6GsvSHxvDL1B+VV5wlFR+zDnyOE5aKJoIO9Z5aIutKpz9fw2
axZ0uFtfxKN+4ydTn5jXadptx86ICBnjM68MZV/xKih6t3hzoGcvysNY2savg/+fNX8+5vkjAxhC
HXH+52lzsZa+F+Gts0X6B9tdi9WnSz9lj5avhGRKC19JjYmPROX6VFF9qEeMKrBa9MLCR4p9yR6u
Xknfp9yXPoFa/jAo+lxY+St8lCLduJGEIin/nezRqxD1NH0EspNxbrRUyGzCNdj10/TR+dSUrmiz
/dT5SR1Qkyd6s7RxM27Y4My07Yaa2MAnOlHHEZtjcVyxyvihWtq+CtmosmnHl6nMt1bauNl7haWj
C+qhKklAEt5iGCf9szlKxHFtO3phZSGOO9FTFswsa94XteLHQ0oR3GNWeEWQF9MYlIvxz0wS2fdV
69fva7JEbjtkbVoHY0X9M4qqeVu5gV6UpvSqEAM4pYLeMr8+YoVO3LbNvfUSjkIZ5lk6X7KmMzc9
p7jxWBMvDbrWn67iSYJErIzAZYwfR3lZRgGvJ+1ex6zK7YmVzvonyuj2rvUJvS6qMo8DmlReSKu4
SMNazOAZxbSmdW/wGLURTgWMxW5PMHm6hhglbzWbpktrvX7Ph4S/W0Z/uqy4dfuWE9sGqmzpRcwa
PH+t4+gmUwW+umnSug20ydr2qDZLe5e5FBaohGXXaVvU73nUkCGYuMPHxETtaWmlvJ1jXBf0MQ4g
6YjTjgXuRnjMrrMosWAQXCVLoMyEpxY57gnoq98XQMsoMIVchqAfCb9QIi1Pq0QnFzz3sjN/iGjg
xnQ6z6J0OObW5MdVqnGN9lZ7qinK4qCcSk9tENd45dGhBYiA28RpZG5Yv3p4mPvpEi5t21/VbOfp
bKyjmW6mnGXlhrRFnr7xSoZHsHOGb6mHBH/7bVEsoSx62GXMPJwxmbwiCsZZeDLUno7To6Yr5bCv
8zIhvzjVCr4rysWzwTAuvydRD0uQoTI3czFedUsrd3OVKBEWURrdLKzN3ugBFSYopsYLa1qy60og
AKdkXKO2RKDnk+ij3VzH+KYlYvhbJxHOlqxB1BE+XSZqxM+6GxANzLXwrOGd5lszS37sC9qL80Lr
DoQsbhF8HiuSTTQwpJ4e6+5OCzPGW9LV9CIZGyShNhMcbGufsMA3cauCPKur+aTKTJ6GuSmKcjsg
RFVAkZZntjZK7HUW8WMvGxgP55Hj3OnSpwvYVjRdcRJXUVCNJSImon17N00CtwSvhu+GNU5mM9Xv
+9VFPu/4cSn7+r1PW3xZ15D0yEhmtlpU6dE8DAb8ldbvXZ1FNw8hnHoa9s1be2rXZM/WII3UMF2N
vIdJRhbPl1OMVCgXZk9FklX5jilhbjgzMFxna87DuvARML0m9rSoFF5+SIm+qNMjlc4w3pz0cDa6
heOUps37RTu3byQ47kb1il6L0UY3XkYGL6jbLLFB1sRlWDiN5FR2NtuF+elRkchxCMa0xOOQVByn
7QSHNmTGp6AAIcA8jiRv8wH2iZyg1wPr8NRkAYJgSMOPdWLN2WgLc7Y0Ci7s0hnfYGuaLUHh+c4P
e90m/DJrhlhvPNfOwNN4MRtS1HqvpCM7UmTmTDaTt+Fj4rlgsjmel08uHndLO/fJ1iApooC5Egda
OBCrZHZMruZ2qs/jDO1MOjfpEZ+Ry7kBPPtV7qHHoQW+R6hSHOf54G+yDpBBSESvO1n3sGAppqsa
gZ4GLMmb9zmJmr2hbXwUdQm71hwxr/JijHYgTm5524Ifiv3UAyL5ggee8hwR5RkGRxXMo9cRWZb6
JLZaTltelUVygp4iPcrIkh71gq3t2QgvFWkkbtuUAZppNCOmIl8gwGe1wK2uLeQtGQ0yfKoovW76
mV5ncl4bC1eC8ZTEIl5o25mtrRCloxmQEaVq6EVqDb0uS4rzZGUdR9vBrJGjaWHnE5E5fD2Lo/Yu
zm16lCYS0W1wC77GnkslzU5F3bt9TzVpdg8xL5jARaTDM4esWeO/14pe9OlgbiT6XjwnWWFvGGnT
vRkamU87krbAN9d2/qZI+BqPZm79sG58c+PxBY58hLSspWm5qfWIUJKR7/rjzG8bL2gGMbptTT16
KRSyqyhyk6Hhg3l5Me0eMq4cfHEzVt1Ew6mRLtk9IKu1CVVHY+I3NzTlVXUzxvGc/yJHDpwoxIpS
dBjTI5F08tYUo9lmfVO+oUnPQj+u7qpkMseurtdi0IDbB3MUA4FNsdCLcZEAsgL8oQ9969c0mJKk
oslrNifzHvDDy3FD4x4UIkDrb2mo7GJOy6rtkoDpaIphktQUb5asuM9IWmg/LDovvkEpdfuqkyVc
VBFkTd5PwFrkpNskgBgbeCOTWcgbp+5sVd7YmLoTE009GYPZHyfwEO6umfCPrVkLUauq4jqdoQOg
xviXtNIkQu4OfOcangYNpd0FZC17is2iOBz8OHmX6kYWwVxFvzUd23rMNmctMTJ0nQ6JzpADQV/S
0hv3XTcft0lfn+rMuDK6JImwoTHdL1XT7+q6bXae0uayFkOQlfoqYkKSX2ZV1B7qhC1VdAx5oASq
ZshwTOI3Cyc929SkLjdMsaUK0aDIOFCNyMLasnJPaRMnQSpqP/REznd5xQYT6HTZkX4aT2SW5Hno
6XEeAlbVybybFRr3vUFYujBueznB/Ik57bhYXvtTp0/azKDMpVOzTyev7oJypO8EHey5R1T1Ol1y
/0SzCNFLBUhJ4ttt7Gc1tI56YkGW6/7UTQM51zyGbtJ6crothM3ezbp8JzLdFGdF04o3TZ5UW69r
Rz8UizM7f+DD7+3szIfE74qgHQ0LFgTZtpE63fhudrvZy8we0sKwmaeu3JZ+PSWhEFke9LzNzn2X
ZPM57KXuss6vdks/RqjjKdnG6fjOmKze5al2Rzoafxugn8g00x/iZpqvEjlXG1o0bMdznQWsk+5N
S2BWZSq1lVM5fcx6du1lOgro2Lbnfposb8pllqHVfbmzsyeOIjPos9qkUGqa9roxvZcFToEZbduy
sefdEq3aRwl+Mib1NgZvOOlLR09Y67y9NLY9zk0vzixfSAijVdshb+TbSVkbTE3jbz2DXjEDYgWI
kPxSNNlGg3VC66KvUQRmUL6h2sW+p44Lx+c3seUhRw+4Z17rjvy1QvC5HjZTbPq9zOGwNp299200
NZusduZ8yeSbPi3ZpqsqcpW7zD+zc9G9YxPzzuayLprA8zWuG8FdP3RDYcBLGFtOOmhgR1na2V8z
0HfQu74cUsQ3y6+Zi/y9Hrl3QVRDQlRevcl9seu1nHeZzcvjkWh96+Xlr5PX5EVAdVGGg3PtztMI
m2DWIwnmpeuPSJQnofTzJgT4x5tFFihEkHiOh0re1UkstqyjY0hrUqxoRY/nzPHbyJG62US2nX4F
I96CXTswwZRUmzkn+bZrhLqOGiAKkN+V29TSNPBSpveknfhRmRTzpmXzDKcVdDxLek/ToOZ9ZnoA
ie9gu06Sq2HMC7qNZeFmcPFmmbKrNKJTH9CsFMVeL+0Q3wH8oahlrNksPq03kTdUdRgn0eICG/Po
qFOJB2Byqdr7eT/eeHnLfJS9iKkg7WmycTXUvSxptlo5e562yIuUd+NNrfzieFFzEhg357tl6ZZt
nxD8mOl0p1hB3o3x5CPEeWmFd5LKlfgBSMvUfDSGx2dxU14kQ9f+4iWmPy2df67yqg1RvKK3Zc/I
r2ZslQugjEbdSd40c/pLq+qeHJe5Mt2J19CF9Xugltlxw/tm3GbUA3OK0bhFr6POjGCzg0UbIlPr
v4+aAqAeZRk0WsD3TEwUSOoWfqSzzC4yZIXwSBC3HhljyBak5+/9pETVZX02q9BPfR7v9BjJ8rQh
Dq/nFpRrQ2TZ+YgeZtxW9uCgiUvAtqqxBRFRw6qqpE1dzCeELtPVzEZ6DS5ahGUzgpYbD/zsScf/
SVF8pkp/3Tpj/OEzNNDrUhQ7UJ76JCrSukuzfWRN4TaltXz6ZRFL3/4q5mVpdqI0YCO2kkWugjFH
8f3+ASg2SQ+bd59jlY6uaz84xSqbP5HFx0RRu7Au3svJ+HEQVW2cbnpDI3ZBvTaJQTaj+ijlaRKf
dnW0VNtatdFFXHX02ic9vRA2B6v8/qnWx36i1a+nwc4llwS0XQmt10M/OVTF+8gmmYj3lQfq10yo
/tspteCkA5rjsEsZmE9fLiBH3hDX779/d7qOAr6+vcIRFCg4tMeD288676thgU3mAq1QRpu5RsVp
/DKDQ5JZemDRo8+vcx15x3Sl35UoRHY6iKZmr4Wah3wJSN7Fyb5bO+i6iavs9zaS6GEqDqD9wYG/
dqLUmkrNDfa6ND2012Di1OOeX+yraChdYOapb8NE5TVIkzSyCau6rLZqapvbUuTzVdNBq2gS9PKp
ndxViRHFD060aj7PTYjJBBeY3QnNKcrwcxN6svGWHrxh7zIPtFF5arrqIEndtJB42sD31vZ3ZKy9
E1Tz43pAf1GN1hVH1KEkh21brz0YLPv9g/FvHexhO1T5VGG0dDAG0gOpXemaZF+rGAw1tui9+sCM
o9MTWBFvq7d1UvjieLagrZuJ2zY/GQQbrnoxmDZIBgyMCJnRLYsHXkw7tLFeiiYK4xXQ9zRuwbkj
u3L4VeupDEFme2UEtSTXburPZwiDd49NaVqO01W/rCpANdeYKEVpnAVDtkyXK4+7TascsbW0fp4H
UtfogL5vDoaR26GfsI4pFIVuINRX0ndCvSadB+0d8UQCA5ldquTE79dWp5pwegC/OZuZP3hvK7ZA
PJnKBMfCbGp5OxkFa8WcojuRi1eEWSHwP2Es/D1pjPC2D/IQZ/XqbJdBpenHPk73NoYCFqa6HuJt
PDRuv8wl7i5ZDvFG5fOACEFDcPfwsJ8mJJeP4fc4E3w6QXk6UPl/eX7zbH79eY3hQU5eZ7B/rkMf
jMGfKNjrdZ9EaIWJi+YcCjTm8YBn8kWEBtq8wuoElq0Ml1j+9f/QoDV9hXmKBghAGGZ/jG8o1lA5
wz4GZjgaWxmIys8DqmdexAj7089Pa+hBSq93pIxgSoQSumL2YREtaOYqSJTy3qdRhzxktUALGpJ6
SBd02X2d3wqwunZXNXM7i03HJplMoWcj8iGunIBAY9mU6xMDnt9vcuNVzX40ZdGeF7KsMR6x+STr
DzLvssluPKUKDDhjrQW915Od+6siQbjf+r6so4+85I26iBWIBA9KujbzIcaXrnydUNKN1SYupMuh
S46yLM+onpsVOqA6zKcM+kT2u9cOAI8fJPrzPEdmE8OEwW6SWbezGTko85qWaZ+gF7uPRltlzb4D
7RT7Qgyt03to9V06hktaY2W8IBGkld2TiPqGjw5oBu6vNQYDDBMKDk/hMM/rwZJxv1VEpXcZzVc1
AUNmyUFADfOabOemMXbdxiVdLJLAE95SV5ej4HPLQioWNfITkN+qzQNrG+7ohZE+1JQf2Oh52Rca
O0IcQxaDwQ0YCMLy+RmnJPVY4rh3pzw3ELaJFx3rZodi0HESVK5T6rdckqh7nCs/ro19wzgHvlnv
C0kYox3wHePzw/vW/Wy19bh/F8+IORWgRBXtr4mIWAXYzNI+fV1F+LWoLkgSi0lP8H3fmGclYH1s
MFBMXxlmlfiVIn1QEWM5pB6ZEn6Hhko3HJ0MUfIWieR1x3ZJdXGRetTSc543c/82byFrojVM0gJG
+f5Jng+ScBKMuQTW0zHoUrAGP3AABqskm/Mq+hiZpZLuyDZ1Gc1bLypbMx/N6Kbgle/f8uuHxy7e
On72iSHYMzqgeui+oyKbibsTakSW72aqFprvpBv7VmxTPxLqN4eREGvQzuEXtn6zZMZMazukltTj
DwKBPicnqwEM5uQPiYppOfcPThMbtNim7rwPSep06WGghrY1wTjEJvhVrH7MxCLCtGxnVgcTxns4
lUxJ0r8ta5XNYeVRV701ZVK6atNI69gVGu2q/fB9mz1n50JjdkyEIFiY08BwqJvP8wSqiY+Wapk+
TK5zCALS5wTGItPIwYwnx0EWapY3a9J0o13/Seu4/3eNRSlmogqTdINppgC0PT+G37C2m1tlP1SF
9IDhGdBrGTEYIt0sT3kkgftt3Lv8tsxkBUR1NeQUufe9zBvyoEmAtivyzwmuqtKlGE7FlNcYbX3f
XPQwxuhqJI0Jrs/gYaUOmryJj1WNpSP+oUWn7pXbrGvror9sli6tq3BsZkzsoMCVA96zc1PaeePn
y+y9Hes6Om6NK7I4LJeFzKdl0lQdRi+GKIz7e0m84kqVJl7KEMPeCZDIvGym1QlZDKZkYZ5GGAH9
IE0pxtj1H+QeSAW6aJRRmDxK/HLCOpB+2p4hMqtmqIb6Ny2tzGRYE18iFKOoN8aFdNEeoD2aH9Gz
gHLfrMoA4KSmkY+3prHjqtn1I/9xQotDFMcSJ8iIhPDO0L99FRb5lGMTKbH1b7VDFjVb3kJPOmc0
4fMpb/sZ5jDRUCw3ZTLNsw76xI1NEgLwR3UVN0vk7bEhlS03zutbdeGnaiUIEza0CnOU93J1j225
QQiBOMvhqnZZvtwshcrHHPtcxVq0IFR76z5GZRK8yKHZLDd+OU3wHZfZjH/ahcRQ+GvZ8nandL/6
DvpPCoLRPNwe3bg3j4FvpwxfAWWe4OQpFr7g1q6WZX47Qalu6p0ZHB3eCm6X7sy5PHIBBnqOlaEX
R+W0jwWK6/vKryJxM5CBIsg05K/s96GpMCn7QWwcQjisryHIYWtTaCX5YXvFo7mKqamL3xZati4O
JkY0poSjzWxxvAo/AIrvp9chGqF7EYRR1O21gfnqjq0jbTKWfHzPl34NxrEXK/yxVuco3gozFfVb
lPEFQTiyvmvjcw1gQZx+/xgrnX2WFFwrxdYdCMkIhgWH+4ULH/rGM6q8KUVVdhxjyF5697ZJGqBR
krcV3bpI2/RyaP0YiFMn2HWAMt6xAbsRWo/FEHTY0jstIl+9xTi+8Geo3FQNV53vEQzy5TJhOD9N
EO4yIiJMVkSEHRQke4LNoSs7JGAXx1GWd2vmD9hSf43FEA0JjeeOT8OPpKMDXPM5CtS6WMIefmHs
K5kkV1FSjU2r3w19hV3DrXSOgcQOWCgaMTakQuwTOkKbDqbccPwTdw/M1lP1GtIQSUcWvY2gYOO8
rEmX0u3TmvEVIpulJXTXFEPdpkeLnHNkXTSWK6ems18iOzUmZj8SUtgBsvlgQNgBY0A1eJDil0ie
I1uDqeNis4q987uEI7e6Ol4P0Hm8X1P3IY8hwcw4W4TVAaQ4sHKFFFc3KDReQkHj6STXl2yTt/lt
AY1V7NMRCwFN0MyjVRernDyfpthrwdfMcanaXe5px3e1jylTi3l7VeNxfxCfBywTj2YoNl8pUoVI
NPsHj9ZNOaTz3s7veDysSNW5BqGFlj61Hzvi56wK5s42yw32Ndf6WHqWwiGTKot43i6lol28M9zr
x3dgqQ7mGHXGEX18WIAmVeoZhJgYi3pFtx6wuU9ZPQLWOjAS3DDtIoKf0GNRmKKMBUzRdTrxunUj
I0NKJJhT46dH+6xQmN9+3wgHOeqDLoBdaSZ9tJ3kK6pLxwXanGq866HUFujwSG9Z4k9DHqKzTOLq
R7BwUI7WW4pVyMQiAf4L1vQ8okhmQSGxCnTd9hQR0s1dh4BC7Yd9RFYLK7fR6NkJk7KCzzB4MUQV
KAtAD1Ya3VR0l1q1fpTtok74AAMk5HDl8AtRqAClh8THeAWF6pPbsHVVwZRT4VfIFWTR6o44n1ZH
eFmKHYzQzJkZrogtLU4i1yH8Ta66tU/9vrWh2T7HRDz8WgQAEhS/8Pt1RwU62HoxmebrJMEMMwq6
HjtCYTSSKLvAsFK4edskTtV+YBgzWRI416TNCSl6PskAuxiNd+ri0hPnUZloHmIHe4o/YvhL9mPU
C7XJdWWLO5EVC1RMq0r8/0IstBhfC2xHT8vGzyoj67ABf2z73ThKf7iA9hdNFstSpKRnnDhqNlXl
DBaRp653GK5PfrNkQVINTkxhPOUDkmFY3DgXweTJTGQ7w7CD81YV3SzikEwUohZWq8aERuBvUdwd
d4kGMwv1UozLgrYWoVgfT/kc9UHT1pnaDUbHfCNLb1quR2VZetOLIo42XHSMhjP6UztjRbxrzcak
bFxXM4t4rxnvNo0l43IamYqQIzpih20Xe62fkG2d21K8m+UQ5947Y8k0XU/dxLtzr+0q7woVQ/d3
2PJR7t2ih7iyQW0tTdo32NEu8qMohbqxW6zwSxuY3HKWhNotUL0/0DLzq7sE2+/DtEGozM296Tts
cYeYbLc023dR1Uh/gz5AFuooKr1cXRiqvTw/GlTN2iK5T/yKd7DyhJVFJ84XbgeE9EJdWydvuCKd
ItuqEnWtjzFESpPirJJT3sTbbIi7cTgb5X8zd2Y7cuPK1n4iAZqo4VZSZtZctsvlLvuGcNndmiWK
EjU9/f/J5X32bjf+bmzgXByj0QmXM1MiRQYjVqy1Ci5BCRO8XYz4IDvXG66Dyi/y6MxaCbwaitdu
c6w3Y1QucZJbfjBMWSH1Xm3XC62iorxACuC0gfK0+ATYWZVGvECnC8R4zeJYLJkuHmkLBA1F1hUn
0wZZJnhs3DDkZXr7oVWWUB8SO6aq1+nej/7wupshduebKtAqd6+c1bLCMN0qUZvwsnaV0zaJ8Ofj
XLSFVTKc3BMcKl9XuQV2nFaiiEX+uC1qUeG7SlrV0pzD2rNcdV2bLY7mx6DyRBknQxwfmESoJ1HU
n2D5wVu+9f1mZKasbSBk3xO1h0LcWp7UYXMHt6l0mne00qpInpaKQJCf+tLxuHdC1nFL22w1tnui
n72VQ2arutKA8ZNtie7FhcDI9dqqieNnk0cDDBvqYGbWjUzJCZI6dCX5Eu6flCUZBshmbuYXI6NP
VeF0XnCuiuWYMa+Zal76sZhAk9vwCPn+POURMoFl6lkAe0e+cZlgRvA+9TZUuCY70zdUIX84S0bJ
1ZrCORBppzwej3PoH8RvTrMe89z5MUydzDKW5lFYXR0V/u/0x2MqDpiPZFrpEjlbOKRlVAhj8QR9
M5hPU9WZsmO+rGLvL4XZfWe9j6rwuOWSJ632p4CVxRU8/ml4ldZ6LLBAQ2Cab8Rm8bMmbo+pmWeH
t3LERsPCPczdyGXTn+PR2vOGVwC3gp+JVfXBUy18GXupv8QAQBDVYOHYp5+rR+5jzFeGlXUMTk7b
j8kwrBqd/sxxY7GL42/eKGroDaW2nn5OtfX29n9N8tv7QArc+j50VcsNOJ1VzK91GahSX8rO2xj0
4MLFbZLc9fLSfqIAz/s4EW8Pqt/niaVG5W10ft058SZF4tTFvAXIWEzPLM1u2/AWV4Gx6RSYQ8I3
qe3tSHpzhBn8sAlze3iN32awV+wg4trbmAq3pEaDutIFi3MFAeeozu23R/u2PAJZN8wPxFI+cRJh
cwx+pbvNOoXac1ym8IuAH279AOf4ebdK30w3jNQ7pvdtIe2wE7lLBnl8i1Pqkc+hVfNYXVCOjlt/
m1BrX3b+0jde74cnyxZdXV3vKBlWdckPRMs+LaXp2dMxKheQj3Hh+ZZz6A6vTpB3LJ9RkLEyeA2r
JHiEGXTcXO/Ox4s/5xEvzUFdOijL4rj/zgR5sTzDL2ry8tzlR/ulGDwn967qcQud6dZ7WytlNcZT
ePk55XE1a25nLb2aL+EE6Ll4pcqac352hj2wn8ncqmjO1GDRtkrtMZdcHA4QRiHZ1CiwzQbAAMiG
x1SY67DPj+1sOF/5Wb2ZoIrONcniut148dis/dXk9zb06Cb2m3ZO5JhT5yPoMLy/mIaRF5JG0Ty0
g+H/W7sAogl7cYCKBrD85mGuJwkoQH+IqztF3s+fgk6uVAFy24+1v8SE8uq8eoNLhIHF05jo1LQc
se1ptToZj9ci5qhaP9vBWhFv8qbv6/rqJ5xcTU2hq7MpGurdb5sPpde7UlXBdFy8H3tm6KOGCRvl
Usv9kwdjaZmeB8iUS3A1vQ19hTfLFEHq3mtGVOfLKE7BbjtEuUn7x/Q5qzpWDXjVscTf8NNorBdm
wDHuMd6pLF1eNAuc9w8lUKiVlM0OrhxDb+ziBMhiC9p7TzmadwSbc9SwszAj6+oNZNkdSCTybLpB
S/c6RznCd+xv0JukLAc1HIRfg5dKp6b0bVtqpy6dGoAJcQsd49hPk7+UgPB5HU2ESi+QG2feuBFp
qjOV7TF5pvQOqMA1UQ0WXzVdzsdpzTLKzwvpmbRuFjlqXT7EXnWAlL3huLsPa+kF03sfGGuTJ8jc
1lacg0WJZsyALtAyJCEgUPDFp29ISc5hGPPwdwuOlzwHXXscG62Qx3LTrnZYfG8zCfkUJNor7dKb
byATtjJ8X8Pgsp40yTSowq6GOPhCvGV9WYvamYHKt48xSNVZBH/KywOlgu91oLn0d/pFfYFbWQzO
q782QfMQBIPa5Nl3+3Gy/lhKp1rliRPNa0QyNuDfVho1Tqg/gUgu9fTRzocqz1MpNq+gsx+S2wzf
47mcBxfaVAQ0cdG1mds4tdx9rD/tvnGhLBlOh5ViHyYfOWUYitg4hlXeVrGbzvzQCmeo3HSm1uzn
SN6e5aAqAOIUSdR2DOtHuGma+Yh/8ZYf0YTs/9i85dge7+h+oPeyco+fIcq0eMeWb8cbpQc6Ae3b
dEdvo2ykYivnZIvyYZ82R50qNuqxKxEs8i8/lyw5JZEohozAP73h4Uc4tfJUr5v2Qgjk2o7emSLM
lz5Z7A70HB6LjN3rZeiOXZ5b+wEHjvSJePFJy6brYbdZ375N/+EB3PK487qk0/jl54WEjjnSoBnz
sN8qtq6s9hCyW6eM/75+C1j1G9A4IFFhNVjNcICQow6072dtDsNOJsUQGOvJlEIx5mmhizfflG5+
pHGFv3KNcG6O2zI/NpzV15wjiRTm2OTKPdqMcBTWY02Gkp59mYhi7Nr2VFQNu/H8NiHgwEfQqzEU
43v90bGq28L14Kv+A/D1S0EPlkN8YAW7BLfA+QusXEwByWmt3Kei7wPuOszzld2wII55GCz/2EHN
DPBSJHM5HPf+D9Xdn2u74/LYbMHyiCEqc/1fCltt1t5axhCo6i00VmDA3AV1ADvp7y/1C9DEbrIR
iHMtICv+Hxxl/X/QgRY4fZEklfzXGrHrte/TQUnffwxjelZEZLjzvJiy4gn3vvZ5ZD+D49/fy58h
BGHjKcJ/WDgEtMNZ57/0qOTsucC3Vf6E2QBhrBTOkY+PY4RAY+9Jnf9pnv96QTeOAQ4C9FqAi/Ev
YHtdaNtpWlt+GNaOgyKvOfGvw60mzP3c2X8/QOdXNaR9YLe2CB03ctEQ/wpkrg3Eq25qgg8/I8ZS
7AdovwXeJsR5heIxnyuYYPq9WbytylrTHfHc04QGa9x9zqN/uKM/r3TmnFIKJj2tUQQCQHS/tMU2
uMhLuHnDh+ZtUy3kdezx1dSSuF5Gc8kjKHyzsTNjj8OB1MIqjhuplDcYZAMDlf1ZtF4v7GQltGwp
oX7g7ewPCfF/86gn0+Wtn6XewuzfD+LXx8iD8w8tOx0T3BujX7usnLtQw1drfigQlTGd+49ESI2i
M+83K4LY+99fT9g8yONPEAS/zFm4ko24EPQefh57a14MVWL3RNb+YNLn/xW0JmCdRQ6afzYGpE//
L+HAWyRI9FxWD2/HEkny8TTCumFfdONwHBh/P8Ajvvy7CQU+G9N+ghsIKYW2LX//JShs+1rqXdRX
YWfpGs5u24bel0CzYf5pC/71Ujy6iLZX5FPph7+Gula67WbyIL96S0VmATrCOnKHlpe/H9UvvTW+
HYYGNCyXWaQO+As/rbOnQlarir/ZFTD1z23lBvWRKmqvPcrJJUIYmdqtr90wCVFechQ2pKJjOnnd
Gj5Xi00Q/If7eqOI/MeEg2EyBbB9oUQS2nDE/POE2zb9orAsxoveXbsYT66AxU9tgNmc6f8Y945G
e9qPOZhvnLRyp4pNkCJMTntLFoE2NU/7WoFI3bk+mIj9rpUiz/urjZxF9A9yLWtn3VLp0gr7PA5D
S3mGntLvhlPbwJGbUru3g7GF6y+AAO88tIpe8C5+6zPWAUWS9yi71hnW+zov5hgqj5mD0gGrqaCQ
XFEAhfBGGws2e5f9TJxCi48VSf2W7lA5RBxiwY/w+lYC1T9mExsElyOFkvVIT5YZBbV11bsR9Uvn
Gqab1C8w4YOH/IgvsN5yLkXTludmq8jZy6Qep9bZk27UcVdmgQqbyiT/gmIGjnMkEm8J1o/Mjo7f
wvzuQ3QkF+Ewg3hR89QBhg9RzyXbmmpnvrHpopR52qztSJ1Hn6GpmmePdDxGfbkh+VbXVWBbB0gx
zhr8d3urD+NlG70hK6B5AweDDIV0P5KqmKJeppbp88Vuk8GD1eS+i4cYoRHCBaiVw0exxfPeIwUD
r+4yclN4vA89Uo0++FhiN+HnGescmsO50MhlqrR1SIb/2CiJx+hGBOvifnHEuk3RA3CeVO87xBe1
e6o6CN1U6AS0dUI8gxDJPXX9xrPN8I3Y9ZbYFojJnJIyOiJKN3+Ty10dj9O4J7TJl5IqP440/dqy
sMeLbzfT8hrYbb0hRfApBNB/hV2rXzoQIcskcESPVuDPGDnQp8+Du6jlPKnOXdEEriG7/5H/Acgf
+evWTcdh+LY0mh9ZahfCzSbTj2HqqGTWdtAicR2RsXEbbl0jFa6tOf7I4dJHT6qLreaMnjkXSZHn
y5PYSlFlW7nIS+nP3lVpe/t1i0LmCoSl/xDqwE3XWBQPYTk1Nlj2rD9KFvWVj1x/TNh9xWulVfOS
22WfrTC3qZEbb7pQhAN1uZ24jZT9pa/Zjt2igrtgKVUW+kXB07Utfa7C1T9VfWkekVZN9olqYTpF
G2IxVmzQfiuUeXIdX91q38pv23mcTmIEGocgkyPcMnFWxEv0HuHHAN9Ald/LcZBI1yAfb37XZULG
w020u+15kx3d6U4Jn6+Oti71qy48L3zldUSd+KrX3lzgY8jvQ1w3l3p1mj3Z4kqgirD7J4VzDaJI
oKMRWWWfPy/rHn1trE4AMZj24xK55cl2J/vGt+OiTHrL8u584MOznsbu9xF1zntAzRIe1eTF3x1a
UNRZjnI+zG5VlGe1ddbJGdvpwzj7ACGEgmyESn3jjcgmEtEiRZJhLIvopZzdeLuGGWG+ja5fOafe
qInyq4QdnsyeiH6PJhG2mSUtfdPG0CQy35mq9+vs1dRvbX8rxskZUC4W/Ve7GtXdinfV7Rg4xwqV
4ujt5vNys5Jm39thPV+DyiPMqL3CzSKi33dnWRAz7ihFCsp5ZX1e1LD8PljWmrqls38dx6p3YToo
aI37PrJyiwYSO0wubTK1L/V6E5h8QM3sqPJhc0ICMaUeCkuv8W5wP2zUDeoVfXaVcW9F064JCPQn
sWzfbCPlg++wfebRTBmQJ/4v+drOYSa23jv54dQ9qMLXn6E0kyvatN3zMTE13IwabU0uVGIZz/9K
x7xPPLfpLj0ARuLa7fR+dbr6/VhsU53W05Q/D8U2vOhVtW4yrGZNpYNQOKm4PzrBEVggG28t9tRf
o+Vd7I5Fk3b7XH1FwIm2NLfbT12Pe4dSs/M+prlxrdxDU6tteeOXHTrSKFjvKvoQM+0QH/n9JKdE
Ggt5a27yuyCy+hLZYh1/1RbJVhaRN1aJqMbhXbAE9ZlAHwRpXO7h1eT0xTv4Q3BOlkI/u32nLjNi
xEul5uCr9uTzQv3+vA/tHl0G5W9oitv8940JuRRTaAz2B/b2NOlYyET7A53kOp8wQJjn6yCu1WUg
P3aSPBzj57ib4ldvVd7HSsv+dd7n/XfDAs/msHfvfQgPF5uTIhvWYXoi77USsXTzHfrh+suOAvbi
NWhn0w6Y+6HYbJ+zbCUi2VUZgVOJOrgKaRilauyqSy2MfoZz5nH/s3vj2J13rgJvxHZBDu/irtBX
ztbET22L/1A+VsNpDQm5lOdt+dD59nSjjb+860apP+oo8r959UxwcIdtfvC3ls0D1vboeJO5XXW4
XJcLrHvwpKi7SMTHGWU7zE/gmPh6t7S8k7LQ75FfF88RkM7nYY+mjxz4+RWbLbzfHWuCWxWU5yaW
4o7Ou4PqvI2bLNq3zmO9a6R/udW/q2kNvMvXXqEYU4191gtWEmoyPjIYse93OvbNLQSqGtSi7T/m
3h63xOwW0W5YR1cOvch0Vrv/GM25R8dAW98t6cKNu9uEv5cxAumVHDwLDVB7dFcLbw6nk93rupmS
JlbybrFU/g70p3mw/K371Ez6K5/JAaBL59PYksFUJqweVswbgkQop7yJe+V+MZY0S9oUi30PBck8
l+48D5fCbTw/jQsnvMVyQEfn2G67+KYtIpXRX/b3ZKYPn0Xx3oZJtU/xnLSe7B56Cx7C7WYNIXMd
2Muk74Z4pgHlrNpZrjt/aB+91bfeh11cqjRYddGfiljpD1Vezu2JVvRW3LYloujM0p2AqSmlY13C
eRz3D1vUaVNcjtTDzuJhxUuoZtb6Ja9varAC3aROSOaSitbI+R4Up0JXZpz84xLu/Zb2dhPcQSOU
TrY4pIi3EwDB9EkgsIw0cUSrSQQkTnkH3elqnoLwRrir3VUfd2+TLrLwdbBjc+MS7GzcE+hUXIZm
6xAHz6MwTzFKlApmUN7EOtGWzBvUsH68PpUebB6E7X7zvt8ca78sFMAVct7Bte+WuFpxLtH0F+7D
hnCaQdzb0Wnt5U2Fwj9Fx1jfTNa2jtVjs1lBvHtMf2evbQZ+hGcV7DHlivZxmvwqmrItwK3DBfgf
e/ZDRNs1Nc7mtiffMU1xVxd0jZO2A35O92kdusRrNxpSoanqq670BRrbRSz3dQl8m1VruV55ue9E
WRDZRQhUV2nnus61ok1qRLgl7kJXPpjc6cES8RqmbSUR64YIhIEIwRI/OcrS3+eY1ARjkM299L3E
UiifCxexNylcYfUpnAEocgsGFsEHFK59SGJmoq1sUiLpxBt6RMR4wxKEhig4FapRicgHZ41PdYuM
qTgpFz8xce9gbGSeaTK38qoaIv9rPs9f9r3In/NCfcljJaqEMqF9WuCcnGQk9cXm8LAJEoGmLRfu
t83mNg/aK815LnScqkHt+GFAH1VJ24r2SXdNkGmNLZOJSp/4Ok/tN7Rt+znsG9qL+Srv6XxGduqs
44IEk8PGfxdjvfAUQmzSWTmDQbEeWDAJPL3lu9Or+r0a8JY5jWGY3+E81j+ZYZzyk1nzWV6DZudh
YrWI4tu+GjK3G5pzPUjx1NW2c4qnor+tpbDu3Xr1b11FM7XPR5rqMWVR5rpy/tqZ0Fz21XWbxA45
hDM7nocRcX/QP8BrXKBU6gW/lXGx13So8yr1g3FWSey0Em4rRE1zPQYM7rQBvj9hgFN+l/TjkePS
98s0m3JJ9q3WD5zyHP4lfg1ZWZFfcAvyA6dOiRQ3DlKDNPxTVebOl8OR7gyZKL70dtyeQxVW7/DJ
0OncBsWL3bXPeMAA9FK4nUNXVp/7xZ36RHh9/9mzpb7BC0GuidRrFaUloO2NVC6Dzm2Q93KdU4pw
7xFVurmZF6f8Vhde+KWWufNSO95yN9NRzoQa+msPKPsTTQG3PmLaqhKvsof7QEqPvJXgeCxC/5tf
H0X61rXHqb2642s/R1Z5aoKSBi0gdx9cdwKXgHTU5TrRA9t7QMxwqZwUtwS7Q7pWVuK+UaP7WhTF
VCduwz0kFQZBUVrzvSmwHGui2JS4bgPjhhkl/Nxocq06v2lRPP+mqNqKtFaeZ3/h4MXbKLaiZb6y
pjrIJlVZV+Ug3OeDz3B29rk2Ccpr9SjEWr2aOVIcD1Se595IWFq9FN4dLUV9qzbILonOSWnu1tGo
19qdVrRzwJ9zUs7N+m2aNvYKm5I6zSjQ1e/I1/hHOoXzqatm7wbwPIfKVa7IHQ866+8+1FZ5bsNi
uvU36jcMOoScskYOljhZQwsXGV8T8WnCS+czCq41rUdvzBrbGuwHs4TOE12/KIatRA6XBNNSNJeF
pOqG6Nctp3UoiopULib1hF1i9Q8e3jhWauTBENxaW6iTxvkJF5URLoWf+gW2g349n/M5oMXT1mlV
k6Tp01HGzqnEucQlp/Y6ub90+EnVjy7uUWNGVSHrw/gIHwmVasfkzXaxbLfq/MfAeDJKamcova8N
dFbMn2YrWit5ppFXr/Z9XfRBH6dU26uPC9JetKNJQw5csWUFfbWoSQwsc3/LunmTbX27RRJIJx0N
BZh618ygVl6yQj+PzVkbNZQveV77fZ4tbBXaO6iEvE4n8zrg2XbOydW6a4N6vP1jHMZ1FidcGUo0
m2KgB/gkbZee0EVB4Jq6TG+Inyt8KFXNc/AtaFymgmFNbwIBtWb4v7dWHNrM41h1WxYrvIVehBZu
8fQGIlvqaIRMTXxAtq4jV3WLPd5BKYDHcPRn2Id7+D33pb0GF/jeO/ttcMa4/GwUHjNF0kXLtltU
trJaAo4IwvH0yRQACtHdREK5PthVbG9+arCQGOrLTteNp8WRV/XVqxehr20z0Uxm6249w/D2hN9A
gx40hYyDQvbJm4Qqg1MAgbb0bmxjhq2HH1VO5DjUDvlwVirCigH6YJ/VsKPuXUhmpO4qJmJucUkS
FfmXcgrbbVOgwzgZDWUK1cs0CxYM3eqXzUktMIFisIOuj+52Ur/oJK0mkHTnZhkr9Pn+EPuncNs9
/0I/sv2kItM8W7B+JsSSiOIS37B3TrBg2u92V5NlwcovNFZmwYj/AVrzDmHpjnHYe4RMZvvB/r+J
y3x+J2DtXoFPl3e9Lb20dgNzX2E72p6U10Iim2Ma1Mpqnqp4XcJrTDH2MPE6tfnJ2i11d9GTDbty
jdTSIRqa6+9qxwSB0OojMQ44R002efv2YSytZSVBsJoTGSgVoqyUEBcd+FObyTZaX61drhvWbfky
OB+iuqxFxi9Y6r5pm8Z6MlYzpQH2TjPViK6c4kQ6occrU4h6/p5b64G4kFG7XbrXRX5GPzZL69wa
J4I05A5xl0rb7/uTv9njlTP24edmbnwAy1C6eZ8CKJaCCjXcxoc2CmyTubYw0wuUDOgciVaw/1K4
JsNMguS48J0Atx5yKu828Qfy8PuVRuCaoMcNT2EdNDdWPvZQ7A0WLArOn2qhlLibGbOoEzGtMqwZ
L+gpeDDhmluJB+fvCuH/gE8OgNnrDpGCtSHj98aye8a5q3PgKHyteNjZYfN4WN/0y+8WpCrAw0rl
dxZhePxCcbkU78Oq1UfW5bnlFRlMcKP9UJSvhEhvu3izX33oF0/eQ9/Mv+faYeajZV+h0UkDMrLv
5Zqo0l6eo1WYd4tuCoaAvI6uddj2RNOwRURRi/iDA3wYZnHVL9cOoEWZLXB2fls8H32jqEf/qvOr
CtqkFk+DzPvz5Hb2S6BHJ4lD+JGFbnaUA+O+Jeiytge0nm6ZuWacEZs1HcT9GKci/GfxkyDMdzs0
1VwuK7cbNwdlg2o4VV24uWc6V/R/UdOXY5Zj1ULoPTTP2HGpENqjl4+43ebdNt57Rpm73HVQfNsi
V+EZgob6uKzhBBt66hglLIXwi68L/AhwpPUfB+vIeMfIj7qEnHpDT17LGJpMPZRFxoFewQgDLnm3
tyAAyR4oFZzqGeJf5tltedrxcAGhEND8oLO0Kps99ccy4i/jynFNl0lsn0OixXy7Tp1WWTPM0YdR
6MlwOYF83oJrdONhmnXvNdK9jYqmDqEvya1NtCPjW8sq3Fdk6/UNhjjjOziEVQo3zf2KWsd09D/C
eEtLMVY6DRe/3DKzbBVuSBrDUZw4yqgh/mqvua0cdxPnKVjEJ0sWan0Auao9wIC+3ZJGtc7nMoaJ
keDPqx96mC/2KVwwCU332EVtMUgcLk6tUxUfa7HqJeXcJKsjP88KTw/RMW/B4+ItwNCe28uHqGm9
lwH2B75tpvnsjW3/oiccZfi1G2CPMD0hcOUzS77Rn3NrsXNyq9VKLTKPe22QHY3gLl+63FjXumJT
Z7qsw8fJTP3NJAY0KDqs78AFwitL2tEnEOMyZBnkwatyd++0+vb4Ydabe43d2+Sm1Rwddi6d3ULp
6YB4wnGMsDcsOpyOYovECUuS9dIJd24+oOItMw24lWmWup8OnjAn0hfnttv6As7i4rwUcltfMCXB
lGU0NpJOUeML1Mg/oDvbmS/86Tki3b84vnRee5jxLzYfEYm1MnFIEV7QAkX3K+SDi5ondl1kvkKc
nt4pg8lbEk297bAP9ndxbiFy147fXjgPdEeZMXpZFEKa4dN3y+Dq3yrAjixaKVQwo+52HLCc/hO2
Df5TVXiYMvug+tdKdQ4tOhigted92wzovz7VCjxIv3JA1e2c0ZtHXfVCRdu36oP2x94XjxPGL0T5
MYoOzpQe0GVDXli3qh3oNdAI7R/9DYrPdlmwkaSx4PX2OhXXtinaar+GYL5Nz7JcF/FNYA5ZX1V9
1E5+Kn1tT1YWzQJbMYJXDcuGXhu8jSp2ysDOIAQ6O2ljZG9lqutA2+u12VZQzCRwV3H2/W6JvgRd
NxFUBoU1Jy6doShskZHnwZ/IrC3Ic4g2PtwvaNKk8bC9NjTabBro9b6Aolqo/nd7sLZwzGi0QiA8
jWrZ6oJOaok15JTh13aQ21mDA22QvMp3e3g/e9FECVN6a6D1pz5a5FxlNIgj6j6kTOVaPWAoM5o+
Gxd+BZxzsvHuGYdXg6eJsyV8iyq3dOl9UrJkxxhimK8kOusqTkGsj5H4QW7HzaXI1zkcfjNWvrsi
OZzA+Tc4+mGw3mJiRcF8W22jbIJ0teMonM9/3577c3eZriGOvwHaWbxcadLRk/lzb64UG9KkvAy/
1706GhrtG/GjxdyRB271tKX+oVH55578cUVk3DQrD+0wLd/DKuA/ORmAc9Fko5f4vX27Iv7eBwHD
E52mNT+GhW8gwc32aiH5KCuagm9D/q/cHP5/Jtr/a5YP/wfduB1k2v+xOP5iz/8/v6bu30YObx/5
HzNuDPp9GvU8Ow8NFu6//7ITdjDoRwkevJE/Yjtw/20nfJjx86kIEgadd4go/zbjxuWBRieZoAcx
BprGf2PmgKyDhfMfbWZWv+C+MNN2be7nL/STdiDkr3WwwMRWNDMDco2JXw6KIUjQ27e9miOkjdUQ
Tru51FCNW/s3WnJs3RqTm/Gj2/oThlnHmnVPDZb6aqnScEYoGT2VASlNgG626krHpGpZwSh85Lkt
dUG8XVXWslhkmm/m8RQK7YgTCWVBN6n7rtmqDmp3GZEVRaq7E/Tpb3qrne3rqgy2+82X8mPlDYoe
ZPBijf18Wfo5PBQiqDhEpe6qlsiEB6xxEiFq92MRlBj2lQUsxiRuD5NdBGDxCf4wrq2N3nNkKk2w
ftip877ayiW353cfzPdIvql/3WJaDDjWYcuKR5fdXLp1bi7rjHIwwy+uvA7afAgfcBecq3Tc8F2l
PcTZHqhtuky6nk1iHSLhAk+gKyX1cq52He5kxx1fTOaIB147y/nRFbL7PC2b82HBhWG+9FOFsmLE
swwDrw3caMy3PRlrHBcrMcwvEGK3T3LvwyDV+aDW67WHqUZdIhgoNaVxX1DdD2g6nOYyuoEG5azn
U5CrwUlGR+OH2mOAFvq0nNFV4bpV1ou4DuQYfooPFxl3WuLxUlbwxs/FqOkZzyz1DJXeZr8fgvrk
TlbXXrypkdhIihXou5pCaJFVZaViplOVYAqg+8w2HC4Ab+0V/MAC67vZRGd3WRa80qs+hW4x5+eN
liITnSslUmdslj9CWdpfd5hf51qg7D3XstQnyI7b1xbPE/eMfkFcTL+qJ6fTxS2Kmealh4OQSHvG
gQ4vxwmZF+bwmavDRxi6GNW6hTwBrCNL4JRxWDTO6synPG8GHDvB74pQx4+rGOgCSW1Sw2F5U+Bi
GSa919aIkTy6aqIwzXe7svprKGru9dTSgsTSRX5hN9DgQogSv8p2xsJuG6e5vuTT4H7EgsxcL7oN
zyBbIZ4cnRyfSIa/2Yuwsv/H3pktR4pk3fpVzgMc2nBmboOYQwrNUko3mDKVyQzO6MDT/x/Krr9S
6u5Kq3N72sqqrM1aUgyA+/a91/rWMHnzGsM/pS5PQHKoXA6nzMbGwQ8iGEsXhZNbxyy2vWfEWcZu
aGMHWFs7C7G2B4NZhlFo5roN63vGvs259vT5a94V4Rr5/fTYJ7LYhzOyjUDTdD9dSY2ycJBaezVV
Y3mubZwrq65K4V0aQxIGNm3PtQDq/eBEdbdSml8emEtET129zCgpqPPbzJJG0M5MzGjy7roKXQrc
XqtfIYzWb+y47oMJHYq/rUrLwGJthyI8vbcTeruTV3A5fcScev69FNl0qH3YC+OinhrGyV+VYfcN
/qi1ximgAptm8n4xx9BtNF5HNT0hz7aDMov8ce0Phttka+pSriOO35pRunOtWqYMvCzq7H5qfm7L
f2tX/P8xo8K2fTaS/ww5+jUd9M+N8edv/bExsvsJE58su5sBhMTmD/6RXGMQOUeqzWLgfDea4xv+
NbkGZZOH6I1nGw3cnxsjYCSTP0h2489tU/ydnfGTMoxmEOAcYP+L8BSymrFUAb9WXB2WOVn3/Xgu
lQmARHE+5NnHoBRkrhpuHM2ejuk4lNlGBz333FXW8JBZ7Yja2i/rp1++veuf+/Gv0CXxsf57fzcW
GJ+l8tSRqzmLk/oXTa4Frizz4344G3UJdT6bIYL3bkWbexw6/EKDsvpnlweZaJjCAyeGBJkNDjuT
a3GmdMs3v+v0K/5GTLsnz8UDsk1P7CbHDr8L3FTjb0rkd5Lhr4XFosDEj4qMFt24Tnnx6R0nNOyR
+3dn/IJRtHZwPT4M5BSZ286dKhtwyCjSdeLSGZ5dh4YBAFAIn5xOBYOSqnuLx7YVQaJJe82AFlhl
ByMeBUljZxiJqjS+znrmrbT92jVSAf+xjesTDklo1lCgnMukiYdi99fX4V8vA5W/7nIhHO4NzM0f
PxS5HbT1ZN6ewYL4oI09mHZWtrDgZQl9XY2NfydDkX/565f9eN5Y1J4L42HhDXIv8p/lbf1y9RkB
RZZso/JcerCd8X/1Z2RtOOrC+PGvX2k5ufx61ZZX8rFPL2pqHMRLdMyvryTZVeeajfGMiMl6xQAM
IjDsvAk8qYw3eo01KTD1yasC5Cmq+N1N81kMzac0dMMGXAVMmdXh08sjPwV8uegY3DqzAcn09mtG
am++w5TYbmiLQaDVufQ7ldcKiUpWud/pq+Mn9SfrYoQsrQemAmQbpOjOHpilGuY69qbpu9QGudY1
hvEBxZrV7G3TmfvfnNLEv14opMYsG4hkMb5zXvv49elOb5e2HWqXog+L14R2ErkTWtaV1sqcYHUc
VZxkX7GgoUCaa6w6HHWTgOac+6Nz57kCkx+5NCbS4XuCweNtsGXsHv/6EqPg/nyR8chzEy0B61ib
qf8/vkun8RIdt5Z5SUUnQ99bd3487xb3sr/thr7HXlLrN0Mx2T0MrNhlnFNSODZyly9bfZbXxa2E
1QbBMVfRk0qL6kCF060kBdMD6hFvHeI/Cfr3OoIZAjVFmLblWS2FBqhKJtuRoPqgD04lYgxxsUdl
kN8aaXQdoRoZCcpx6zPxQPfdez3jLKWNSCaDtcHqZ2ifyksviAMAXktReYyX0mh+r5IUjO8C/yDF
k/ZeR6mlpBJLcTWn4zfZotDpMb/QTy06dxu2dX+A/WXc1zFUu13oatRrc5yFX/33Ki4pa+2lX0o7
eOE0zpAZHUTt52/JIB2e+6UcTN4rw2EpEpulXJyWwhH+rH/FFH3c0Mmpt+K9wswxAiBjUVh7g2Ep
QovWpByV/hWpFFSomJS6PVuNoQIsipzGOjf/MhZ6fDIaX97ZzGl2vZ9qBhVTMb96TkVsij6m83bI
vGir0Wp6ZeCsfiAMpn5GxkstXb7X1eNSYptLsT29193NUoLnnVnsS34US8dSoVObU62n75U7YG4E
z+/1vLWU9uZ7ld9Q70eL+P9GLYeA5P08kL6fDcz3c8JouuOFQ1s9D7EskO9RrNAoIAF5i8MYPvVz
q7Rxaan7DUt59c2YirQzoRl3fS/1c5d1KG0Z2dTzDlFxF6LOTBDopUZe3emwjg7pZEIO7rkGITIF
3WesEKP4WZdhyH7Y5ZmqN9CBIj1o8k6EVzGxE+jtsslVMajy3O8unLYzuaNUWIlWBT174dbR4jS8
Gnh0nCioPUk3XJjAjbZlnjT+ilYUg4jNyMw+0EKfmB9w+xxCkGCH+DHhNBO8oHJw2Zs2pCrY2mUE
XNyDiz0HpZGhdSviRuPo1E5Re82MCCdTFSXeD60fAGCv9crokKR6vXe2qVjDY2m6nQtJvxzbep72
LUezBglHFLuY0doBWrHftGWyBZpbTHu9bQsZ2MZCc3VHSLq7Biu6FnBZjSdNFsBVGZJmC++z0LUr
RAMaGkHQ4k9pQR7PwWz8Lt9k2Jxu574zkZwxYBKnWMWtWyI54fi7g8ovyzs2Y5OEORxZ217yDjZV
l0fzxhPjTJsunaS6LDxUpRuNR6VBryz6YwPLMl9HoRn1axffAkdMt6U+KSEVzt9pvfoOqoIOxQVQ
jrg+CCr+PQ22zAmQ9NbmOqmScD33YUavWDXSx7WvUiswsVqRkoKDRDvpYW5thQzR1QHQd+VGgBqr
DnEiCAPJfCvmSMDPrYRPU5/bJ8KCMqqEUShTfO2loYs94Q/lOTLOYoZQRoDNYGnm/ZQroz870p+q
dUm395IsL7akCCMAv+AzWja3IBRE+Yw+AJ5rja183LbKnpMTFJfu3koN+9UeQ8aEnuDmxU6K+nvT
OjO9BMZ2UFhzE3wNIYnh5j0eJVdLzEQapcMdzUz1VTaxiV5AEZLhwUREueSF/B07r4BIvGcqocgw
rZu2s8W96Ji7r5QDpyLosN6PGwzLabJvELYgMHOZ5F29h76Uer3cnGlatzs3b+P2epwsiN16vTRH
YlXyxiqUiOLEDuY/0nLm7i5YJZu1J/yRY2/rh8Z12qA1vTW80rcOo5Wq/rIbu6X4jElZsjNYxJtK
Fbx0Vc2wq0ej6GbkkmQirIqGOCjF+sT7YtxytuyST9HX+E1XcQbqOvCzgUdH5hEJQyWEBaREPVVB
xP/Hmmp0ZXxVC2tiAmDKWOdyw3DpLwvY4e0q0fsa8QxuN3MzDbWxLBo8TAGfiAUE6cBSJ3dkVCAm
8I/4mhJvBaQApP2IJutVvbOjR0C6t2Y36u0posxN6Ynhtrnz2C12bamLc+1H9bOFJr9ejPCJcaw8
kP4noGhMcqbGrZH8YKfaSYOvdRG0Td+yPLOvx75l2El4zZA9KXpH7R4RUfEDE/ayhiQ1MUOcAzxz
k6DRbrcS8NyTpofFtlCSdEnXYpmbGnJlErwAJ5Qaqb22jcbAHZrblrtCO+Y/woMG+psbJY/JrIWm
f7AI+6i/FyzI09ET3FIb9J/cI6mN7GCLEGHYsMmo+iSa3nCC0M+7gZ3WHHRK7zp9aXzE9dpEmX6c
/a4Rb4i9oewXQrgDWlKDPzUWYpEIKzw8B8llIUmPMQawk2HoLsfJZcQ+tPXKc9u9VdDq389qkf6j
0mrnncyzqrosndG60DrG2Ju4LovhFEHriAPPbov4nkqkfdNxdaD/d5N2WGVxq2gTqsGr2QWm+i5H
9pZ8AbVuekTwUIFND7JDYcgfQxZLd4fp0VELpfpKW0gbICS0TnZI8EDdjPQL5l2DsizZ/AxhSowu
Na/HLJ/tc+HIRb4mB925tESMLn+iumk3CrUdRhWvTBadjVss4VdtvhEjuUDrIUemupsB3fBWrZFg
oSlkNB+EtEfrJwaKRObEtEF4HBL/kXu9aK9Ln27Itjekj0e8IKNqNfbPQECUJ1bEA7kPNvo2tVY4
fiwEyDmoojoEXsjmzh29kYnJ1eTgQPsuMbusunAbSa4RWs2cVLhxUWEk46hFl1mjSbUuWkQv4OiL
vrvM85D33+C637axl8WYQXT9MNUWz/3kYOqhqRi7hLTTH/hvJ+XfZrz/2RMxTEDKvxTw/zJgOH9X
/+fyO7LN6gNk+uev/dFL0c1lXgD8iZqUwdSfuGhNvCd+QvSxfjqXF3rkP3sp5jJkwFXrYzylscBk
789eyjJk8Ol+MBpwdWPBl/0NZLT9ydGnI2ayMAjZ1uJd9nFRfzxw1KkF8AEI4kVj9Mn0ajFAbel4
ux0YUxSekBhMhRx82idm1RbaoeJEbeOyt91yT7SQvmMvm94aqgf6ljp17ZhOw3zCoet+r5vcXSd0
Ipq5JpgocnDREEhIxhz2WFTL/TJrNwxWjNxl215BRmFMvKE+TWP/Sk+0zr3BVjMgt5U/8zxRikGa
c9TQ6c/5z9TP2dJYoDgXI7g8otlXweiREmoMxXtk6DLnJkHU+Tn3iInarRiD4PxlKCJ+TkgwzzMu
ad9HJ15qmbn+lPycqpQ/Zywt8nH9xO6f9Rtmqd9iYmKwocnp2say4QbzhEhy4zmTNr/IUneT/z6A
P5+y3zyAJHEIDsD/uZd5eHuNPzx7//yNP549IZa0Xf4RtIZ4+OhZ/NHHFO4/iOoUNic9VNE0C/7o
YjITpCOlUxQsUAGQ6v/75FmCrF16Z7pBSbx0zv5WWijdz09n/eUv0EiF2stpjI7Kp0cvE2GNAj10
znZsaQBMyrE+oSCayM2iFl1CoqnHMrM8Mih38jug5Lb/VRju95jglzsLKhZTmMq8p10zPmWulpxs
qgXkSrBkQrpejlesiLn0AbWbS9y1lgPVxLahVP2gl3WorSj3c7M4ZT6pvMOQpynsvBhVmKpzb5sg
CzpAnTYDNyXjrphEtCaKzuIg7OFDS4SBT9HvbzJJrbFKdRVe5KaUF23PaWlyhvqIN1C9UXi/WITN
vFlodJ5zVbk7XSbypSkyPbDswjlgoHk1EdPxeb14SleuwahonuJxr2NEQp3gaecy1cIRL+WwjYES
NGHQ+EY0ICKSvSiGrd0ioFwZiUqvtDg2nuhgXli9KdciGWXQYoG8nVp0PF1fM7ns9KcchNjDiPPy
aixJL5KG/zSOKPMHHd+tORQ3VqrVeyb3xrnBzXPoEZoEeIKSi2JAYobRIrnEvvjqdzWdGFnKjS2d
7FSjM9jllTZ8bUlEOYCEWmLGRE5Rx2BsTj3xHdgLDQZcoNXeN5LvfW80Gx/V8RdbeKgXo4TkSEa0
HHSL3HsxjD7b2C5AwNGrnoqkeMLPn1wyxKXREqvhOUSXtUFBi6SQyK7Alm7BmRCHE6KqYsAkZSZ+
cefOo7UM3WJ5WO7Ih3ponS0hAQnCmD7HOW70NcGbZGny7nGvwb0c8E0NpjOtmT0zBHUyEd1amciu
kc7MV6GK9SCerfoiNknNop4fbV7FrDbw760dHEIsqoy7kjvltPkF4QHTBeRD89KAbLl14lBd03lp
tiUj7m8IzhhrE4jHQDrT5A8fy16/ipQldrDR1EUzh8l+tMv2ogu9mZAvR0VA+HItyGmPgFbtEElP
vXRPQvoEVCJ11Tm6TPrKafwZXXhp6GUAog0Yntf2j+Y49QpDL2I9EPz1hBKFgCgDpzSWCcMOMizN
6aoqDP80FMWYotyziOcd6qrZ+oqqreZNubUjj+gF24eooaG5Gug1/6j6udpghfb3bpI5F40NQn+G
tGAi9aanFkbOymxI4VshMi8Ckwp866a6/5QM2CqHxj3JsEyu6ZjE25wwp6+DI/ItLkbnG26J+QiN
bIgDZ4jJJmw0G5FVp77QMjWvtSx017rrwUNi5hAxdlPTqVKa1QWeF1ZHj66LXHOKiTdTb8zXrk35
Pi96VMcZAV6NpnFoiZ+8zXX0sF6u+kcbLO9NkpT4ONMw09CPR8lJk+aE/9P3CkYXfCS6pB6ILPq8
QeGqejU3w7RBuJ/SswRYnyhvfkDaPTIFqcU2tnUPjyysn6azwktIiM01qKE1HKTmPuE4eot9dd+U
5nyleh3fwoiHqeexxmRgjIckLNTegxJ5TWIaBlUlWuac0pvusDnISzQKxr1hcBBKdFGTTpExiKF4
OWDEicNDiW7jbkxrsJ8VxqpR6peFqzGtrtRNhKbsYkplGrB46ucWCXlQ2SUKiCJhCKvX/joylX6Y
a4Hf1HbO0qrLA81h44AentAxzLKkbMJ6Xy4y+mj6d2CJ7zUXjNJqMszubvbj6XuhSxnMmjvtUaNZ
N0ReLOW8wIACrjVGKWlnOwjYcp2ELOS6MXfQcfvxocx1a1vLMgow9zuX+lhqBECwEPnQ0dYhiezP
iNjiPR0eAOr00TaN1U3aOqVF8cwmOO8t39e+i5RUzFHFJNk6Vv8DvGLFuT6pbtvaEYFERAz3Vn8F
oo4ITeT52uBcuPOGVmsCHI7xszFH3UVT5LdtVfVM3Z0yMJtGnow86q5JKqi2avTma10k/lWL9rte
dX04byxks7vCquinIzBe04Ue1j3CqO90lIcNuKhvWLuGIGPNhOyXqRi0oq1dxJpVEwBrqyc5+klg
CTnfOghu0XJXzjNAPJ4N05EE3JHqRnU2XpZxr7FgRWql7MR6yfIBuYxbJ2cRliU650q8KszO67Gb
H0KsD4GhJmNvD44sMNTjR0oSMZIhOXsHfJK3eOsPVA9AdRpw2xvQfVzgEoHv2k2GG0WYz5M22ohw
+qIFC1PG4MHaqVxpdaQe9cipj9Ce3WNEGPi74tTfs24SgtvpFy3t0tt57q9JAUIMmOv5Cf469g3u
vXu4hMUxxG7LI5HsSl+UF84cxQff026zyedWUzjoV6YZRoEFFI/4Sacn0JA2YYv/m/I2vEgzme2Q
3veHUE892nk6mmhZWAceqHjbFwS3Rh1uCWPMsal6YXERkc3NVhSq1zjR5U7jIH2ah9b9Bi45/9q0
UjvbLXGPZmHfzZ71gKmhPWd+iHxFme6h6bAGeti0NrXtDg90A3oIB8UrTt/uEKdutK2zpNoN/QRT
bc5dB4hs1IKdCtGqJpF1yxStup5Jfl177FzEfqY3IpLGs6ZKdeGzK8crU4TDk0gSbZ/Pg31RyCQ9
opjfMv0lXNZgiupYj6OmrJXuFfkGjCNx2tGQ38OQl7seDOWV9DrYq600t3odfvcyQMcgBuOd1/qk
ocdtvm/Ju7qILUudJPPML2RdkXxLFA1m8bxec9Sbf9h1fh8XJcbHLHXvUL0gVRZZF/D+oNWm5uXA
qroB+vkStpa2IkswviLx8SJX2nQ54rOeQmE95HVWHuvUtDaW1gw7pqL+Nhmz8AXI2Lhj/NS8QPVz
VvSsiOgdjOGAG6vf5k77ogTrCrZWsY0ID8ysqNjkffyq9dhymgn5oeul89H3p5WbRTlq7hMTaYuJ
aFVgNc6rKIg9vQpi3c0fUs0p7yiqslNZe2z1tghRCKnMS6+W2OkdhF55ziNrWzim3Hmj3lyiq4cA
NtraDkdSsdVjI7pwQQxvGiPt9xFZxUyRVepc1zaiJ5yjYotemB5FCjpEWeqlFay1FQNjuaOfOl9J
7IwBGiJxrJAMb21Pja+9F3pL2BwhK/iXHJujY4T63aHdsbarefxWYgZ9caYh0ClzX4vID9e8kR+E
atbbFMcvMzuIOMy/dA9bZ6btoxlVbsAAs0hXwsrKS3JYwV1nlrNRQ0H2gWZFb2HXgG0FHc2W5jTd
iqQSwqCz9Iq6N+gSPd8qwyEzNpTsoLhxjzPrAKIXqs0YceA+NDX9B1kr9qqbINn3BH+ssTZFoDVJ
pKP0YCyUZze2O6Nnb7FenMIQr2NdGulB51K/MPiI9sYYhhu37OmVRhPBa01LkF3EyXNdK6yCGPNC
90sd6+TBit5FaDvrgCfYkFZqitKzUJ34NgJWuZrHkQVhMPLADDNjG5ZzXoo7bwz7NCQsHezCt6Qv
BnCERQm19d4dMVxhRUTPg8V49PzqnkRcvjXm/tB8J1RRVMqrtHHEbEYAAfC6lmppcPoI3tdMScu1
huiqWw3RNH5nEBe/KZ93SI1gf+F3qhcm9eS+G4M8hFM4IlEcvHGtQys+9rQJL2vJT1fkmaDCJ9s3
I8+WV9QuM9+v132EBTdxbVmhuBvLtybUxWWVjN4BWQBGVwVe5+z2zv0cM/qvG9t5s7AshjR6Z3kK
bV9tbCimt01Rm6vUKZqjVsjiRlcx8dJmNZE4Hqt+b+Wdt6wGsJHrylhXFiWModpiFUVJtserjRUK
vs1JL1vr2OgNJQApgBuP/Ku17UwFen2im046KSoPYzJYTy1euZEcWYnlvBUaA3IdfzU+wJQwd8/G
/9lNz6Cdr6KUxE44r/54Nyo/Wg94y0MgmjMWd2yAQdq1yPxxZKJmwTXer8JIelceu/Aiy2JimraC
GrmVtEPGIk3vIy9HA0PpyZmpHc5TOUd3hT23W2/5sjEUpTvN7zh92UYRn7VwwFtAHjgqRGZ+RMO2
9V0YFnrHoIcf7WffxqLQlLddhE+cZm792MSN+CKkV38pq+gxhEd6YRlSMastdW1vGhL7GEEt2AcH
/eTCUbwbUJDAywFD4172Y2zdlHH96s5Njit7BtC10mKdCZ3S2faTObIW8C1+jSyf8qdUl+kDRpdw
59Eni4IJI9SOo1D3kDW9ehs0KAfSsKJTW0QS1GZUbtMm5SEcG5wGjYPHZcXRg1oHwrqxDmNbfYWh
oFPxa/S+mmqcrmt3aa6Wfp7cNpFPJVbP+D+HtDc2raeJDW0k/6AyKznENKsu7HhIDoXpu2cCeDjA
jg43k659zb1qfiC4aDEACIcPR6xwtdHtbHrKWCoM7nzQ4XPqzlfaVM3rvJeE2y6ODgbt3tqcua+a
2epWotajYwhoMQD/oQVJ4lf7Mg1BtXMsA19eLoWssJsLgJj5KilxFLCCRRsfrzjj9DbB+/Cl6pRX
XIksbc1NTrfYvKwFu8BqqOglB4SitVigaYnMbxq+E3UtfC3dO3FV8Achdj91hMSP97OCyW2ttI4D
b3fd6y0xXpu+dw0Xs7XZjOrEVwLcYltFdewEZiuqPlv938JCD2lhuTujBdiFmlvfE84y/kYjg8T6
o0jGW7RptDNdqjK6O0tL9YNIph5VmptCnUHB22uA1DEkTpRJY4HkAO1D9GIU5m5IjaOZ2VvYkFs7
pnXnYnnv5w3Omw0fdUf61Dqrf5cw+1mB8v7eHMTci/gKhdwnhVIhyJnRQ0OdpWzOrqRWDPfJ8BtC
5L97EcTii9TO8nX38xdgpx0GD6AV58SAZsq/DpCl0q1+yoH+OxP4TUsSb4nHdfvPLcmnpP1WgTEv
fx0J/PO3/tmW9Jx/eItvQNiGTR2Ah+B/25K+8Q8yHB3gcriELBeAx5+NSUYCHrI2b1FmojY0/xwJ
WMY/SJxw4Y9SwpE+yTv8GyOB5RH5U2eGc4bWpk37GzUFISnOZ+olJEyIA3bsnPyoavZNIZgUo94m
mXRi6Ns1rf36yxf0bxSU/+4FQQrqPoMIRKXi03OR8amlIQv7ZNowYlgSybnxkew5OV5Uih/xtx6R
nx+QvDS+Lxh+i7vi4xrhpw5NUcKUKIlj5zX1eQEzTcV9S/7fb0SJH5ej95fiUnOtWYmYZS9jnF+X
owaNRtRnwjplhSIs1k0Rt3U0cvGDReLczbP/6GapODehPd7+9bf6cSH4+dLCsbkbPJ1J0ef8KVVn
5L9pjXVqjdQ6lB4QzBU5Bh44AGR8wV+/mFjUf59uGu5A4UNihDUFuujjBwVm0xbumFgnVSHCW7kS
H/xKpTqSl6FzaWmWZirjYzGOKB8m5J/EeouKOfqYo4TRjfJ38cb/+vEdnZvJoRvsko73OQoVazaN
zSi0Tp6y+Lh+wXKuaxn/+X97LWboNhM5RnnIgD9++Cg19TyeJotUNSXOvaW1b25XjLd9avwukXv5
Hj9+z2TNWUizGR6Af7WZT/56QyWdbDSn6q3TEMY/WoOA5R4V3m+u5r/77liEUHHzYqxSny6mPqTM
/4zcOs14UU+ph+UQl4jUCLTLUDH/5tZZvp3PH2nJfMdliAVLfHbsoZYRBGUJ85QaCSIoc+A1Ragx
KszpOTx7i9wUTi0PKYbX2ynuzANMGfPwm7fxr3cwg1iWPfqb/A/j8w0TGsJApJZZp9HrluqgFLBz
UWBeIIzkDoW3AYw7M6jIJhITxPr94bWXTCxWkGb/1+/m310BHF8+aahcaSTSHy9zlvvOWGSSh5eg
hFsGVjS0yr46WZLEzb//UtR6HhmWbC0IfD++1Ci9pkIJY54S8Ee3JI3wyGr5yFLvOVyJv36xj0s9
y7eFVB6RtsXOQoXy+cVk3FV5XUvtiMgC2YsGtOq5NHP5PCtvvB5Qq3i/uZc/V4S8JKFsFIPM2ZYL
/LkgIincQqvj+keIO8kO4zxCv7Zpx1sHreNtskgENyaBctexlxr3ScQjVYxddcL7hfiC0MN6P9ds
f+8rSGdlHMgnKA0zGioN5V4iqt99SciZPzwSKIAcl9WUG9FHBOCwNX68JiUAFmssTOvY5jrdlTme
t1XiaIR6tBmgVL2YAK7leYpONKhSOTmbpRS+aRAxFsSlcN5doWjjQsKV7d5mGBpvNDq4dRET81wZ
xGzG64VfMdDsWQRlIvKRlJP+dZs7hJDrKb/WoGo8ADRAWtKmhnlQRlo/d1D1Tl5kmccGkqyGMyCd
rqMk15oNmnz/sZtjLUVyGdYCvAXtsxUG2AYRix87WZA3CUyiiEQFZ5eXNa+BbfzkADm8rrFD6YTg
APGEXS7FuY0r7hBJ0/d5qvA47tD++M5RYd8+QZbCYYdZH0lflsfdWwZ3HgRPacgjQdPTLYjm8VrD
+4bEiO5M8iLgoODnm9FZAtBDzPdY5xX3Htih1wxsDpqoRQk4Cb99oze17NADVkMiI4xvcg5hDddu
fcvhsdjZCmsa7EbgQay/uKGVb7PDiEmIe82seUhHGHcWIxOGDBbfaJiEj5NlJDt0ge1bA41lvQg4
7zt0mhHSqNC9bdtofjQGu32TvsV1KhzlP0Kda98ynHfGyiExajO3gMcCb2r8x15O/BTYBfPgE5IG
HSJFqTR3fG8WR7KlF8qOCo3c28oWRxw4IZI/9pE1djl0EZc7m2AYuItFOc3uMV4KEy11x+uoJuUe
4DIdr2pCHQjMSHPWdpkjpnvXvWWQvV9dh6i0Fc082QVDtfBLBz10neOiWL/QsH+3u9Ya6nxnwJmq
A8JkMuh4HfuiU8U8f5UeTdGmmD1xjrUi51LaTIiDsCImaO1OFvtNl4XMAkBccS8PqeY/tnrIn/W6
3luPmjleSwG9akVs3pJVDELFWHXYVTn6m9F8Obv5HDFOKezXoartVyfufWPVkm6Wr9F0NXcgDI39
jPLFZe7nWC/lMJT33pxMl6iJ83XdjpVYpVouvK1AkX9MGIse4CbxMm0+Qsoo56qnZxU6HGNnBlRQ
68tshSh4OmOC0k+FRfLqinGwv+AuzIBeqUU7cp7uMzJbN30VS3lkoJBQGTkZ3n29LW862QL2SMO+
+F4B3fjhWahkbcPtz76DsjWYADOBm8XfS0Z5zsKldNnwJWiT/EJ7oWm3rT0538bZFRhzyvKiavUm
2upY5cml6mWyFinEy6HqqzPgKxyYJUDUl4hYGtTkWHsnh9FiXU7hSUydW9MUV86zTIpuO5VyfnEI
szjCZ4C7MSprfinpYG9s25iDVsD5WnuhvUxxVPnCKM3tQEJhAMrAPO2WYhQE1Vi3Buy5QtvgZBkW
9Q+aSc/oloWJMF/oP7d91moHeCawmhu0lRgdpu8AW9Qm1hLtZvKr4kuC8DRAJYmroVzYZegBaXM3
r4iWeD6SWVvDKY+DfmjEFuoYfwgFgTXGOsu/GWJUyRozFmvHJcmoC7IaPzezVFKLgc1x5SXDXWzZ
e8NEhbEuk4FwrjDkhSw4mmurZxDjEdUU5F0bryEzahujqPoHmTkwYIay3fY0eIIy1r+hXay+0EQy
VomPjQv5okmCEO8DDkdxw640Z1z4GXmShRRVRjpX1I2M9KJy/fJa73oAWm3HTa05VGSvE/SOs2ak
PBJty4lhU8kO1atDuAwQUXNEM8tq2wHSQQsVVLMv7id95pbVuwG9KYPFaOP1o62TKhKPEGQY9oG+
ZOg2B8TxVM8MJcZrOota4E55s0dDzH7s9XYI+JW8lhN2n+WvkXzT7rKkYwliNaYwkxWr7cg5isH9
omMfZnE/SItHHzASMgqkx+PeFpl8lmgxeWsuPSfa+WX+bFR1RD2H8xtNf2VUPPNxK4sXkpg8+WOS
g7VqQTWFm9ztWkBtlvpeeKqOgPpo9pPvhP6BsUm7B71J27CER9jTk07jr+3QvaaA3jY2wyWiaSaW
jy/5TBraXTLLytwTcumdhyYFUQmvZhMji8H3TmcfUKd8mP2ITi3QB/Uw2E1xiyX7h5HPX0bDEldZ
Z3R71lWXtFa/YXzVS+MtIqL8bU4SdRcxBJPXPPHpph7wv0IwdhXOawxGE6O+1j06dtLSkCQiFG6M
wzoeZH0bqX1HZtzJqqvpssYGcetA9gd2X2S9WOEGTIAa0k941MqB6dIouvxybBrrCq16vkit+9si
QVvSMED4ZhFlh/yfrO3KdwZYoXI2VnZoJM4KpVsSEA6AzaafycUq6pzlAkTsOi086zip4WsoNXWn
uii7EX2vXzaAeV8yIL+LgDn2F1o1Tpx6MqOzb03JZTPa5lHzFZjQeIjaVyb28kQIgb8pE7s/EeKm
hSura4tmJ1jytkz0+mENEtYISZQL3XFLJBVCpkxKMuLM+U4ysL/Qp36+6VCOr/whUs993tX9BjOF
lRzBeo524EHVxIcTEotydkZdyR0+zHbPKVe7oKdaPZAAZxA5BNe9XMGN0xk8cvOcFTv8D7px7WUP
DXk3shGeyrQt8jXykbBdVYLjRczitsuA4dBzpbIA6zW4w030P+ydyXLcSJa1X6Wt90jD4JgWvQkg
Rs6DKKY2MIoSHfM8OZ6+Pyiz6pdC+kXLXleaVZkqSyIUCMD9+r3nfMcEC419nEx1nktQQNncQyVS
uX05JybLqKUrvyeRZSyn0CzaISLQDA4xxsoFW4rfGB5DAhQyGavv1wrQWbTztWbZyVqKoxBg3q3c
WQ7d4Cb3HQT/D4OhuicvV2I7krhFs3hmLEwyw0bocWwgJEldwrgmNwkMkga+QI5mH+qRrgeRhrwr
hCRJZb1wTinzxYVrV0XJDS7D+YPeTtoVEHDGDYnVWDtPs1oXKHlp75rOtZFfmAlwgYFn9y1isPGx
9qz+lRmF+2VyerDCeu0wlOpygrgCUq3hoxFqXr0t/dKAI4oXNRzcvn4DXyNvu7SAwrMkXX+yphmR
TlWVIPfnpIG45bbtCtVqb7R8SrfmGukeku7on+Si5hmhU0UT2x4wQFxkg642mnDH59hRFShCuaQ3
OsMwHeBdmd/Qs4cpXBIwchdrFt8aKeSGOBQII+bhCfP6HIm/TrD/6YW+0wvFabsGgPz/e6H3cfXl
638du/yl/PJ9O/TvP/h3O9Q1/jBwlq6dRt8xf2iH8n95nBV1+PxnKk3zD/4EjRCHbimaapMDNIO9
Pv6f/0alaeBcx+WFks7+J41QxJhn5zCPfyD6cA6nn6YzyPjxHNa0cmgLn1mL5nbUZSquHnzIoglh
5X6B+cN+nopxvMq1OtkAoXxGs6Ud9cm9NitUdUGBVzEk07G48yEe3+aD/mRHukw2K19vV4nJwzeF
a65FYBEIpQGAUzMUhs69rgmsQpph3KZIPV58q7hypvzK0iYsv3UU9q3tB8NUMFWF04FyLHkb9CG5
LriPQcNytRlK6K265sHWskEsJPpyAaTx1jE6CzXL9FLNwOvsDFOCQHrW9slbl6dZWFhEXLuVd+1a
MyGxLlA7Wb75jMonY7yPAI1tIMDtyOi7GtRyK1J1oUt+F2YWIF7Ji6qBUJKd/Wr32Qk87GvlOmDV
ul2VR3nQFrH1MWrIw249ZzPpnLXx6BEEonnXRm89Z2P+4lKx7HQ53ettdrXegb6g5BdZ/pauq3An
+3Rn5fi9LDgxm0GyMozTCJN8uvfK2Qlw6Mtjm/uvE7KoPT6Qg5SKZcOsjku+9jYm/C10VNCeJicz
huE8Z/OjE6v7qRbPsZWd5Jy/YKd5QWV77UKLczaO6LaCDwSx7q3q1a3I+a6U1e8IAwELK7LTIoZo
A0QMNogpEdVU3CgzJkQ5oo7f+MTEbJOMjWHQxuqiB6W1ldp6L+PihQWe44OiFEQpQBwT16oh40GY
XSBk6Le9Oe3hLl4YHpJBRDkXtVtpwZjFb1bOb7ON5Io8gQuTL+fgsdlvUmInNhXgmSUi8TrvHUDG
vqWFWceFoPakSPAEUHc7PVWK/HjR4Oiy58eCqeGsSg4FMRQx5Ecv5Tj5OJTmV+aYF/h8kwAzTHKd
Ne5zMuufvca6QbpqBM4EsJCSaIGPf2jm8REVzwFnKBTh1jpQSDHQ1b2cSAG4mcOwXDiA0rfTxPfp
46Y4+S5Pwrz0CKEYz23qTn8qpfHqW1O/KRjbbnqZnxAaPDbt8EhC4VuhpyrQnaoPh2J+JLgK9CS9
0V0OiXS74BcNDFRCwbf7bpQO5B/xXDUlylNhX5O64e7ozz5afM5NPKNEmiznOXFbdaCWpi1lzNe1
qdWfEMj5qJ9jNDXMxQln5rHLZxkFSFDsgI1+PDSuGk9NZY/HrnC84zxq2k0Wq3zbLHVxU2q1Qh2T
j8Dnmy4wtdx67Y3ukyKe9NLwMlBtm5lUBgG4D7B5SJPJIipqmV4it2o1JA4mMdI4eMunrIyeillz
hnAR4Gc3hZnAYiF+osw+tRbbPZy17cymGCxWEta9arcNZx5c2WRipTiKWnny4BVtHLe5zrX4tqyQ
gKIQfYKHLeH12jYhiPbLXKr2tSTKh7cyjcFDr24wVNnkSDqktRQwKuDP3hq93YMv5PFfUvO1AgGO
Uqeoqf90wPimsbPciu9N8QoMC49hExl6SPHs3QjdHfZERqGLzNxnV3OuB+x3x2hs3/CPXggne8dV
f95Ng/Nn4qRxVjiHa/80CUlStI7plFUHamJG8EPTkzYyXyd2c7VEZMF8t8X9Ypr1Y+vWJg8KrAYb
moWXBq78ee/OF9NQOgp3jORVD3GKnUgjiOngsKD//ko/Dpe+XcmymCByMd3EC3TWJZxcd7ZSVEgH
s89e/DWdYV2OU2NSTN03XXXkV/ru99dcKQn/r1n/9zU9NnAAEJiT3PVef4e7kFbpx14XlQdF7PbW
7sbHaubF1ixxmDTKwPXz0hC5YEr4XsyZhfXj52vT6NAhbtCtPs85o483ATL1ygPnCCtMq8K7VdjK
1+XiApZydsBv/jrBjN5l00gEOXbusPUJumhj9bqymGS5XAwS2upi2QffZ26SIsYyveliog5nxGHW
ARX/pqlSXI7trrDH+7mQT7odc6idxfXg5SQZVZW/t226h5KmayDwLIS/v8m/eISwrADbMCAL2qZ5
9sWaOZL9Cmr8ITa7HaHCt+jbbotVgfLOdX51R3GerAYYj9b4+ejFnwxSw731WfVzcew4KCgjwfgF
C3VTOn4adl521UujuMtHdev2enEXr/MBsci3ZmRdXkuVNKOAMMz5AskFmsRpeCQu4poQxH3ssdwD
ry4CKde+0mzOzxIf/J6eZk04s0ouBr3t7gGNP80t2z5Sb3HqE482iENjWJTJG9JK0poyWpgtDoj9
rKVvUbU8eXLYLT2US7zVh1hhAohJccbWH2E2ni9ww3A0H5ZbFNbE6Zj8bLSzn4AaqMA1qLF+fyN/
scJY68nbJRHTZah/9oUtrlY1QrNK3LJoSyknZlY2uzZp0ZK29vtrrcO38zcQMBPoEALa/Z+Gc62p
EjcnI+UAcfpedMmpqN5bML+9SWfXWFkpqEj4b58Ryo9veRI3GQlbOg4/f6x3XTKbgYiW13WlTwgT
AZkXnTJTHHzNvIYNHSNUhDQ9Rx+BU3z28NptTGhBhG+l1mFM2cTJxULZpYorw5BvizNZW8hx2SEH
9LJJbWvaDPrSXeZgzmH8f/B6/rXTefJIc0EFuU3dYhi4Qxq/qXf4qBEC+425Ryi/iuSTN7vkEWyS
7Gqc1ywVqZhdpRSoBtZc26hhGsbMofX+HrB6DBh3eWes9Y04dX7DsIbhdWAdhiRp/njDmDv0c6WK
8mDkHBSApiBb65E9mVrGZ465AwnlVpgr77qwnTogL1rH/EzoScqzHGXlFg3usJuiBcSbY1ThEOvP
E6ja0NPhEGajcx0NQASHyL6OcdCEdstKRHZMFbqpetLN6XXp0Pu4yQOJQVRVsOKDVpv3Waw/KQqx
TQ25hKijae/X07200Q2mLc+nqFn4OocWp68JEkyj3N+b9vJEqM34l4sRwqj8Wv1iY/zFS8Kesf5j
WHCMjLN7NEFgJINuLA9YsUNKHBA1E38dAQUlquU73whJoj+/J0g7MP/ZBo6qn97JRlhEmWLbObQm
IAyDWSbt6fQUsVORCZIE+EBpvgKg2SCs7hGbUwHK/ArTCOD6KnLQQPp1kBRjs/WdBQ0cndhNqTyc
XQYzDu8GsWzHpItqfy4rix5M9wo++H7OFa2vdTPmMZNW9hJNa5U6odxEwtkMZZjOFaSepN+OPRny
PV/pt+PlImZgGja/0W+zk6OtEOh6Gnd1NODpWwAUz8xIvx2CsApW4YR1/FQO02OCri9EyD4ES8NR
z16mx7aXwKOFjyJvfDQz4xZs88myqNYMdwiTMlPh+gukr80mwv2A330Yd4Zou+36GnWzfV2506Mj
1wMEnVbeJ8b/eUO1pEcpFGg4Qm7N78aF9NykNq8YRKBL355f256c+oEbnObJVWJxZvFnSnGRi+c0
HhG7CkSBlU2frzhpY3paCtIuWskL3Pf5iUPxvojYWRJm/OD2lydnwvZu2J/ibipPmWFfjx1uGbNV
wXowAjCd7KemZShJZZ/34tlsoYr/fsl1frEhU+tg+tRtRAqWvlZi31U9OSCBBgxdcehc9Vp2432n
s++toITI5rVe669vR+2q940dcVLsh+s7X8bMTaYOq1nKHyMjNQTWkW79zAciDUMKxI+Exm965daf
B3XIjU7jgJYVzUaKZNuUuXxlVOtfMfVn0iDZF5mvMtdjaQoW17o2NdaYtFdPo0W5pbcWoVR6Aj9D
EjhCRPD1IDkYsh/GFt6bVFJm4+V87MEbbVqzv28BuwT+kF9BlroX9pDsKyir26TNrLCZlgtSsh5T
YhHCgtinjV2pV6cjAKCt+3uX08EhS5zrkU2EQ+bwaDnz7VrN9+6/9tf/dNje67AJ5FTfPas/EQhu
2q+y+kFqyGO4/pF/O6CdPwRaU+IKGGIxgefJ/ZcDGpIjTzMdLhu0H4QCSv1/eaCdP0w0iPw5dwWw
rG2077prLODw0yzOU4jodP8fddjMs01Bt1dFhosQcjVVo3g+q5yybliyafCT25T8aVjilqEjbG9l
5tyQ2CjEnUCP0PFY6mW7i/6CO00r6CmL8OHO1w28Y9KtsibbdH2SMTOJqdHz+aPtcdjjKJoh9KYZ
n+H9WDXNfd7oX3DhTShq6OklHgC1VQNtDkbF/KiKTbxp+8oXjKcBnZ4KJh1vlixpWPtd433WVg02
NbM8udlqTqvkEsyAwO5xrER7uSDitvwcHxJWJ3wRljMM9DSY4GyWvG4hp1tC++AiDafwjsNiVYuX
q27cWRXkyaoln1dVuTvawye8PuZW6DUtnbZ04vv2myi9W/Xp47BEfgiKrGi3Vs0n3nicsonfavI6
9BkMXDRRRk4Qabi9nJzPySqP70YnTq9tWuMhPgT3Jml1hPUqoW8X5I6yg94FKbeJ/JlAvE7vE/Xg
2j0xO3wT6jlSnOcB08JKVnMkH6AxRj6nTBVluAljADNOhG17mudngYvO3jti1o+ytEb2T5r7cHxT
7Epu78Ry4yZW/VG1M0GhsiHmDg48u0FXMuvRbK8GyBUtmBqyySUwIxc8EumSmKuyPu4W0Mpd14aM
39Sf/aAa55ZPQnAWsToFqNnVggFeCIjTasvAyRu/EQ0ttvHq3OgSQZkliYazm2QIGcO7dw07LwLF
OJO0NvrqLltdIariIKgXjXFHLNyEKrxwTpGAMrkBjeZ8mWrfCOdvXpNvtpNYVUVMPKLyPWPX0Pa5
FJIe1ZVeDrpbn4CMTV4NNYOMNG/LjRA1QOm4rG9F1sR0JsFw41mzEiXLTYzoCOZa0YlLepjrpC0u
kc1RQBugDsJi4e7dMS5cif/gCR8KpuDIJrTZr5/yFvUFK3Wn48RhOrppGZ7gNJ7nNS7AJAzmlFZR
61860Mq+gBhXNRu1m7lsF6rQLkcbBdTaHiFVTfOSy7Hs4wsnKqcXJuow9bJuGrYKb4k6zlLFdtCR
dUPAV+6s7lNcurjadexemx4BgRFMxEv2B31FKpcySW6TWRlLEDcjyVdVGxW82RHie85sKiGqIa1I
c6yjehwviX4ZCIrTmOhXMd9mWIO/MzDMaC1HBrgk8tYp9aSjpwwB8Gpeiuk672zShzMKm1jSx+aJ
EwCEUrf2Qhq2yTXI7xyLN8ISpkmG7rQhFvvp2WQWu2fy2siT0Lv7BRrfcucP2qu2+CXvFILLGbxR
quzrnvyAZdc3MYoIOajqeY4qXWw8NcSPJNCa1Z5o5ZYUV10wkgef0vcHViL1QHgSUC7Us8zokzw3
0T9hmlu3Y0aN4GzbNzpxH+zB8S4t9CLLA3bysT5MGcEYx5bojtCrNQOBaafTtErNO6IkeB9JYEiL
bSpZzeyBiLZMNel+mS3vlGqewkiJxm2+nI0JPZtFak3IlbI9jvBuC1o7wknCd1UxfMTwYC7CuqNf
qY87a4jzkPO/eVE5mPosDwHOVsO7FCMbmo3HeiFgR7dyk+8Z72H6uW1cgmZJx4DrmY9/gj0kNqit
hOBdE/MYailgycKgqD22UiLesAi33DpxJ9sLfgNAakMj3wkLklNjwXK8pYhPotOwJAVK4PbSmb7k
gpnxAEfQBEmNXclpJW2KsR4PWtNCHkBTMcl+U5GfKa4A3DEY8coofzSUtJ7GafkoeIQ5iQHV57sp
dfOAmdi9YxZvhBS6KuxN+HYoLwgMK5ceaL5mY7BdJyX3kMDFdV6YA3qJ1i2MKwy41RWTTifde01l
PTc9vQ0yy33Obwm6QCMB/BSMHDph+Y2Q7q+wmRnXizK6+4JuVRtg357lnTGPUQtPTuQKkmDxN1hQ
fMMMknM1edfCy4zdtyLhP/XUO/WUYei/JzrtINYmX16+H1b+/Wf+5d3Q/+BH6KwO1D8mNiNqrb8L
Ks/9gwLLAb9t4JFY9Zv/LqgsA6gM4nCGGbqlm997N9YqDJP6qtLHFWSCYPonBdV5S9h3aDvTO7Rt
sIyWfn7GltOMdb2uhoNpDrIP8gzVcoCk0l9pKD4CLLstLzNnSNjUYxqh39Wevzjhnx2TqOFosa8i
YrpgNujws2MS+YmLP7J87qfBHLeuKhw8r2YeKjcpDv+HSxGQoYNDpuvinF2qtVCvGYXd74XBAZCF
aNpYXVyzVEF++OeX4lb6lgMC2cEV8+PhbzHmjKA5ARllnpP9DLwt5IybBf3sDu+I0M+6699uoMVn
EkwP1nr47FPBCx+y3OYG+gm11ahMuIqD8zaPTijLiPSOylpF6VRcNfi9d5TSa1Pvux7W3xenj7k+
xYzPzz5nzzApsuq+32sVrBgjneNtaQB4+ad308YBZ7pYRBwT3eHZVTrpWd3YRMO+9YXT8myWtFXs
uXHHbVoXyNZ+f7kzxhIfyl5J9JwuaALRNV0/9Hcnd7sZTaR+/bCXiqU/ztqvrmW+IfQrNkZeUNmk
9Tu94J9vIx17mqbMSqA66efznyjO0gkVzLBPcRoEJZBGviy/2v7+c6236ccvi6sIfGL4HPEIWOur
+N3nYtpMOnyTDXsLdMzG0rRLuu83yFPpiOvIAn5/tV/dxe+vdvalocCQjbTzARTIZGxWMIUcC3qK
MCY2lY8/ts2yz7+/pMlC+tMnxB0HOA8WPQ/kWbtQxRm788RrZ8SOuBGVyJ+kPpAlXC3eYahkRmzG
vTsqL2hygbC4170Tcr/DINsVMuGP22GmG9ZObv06z5Z2BHnib8yobx4W2ESE1iIQzprlnYXpm1vt
7JtBMuLqq/cKV9v5E+d10jGrntcomQZBF1CbKK5Rq41bTYPLkHQGwSZeNYUWd29r5rP4pC8or4mI
rK/RuVsBUjD/BrqofOddOGf9rS8DvSsDvDg+D/5z9jKkfg77mahR2DwxgX+xHYKcIC3Zc3pOjrLD
qW7BxpscVNIwMACPlWl7iUNiRBgy9+h11xJTdKTWYhDeWBB9w6jk9IzmQV3IwWyvISNoR470CGlJ
TgxJN6vhuK6KdXC+Tz3J0Uz8EzSKAgUFzJtkM1qthxx6PvXolzeTlg8BLVF/M+f2RSyyD2A1oYwI
hYbdWrJdaw1wTLT+pvLd5dAkdMeVYDo0RzmKQfJWP2ptM+7TkqZlZKu3TFn3PdFnSDllduDw2d/w
k8vd75/Wn18QYHEUBrz1wnfcc6HQ3El7sKf1S++w0GdDTACADpJmfuSgXmOPLox//EpyxdUpQgCF
u643Py4AfjuPZD1n/b6NoqNB0Bj1/KtfisvWgnwN0/X595/w570dUzWrjeGvtjBspj9er5P+iHNm
6PfU4fXGHMV0RJQN8YBObPj7S/28gtKupwGl04Ba/S9nj6kcbGZGxEzsfW+0LyqtMY7VNLjv3MBf
XgW+H2UKFGju4Y8fqNAh+vYTN1BzWr2Fp+FrB8jT3u3vP8z5HIKXjk/jwQahWqQNdz4ayqBYG06N
jnKemesgzUWEwlA5dODRoSvvXEoKHnzdteSp9T4CCd5XoNzeW5bORr3f/hqUMKA+DYRxxrlHsWkq
sSSj2+2Rz7jbCUL7Dkx3vxMT89bAEos4GiVx9K1efc2ryb3P+nTaS1sfr4plsU7g4KN3vgHzl3+n
tZUIAdGnZj3bVqTQNLI9rW5PamZ51Ft76+vowJeyb66jji5QjI76z2/zh5zAwxsMDOijEhIbfa9k
8lXmX3POT9cZ+BC8HJ8G4PtBgw7oQZUDKrs+sQ82gKxTqfJrTe/fKy5+/QF8Ro8WJT3v/7qHfbcL
R0brF8qbuKnIx2Tr1rthEvJDzCoW1ByJw6gzdMBoTs+O1RYnqOcvXuI+dq3jH2E9RAGBweMWibN/
Vy1u9Yjh4+tCxtjJ8mABAZNW4ZSlGntFn++gxtfvbAnG+tr+uFuR7vPdJzh7C6aeCGhZqW6vtBTC
BA2PU28DhEs1PexpqyGXceC/pTpNCjRG3coI+/0Lci7r+OvJpAPNbGWl3Z6/7p5iLcHl0e1TLe5h
hOSe/Zmy6tYVjFJzX/9C02b+6JpG/EqwSj+MErGxGYcZWagwZrqdqTPba2lXE95uTAX8yKFe8Ub6
fiYzC7G6NL6q0jBYKt0H18KxoqfEKWg+gmZ8T8Zo65caAWyHpape3FF/cBQXkuJbMB7Qmnfu+c+l
G6IgWk+CCgF/7Xog/f6hwSTpkhXOgtCk+ccy2rtjmofaotN9XrAr/P7u/mLZdtj2OXkKlx98PrkC
NOSUqx9g/03GSSoNu/aYbgSBAO9caT2bnD1JXGkVP4nVW39e2BOqDIAxsnmSWvmYGZb8mOYLFq5C
cZqwVQabW3c07xQ5iPV+/yF/sfuull3ioEiDYqSw/tW+ew17CcclSvVVqq4AYnq3s9vc6yJ6wzPy
mSOv884G9a32/Omz2ia9XJMDt3O+phMW3zHT5JHlGF7eDxZ1j8Lao0ogdta4fAUF/1gl+RxKVVPc
CA/1Aa0uAI3LOx/9lw+TDdmWrFOM5+fbcjL0I/AZ3t8JbV+o18ziBFkeGy0B8WXH6dvv7/QvNk0H
2ydfM4zXn+kitAQzWQwzXzLN+72sjShYBi9+54z4y/tr0MngSeL2inP9CQQjWRkCkxFn5Dbwxpn4
+JLpkBN52nHqLN7OkUh3TTX5dooYMdMNQPw4ahcLkdfvvK8/H8phUnAq5FCOxsc+f18nNdhL3GX8
ZcZeZ4oAyK5rlys1KongyECG0RXlPsYxv6lwJ7zzWp3nFq3LI+si9Aibup0h9tly0TMHN61Sb/fK
EPHn2mXiviEMvr/pGLIUG2iYjhNUAz9goykfS+ToNLkd6mmdmVh73DgLgM5NV2NsITY1+34wAlvi
NP39k/GLhcbzUZKyxiDP+0lkGTMsUHbpNHsUtO1uEGQV4P/yt9TyyTu35BeXgvYvCMNa9VbcnR9f
9yQ1urpp3WbfL1Hxhs7DvVvKGLaa5uj/h49FDYqU01lbaj+taoB9MdV6otnbZtLe+Sj2dpVyo4u0
7eki/tsacfvX6vFf5VDcEmjdd//z379YxLgSbRFKRBC55+dGc4kk4w+ulFi6DKO+rB8ILTVxw3Sg
fucCw08FivX3F/3lreR8LcBP4ZrwzyswqZcETNnNntyNMShsJvcJbNWQeVr3zqXwX/y8Q1BpQF1x
SS+zWLF+/N68jFRvuRg8IqLVm52jVE9QWiymJSRUpMwDp8Ud6lCT50FjjZO24+Q4zNuFRJbirvCY
cGwRlEDeijqVP5n1iIu9LTNvAPmZO/hgQZS+VMRJXWXwDrqdjHPUOR0TNJyBfCRI1k4FBQrTNoL1
iUA3dWFrsb9PyAJZtkSPMZaSjFweHRi5Rsjg0TZ3qVHMztby69h8RjGZFF+dlGaJ3NScYOKLOW6t
aA17b+MPXV4Z6ghfz7f3ALILsQWJb5wKGHzavhuysbu2i3LwrgRzy+jO6Qil2fG/tYnkkLbL5s0g
8FqEJQZXeYUw03bDwbaqFEtpkz+MCCujU1tq1QFaIzGDSrZmi3c2eSo6hCvkUJBPdnTlJGtsm1WV
7VTGSHELfblsL9NVqoHbEQUYYbPd5GfhPNqMlqqRvKSLAvmmTt+hqM2wLuy1uEqg57y4xHKAkYz6
OYD6WbUPtZ1o7p5kE6z/mNfHhzIRbb9VGkbaex1ZrtwOJLUOR4rYedd4sFt3UEqZHopaLniFu9Tf
ly1b1DaP1vafrpk++r3O9j4Q3Z4Hc15UVtCJeMSDXUN4Lrzhjj7vbhjt+mOEJv451zz9vi8d0suI
ET5ojB63VuPfDLnalU23m2O3vI9cmqgiJmKI+ereFNkUZn5WMLkbT9aopsCsu5cUZCjDM5MY1nS2
dkQGfRH4bLYrjIK/A95lp5v0rS8SZy98yHpUzEwgGUBedKKeP7s9nnUxoJAv3fFlaRykTdaaszsD
Sk7yJ3jbW0dzmlvbZ1hv6PCdM2tagkFPjAsgpfGVNfF9cFpI4LRFTzPi5L2tGaCXscGT0xMdI19k
5CpkA0VF5wY5u0TYde5yR4L8sekFM61FrQjI7Caju4Q1uz1l82yGi57Bdu2JVkjjCIcANvyLyYrD
hG/2NvLEPWE889aYwE0vS7sESusHvNMQFhdK1/tI5vWn0uv0yzJ2vVD1jRPOet++OVpTBlpPbJ9H
w3rvVpW9Wm4ALJTRfLT0BJi0cr0tTYqTifE5sWuDhGD1XBD781wm0QH+9EMyqGeil0pc7D6NuiF6
LhxNwhTMCu84Dm65G7WGaClbwzPvRacuwtjgyMrb6ilQ1XxqFhTv/hLGnBvuk1YbbxvZevfdMLMv
WtDCFSDTfF4IsNTKr10z1QccjMkh6QqS1QpvfBMd2HiVTAsdrmxM+kWRjNeUQCo3VJotmU5V4veP
WeXFy8bk4flYoDkERN9wjmAzZZFI5TBhkV+y62biKUtVhCw6M446pEpytvpqByjTu+AX1Ra+/byN
UMOo7tJTk5y6P1Xcul0DIjoSUxYundn+CQtnB4HDkxsNY0S9dzWzep3xitcHK8vNISy81h03qgKx
cgmeAU9H5notLE412qBVqkSH/1E1xEq13ClGtGUeLjB1H2O6+rdmDuckKsosOUJobbdwOxt4oSbE
Pqzu+MUamnFx0umfnRXqsKG/W2/dBUBxzSb72qPLdeAHSnImgSxblyCdnAcxZtGbT3N/CKgCgFrX
0aiHyCvnD8yZire2bp0SCkVnfCJgqw05otk3PrrZP0n8mkICrlAVU7E8ekqkf45QjHkYcxzuvdmc
lorzdDKX4gi0rPtIF44xSEqCyBqJyJMQowZ+jsnte21qke2yWWue3cZMDilpIfkRY3y2S+APfLQr
AsAgHUxT6ER2gS5z6Xg5clMD+q6LLJSOYwcpBdeRoKssxDFvbjmV+i2geINsbGgC/P4eceJTE01r
tBrDY2/jAzRNAob+jR8UjAaPdRnn6zOoTSfpp/GDXsRQL9x2IByQ26k9EcjFR3TX5NgLaS78VZ1s
fBrNeZiuZBTJG4zcXljp9XJV9StOJBb8VKuGYKMnzsPYI9LdUIk0J/iqsIWnrv5E687c0jizb2TL
q7otq2LZLcOc7aZqFsXedV15k+f16AY1cPcbXqKGl4pvlyZ8c8oKX9ygAKo/t6Ns78TSGo9dwv1O
UPjvF0Kp9l7MTYUppi40Hs07gmDqz/Z6wgxKZ6lHmIlpsufOJgd7LvixGhQ3A3/ZqTZS/3IZu/pz
r+r2GfynuV1ct8E4JLE1LKCviW4qi+gk6UbsB7/vvvhTZ9+IpdEwrYG0v5kTGywLcVyF+kI2nfBm
dmDkpPnGmsAuXxpsy3U4+akMtNhr0FCWMTn13jBg6W4qHdkCPIebBAP0hxoR0jVIjQqkhZOFPf46
/HpkXhqb0aOItAfL3Epw0SfV6lEotWG8aHFcgVHHOO1pKeuiJJTAIvQhrHVN3gx+g2g99mwq8FL3
mFhYTX5sszVZrkf9Tp5uNkUnhCP8hmj0PUiyU96HKSyCYbPwntPGKruPStG0Rg4FQkziMYsiBdq8
7denfCA0m5mLCaW8iMcnUfWDG0wwU065rWf3Xt/WL1YaOw+avzQ5bIwpvlFOUZIkL8r2OW+AHHkA
wZ/0es7uk/XrNtvIu7RTI7pvxMiFMk3tCHCATEqREd+Ijrvm4X+71aWm3vQFaLg2kwS3oWkf3RNd
J46NHkMntyZ+YrVk95Ts8wckQN2XZSKi77S0tMS3WhGrN7emzRdEA5HlG/otXYvHBBJA4GgVOYYi
XTDkJJoT3YuYI9emHrpGHfHXYvGJB56kBZkHS68jeNJYs+KbPEsrIyjA3d5qVkoTd1Q53zUkYeRo
wHy9MvC7/q3yNM5Mo16kZGpMzZtWpcaTkDBwRkgAXx2wrkPAq9fcsVosbxWAjTZwTDwF2Frt4SvR
Xnj3I/LMDlpdc1scdvJur0+Z0W4cSt7HhSyKe7/XWc1cZ/wKU6u56yNCQYbGrK/7UdV/Qm5p7oze
kzeRA4qu9zG1JpAYwPXGazSYx/tdarL/2BC5oN+1GtaakQNlYR8rVXHzgFxdcSaOdij20TSiJXDp
m/YW+sLI8j4tnddfR0Ut92OejwfhQHpv2DYvrVbAjCJNJrnFWlrv6lJ0H9oadXW7xG+9rPhXXV3X
sKBr67PtS3snaoAgtcDsCFSkDOwRXBMkdlyqTCTQMLe8h4STglkq2vmWImTalCKNnkgBQNqjVQ+9
L65GHB7MIqHOA9RukYT76XVD/0cfYrxZRd1yWVSe+oQqJiaVbe9YC+N1Up8ApGv1Tans6MGJsO2i
Hycpqk+KBR4Qw8YGjOQRbsFpVAprK+/mFX7h9rKUbnmScak2lPqUgD7jP1qoLz4598fMLVem0Wh9
GXNxakiIYEkjZXuxumZbIiJFxgn7DfDWR+ptxPP6XH32p3XOVPW7mM7ysYkql2kZ+VeYWir10Zsn
ea+X8bRz5/rgQDYL/UkjZS5pKmIqlhf6f8WfWeEua1YrNwk1m2Sh54QTEPMjYui9WXfMNN3ajJGG
aBRZ4A7+v31RRMMcitws7viFS1M+0h6HBtiFBRL6fui4CFQW93Ygam9DY1oBdYrEi5/4zhMBqvn/
sncmS3Ij17b9lzdHGRw9Bm8SfWRG9h3JCSzJJNF3DsABx9ffhSDrisySilZ3LMlMYrGYjAgE4H78
nL3XxnzrP0+ZWe5plyIdNynlVmWqwS6kY3KVEv2yroV1jOxZfE7MaNypwDD3PVpGkGeo7UbFw9jB
a1uNOa3CWGvvkuLCeckcd1+5U73jcWIBrjNOpwQdhPuwCMNvCp/1ywS06zoswxnVQuk8NsmUrSdq
2J3L2sVH64pnAfTuTiu+JVeRy77zqQsxoUvSw6ep+TozarJwnvfpNeaC6CFFCZ+uDAI2WNYajW+6
RDQ6NaioGCAQcoRXYvA9CnrEaK+Y6DFxj9Whz9siW7mOcap1Nt3NpvXSE+6641HcEcKXUai5UHQi
+Eql40ZPxBtSZjj4B1kCcbwGfXofmHLe5KUdXHY6ZfXCyJ24kJxzW7o3ZePWQPTHUDC0KOaj1rW6
IrmCbacMjJwHzqsumnjKCHW1kRCTiLqkZMqKY2lhZDxGzNDUFTSg7ENpOd7eFTTgaa3V7Fj4h1GB
psZ0S/ZBe9I0sznV+fgDVoPM8guc1+a964Mfz/zpEClQXEGXX+EJB5BWjWDGHWg6mgHPqhq7/kTf
l2yCLjuIyQihEtk4VIxXWVdL/K07wyzxFrFklcATUL34QOCoPNaW/1nM3tdI1u0nKtbiE6BPiEpd
h4wZ2PXOVkO87f2hvNMeFUsBlI2hd9jP63jCckQ5NB0UbrD0wrDr0dko3+z8g59j2mHR8OobY4yR
41Xar29o39RIsYMMpPVQYCPlHnWzTyUi7DurDSAmpfSRV6lmAc0wWLwVnWV+rroseWsjc27wV/MX
tqgALly0pA8aLOj4QVLx8L2lHHLQ/xXsEgZgu6LBTDOHU/OR3ZLe2QzZaKDpz78CkGI9Uh9zMs3L
xLmI86l7K3P49zD4aSJ0eii/5ZgTAWtjbf5kdpn4DE+HnR7X/XTbwRj5BDaPQ7gTpTjIAch1b4bb
GOXKmlXob+fcrR6KFk7Xqkumsd75ca/qnROOdDSGKeH2SKyBAqeuSFZOvIFsXWi80SeYwvxM2EzA
tvwszBfMt8ltVNm6zzeq412SFopcalOh0vI5xEy8aJY6VXeZzm7PudGslEjWI3j2eEfxyt88G8h9
j85I+3GTOKE29oZeSoCeCSnu7QkiXJaYBD54sqRoBcTOt2TMbHVrmCrRJyUVUmSofsQ9E/FbfrOG
gVcdWhtM5ujY4afvF9NVRoycm/Ek7qvORJnmi3mqV5wn6r0duvHabkkoR/u9NAXITKsegBtY1b5I
M9o9KAvAfOEVzQ+NoAt0Y7XuhN3Gnd1LLfv6wR1RVPAVMm9dj1HL58t9l36IbMw8gwavcrUvNcKP
q1D16pvy6I2uBosc9yvPEMljrpW1r4aqeilF6N/lfthG66YJzMcxaTp9mGjDRzfOwIc+WMrkPVKV
867TCi8C7aypMpj/1YsL2lyiHuj9Yw2mL8NVVEbPn58rq3tLOb2kK95seNKd6r6mRHoX+3CQ4O2G
sEwzAnhTa1oXJs8PDF3XnA8V/b+LMe0Mc8V9SEVHZFxDXIQnaaJIZisZi0u6oCYqyJv8rMH+tS4H
MyKvJhiQVVnzBCQqUTZJE0sJSeKiha0MbeCTyMhCBIdoXjCTloexHOy7Mg6mE1qm9Hmek/FptBz1
va3+Xw3qbzSojCwc5sT/2xr+i6fn5bVLUiq3X309P37sJ18PNkqX42gQkkbo0E3+ydfz3epz9u38
aelZYg0x9C7NbDRJPGP/svS4f7iOiycTiRx9Z0Rr/0SB+mtH2WGaDJInRF+AdR2E8PtZHAaYdjC6
wbsrVUHIepVOw53EOknaz9h2n366MP+mZ/7rzPH8YgyvcSmhgUMh9n42EruTw+PcO6CeKLErp7Ye
9YK6+86m8ywK8hgB6WuomPP+H14aYtAygEBP9V67kBq5gBIrnLvzHlKFEoW80iMRy/7giUc7mNjg
cKAs+0W0rFx///K/zv2WT+7TY2b8EcJrJ+jgXePestO4Ckk6uCtKoNbrwFAYCwAGzs0FxzBebirp
Gvz9a76T5P14UW4Vpo2MCxiJ/drAhwwWDXETWncEHFuPlc3pxSo9woxxnxGO3Lv0KdJlcRvEwAEp
6Yf+zVsIyYXhcR1aj+Nj48f0awkUo7c2z7PzyvALTmDkKlNcqiZiy0iXfg8BJgK7wQQXzv7NQO/X
Scv3j+Ehz0aijI7bfi+FCUa6VJOfWLDt4IrmA+iDqRjAiAYd3oZz/TTlvx2Q/TpG/PGqeMQ9uMe8
8PtRi2eYfjYRcHSXCSUeK/ZPer5V8s3MOHjiipnuXQd8KyIsWo06wYv599/eXx9M30Y0iOIWnJYZ
vH9WVBgugtFJ3NGMhnu8PDB6oezHqv0dYP+d5un8WWGh82QFC1r0LzrmSPt9ZZqDuHMWZLfRJFW+
U6lADRAtCFwsbs6rMr3l6VzKgMYfeVjO/NksJx/tn39wFJmslgui/S93reUYddiakXk39C0PiQPu
sj5ZfWkqck3y8P/wkPgsezyX/Bdn4zJC/0mMQK4VR1hbWXeyA/Rb6YQy1omn+nLwzfqylLRM7AVx
3rYpd3lYzOK6VCE8Z50JWl0im+tLw1PTfUx5w+iC+fCpz1W4FT0G2yRRjBsqnS0lBLyr8SLEHVXs
/v6SncMB/iVwOH+BPvWhw5iVsSd37K8fIoOcPwQ6FHcRuop2BzdQHs73zdSXzUcJwJUpxMiSq7mA
JZF82xgGZUppHLYHOA9U9Cn+yGI/jzOlqojoqQXS/F3Gwb9ZBRFeoQ9AMe8jwHr3No3JGpQXOeKO
qpgLcr7MopHNR2FG4rEt5O/u7MX5+pPKBd4cassF8YMhwEVK+/4Vyx46q5nr7m5cONRuD2AYv+Ty
PzaGr4HZwK20PRjbQJ9JswelzxxtHHXItCOnULcr3b/ZtcLIb7ICwK+kZ0Qv8+Qs98T5EmHxwrfI
zDI8QT6tLzWBILT5U7rfPh8IquLvgOPf0Tk/f99s1ibfMwkOjsUQ8L3gYg7y0G+ZFN7hkNPrsNGz
3GS+kd20oNb6AxxfNXI2VFm/ARRbeOtUlVGyC/FUcpLl7zZhEzfh2sowfoCg9Hfq7PxLaDeKdSVi
5LvEK0bzxrQhqy7RtcYT56EYzQrTI7kaz2ZCuqsAg1G58GRki9OQLWAxHWYF85igqe6GxY4YdGV2
ssqgvlZZ5LeboJYwJJgKGh+E9vMbUevii5l3DHBh1NLX1TNnQz2p5E3jYfcuep1Um7Rn/74gUwXW
TUs4xS2NTJyS09k16SwGStenjbxSvm80z0NVZEi2I99/IIUsMTnK41HGRK9aHGFujCkRP7Wmb9hb
wWdM+zIgO7Tr8wN1N8qQdhg4TVutTo1jhHHgZMW0c3EmRxeLDPYB6CpyM99ZOu8wY4Szylx41mt4
yXnC+Txumls/BpW9nkIEPhvyr8LnGKr1c5Nzj/h64JGDqhZuW0z78ZbSINz6op95d7XrvnaMENN1
FbDaUAKyEKuGXaDjPE1yrt9x7IxsaGygnQrGyAJL6ClgXEjuM2w1lOnr+buR1T67Wumttif8pnhd
4+/G12ZJYHPiNLlWYO6+wML2CGizQB2baSY3AAzja2kRtyRBl9Ut8KTRNOcPYgl9s5b4t0UE8xn3
bb12Uw5CfmhFO2sJiyuX2Dh8L+6qPUfJLaFy8bDky81L1Jw58PWsE/QSew7cLqQC8ui4sUoTrCmc
DKLq9JJahzzqzWlNDxB3GjePuIyJt1MMN8m6q74H3ym8nCE3AHBBf1P6Swdn1eM+JDt3hXYisvh/
YY0cGKFEpZwY6UQYNNhhb4iw+WAkyrN5u3lWATRn0BTsDHMpfmayXeo8X7ocC/3PjAOKIVZwiPv4
D/EpF2MDiT2OiqfJ6PjGzpznUmsO28pnnrEKa9aKVHNXMmHA+ME4veXvwPbffAzRDTDUF4vWLs1q
oipMGTAG4cy6qmLCerpcsWSnTnw3+MHcr2eMEK+RO45kTYOB3fbFghVZ8mlg34XPo8UZtZsT5+gt
blTDYR3ynZJUBAnCDp10AhO6BObarHTr8uY4cdSXlHXR8+BhKct1WV/mFaO8Fm4Wf6guwlPfK9Zn
lrMInogTIn8WYhmExJz/4bsvvH8gZ/zG7OeoFpiiOK/SWtJgexjdhLIxubweSL0O8VDzruIFUx/S
VL3H6LBYag1W1PMaSQ0XnCKXTdTPSDIAKd+9teFyKUPpMNDqBn55frflMNBnsYHk3daUnRYd1VTf
tudaJC/QqNxUZS6hRyoyXWbI24qO+KW2RtjWgp6oZWX6fkg5btjLRJWpIdtzDz18o5fqUVtce1Fq
PhSPJK+UJwx10pqbAQ5K96akbsh2zKg+zZyoATKXw224lEdNwW7bhnH7EZg21e+Udvr+XCjMOWz2
iykrvFdrCRnIOqIzZMubmeiaoVsofK4FMslj3RrmNZMZY+3VEYHGJOvVJ24jvrvz/Bc6KBtPR8DT
AhK/N1FPtjhSEWydMd1k57CbE35ArkOE4vMV7sfSxaghIB7bTvLOFT/DgKIeiVpvDUmL4VzgIHIJ
0VtkNMvOhx97KX10hk15A8fJgXNqMCVc+aCDnavR1cEpKV3nNfExDu/ZdniDjTWR/BAYZCNu8cxG
n6EV8uLV+RESkZtNOzXJpQxi58E1Pt4Fzti9kS/Jd9Qw0LJ6/jGMBRtw5bisbfVyVMkThgxCM65h
GbCPHt/0dUV63ZGPU1/adAXvUz1o6MJJwbtVQ0ovZGTH7Zfb8xyBYMZEAuCAYQKzzRSmHSfI9HDV
jLGRHMoEWiSgISzHK+aJAd4I/nOyItz4q+/BIb2A3j0pFOBZHqBd7Fsz3RObwT1SJIX7mpQj13Rq
4Ah9XwTgnhF5k0INwMuZ4trXrn0kioYHzltevhyJTciWp77oRfMxW8JIzrFdlPvtgcEQ32pqdfRl
2ci5DiMlaIj+4tlAWHI76dh7PUdw5CDfyi2pJoQ9xC5PvJQd7+R8JzoTgrvLMWUJcAWt5q2QBYuP
gyWsuw0nAu3A4S9fUNbCotxZddQeSinCZ+QUE3ZojqMdTM6eoohJGjWQNcblA/kvLtPKTDxaRsAZ
IMw4hpCcIR5HEtKZ6VpaEJ6KUJoedho2HwGw86C3YqQfvgSTsRNRI3ceK5DE1Ls/H3gJJyRLRtg8
ojFH1JSl21yNHGmZnvCbNQ4Xe9svVdoMr6P4XjGet009m9xRTWFgxw8SPvvsNpB2rAClASkFG8kE
8v581ZidTeEmG0Uxb+TydhKPT5GnzF+aoed5rZI4PBU58yZz1mjDfHu2dwOY7GDldjHLUZrzcOGl
ZXVMOunaq4RbHt5mTtZPkkaezRTfbw86dYlzceHzuPeTHJcp++iQVGJIIjicaVlZ+NPhczUxpS0I
hT3mbW0Q4RwGY3FBpCs/TSiw1T7AGhy5RaKcCw0UVlyn2Xntm6zM2NexYJGnFImXI7nDCHTNlLq+
PF+A72vRcnAnM7H5eF5YZeyz45zv3ShevPQTqVSHyU/1Z8k2dHe+Px1riPYZjYC9qlonv/KHgFsk
MAHEOpDrLpJYy+DHDVGOZfCt8enPrkupliQSoAOFbtxX9BgC4Ct3hTflPBS5FYlrj9b7XrSVuAYd
x0XIO6Rka6+qBMBRt2Il0uRUrVGA0IQAu0ZUCQkWnKrGkrsPEBsgYge5HYraiMMJZ09xzWRVHrjl
xCPJd5jzBIHmwdqPWnYYpNf2rm64aYasZrW3U3GDnwhGxDlNxzSWyUE/smifV0An78lAqCOfi00L
fdm+e2TTK9sfeWyWDQghTGwjP2tUz0Jax1JFO0ajjIGrYXm32QBDaWu3mteNGz3do6GXZC1wVHsO
J03h58Z8bkR2eO9ozfYEvTtyEitJLQQ6QgTpdMAoUSU32I3M+lgt6AFpkkXAobHnFeK05m43IcbL
x94dKEJiIw+fzRGBSdVMy+f1w/HWGSz/gTlEeYNb+UtiRAbOsqw7uFB0Vj5jqkvCg7Jvsd3VuC4g
utoeR2oiYWwe4IntkREXO9IisFr3tDxDKhTtPZMZxHVOG77Q2h3naW8MGZKnCisIgbI1Pl1FXmfa
NNmV7XRCrNk1yyMn++lQiaaCCNg01VVUw5oPp4J6wbNAV+KB4A5DQgoHB01Sb14A6S2SiwyB+LwO
geVfA4ZAJW+RO3E8J/BUdNkG/KPRaDzEmcXXI1E/0qkKBRfpnAp1zt4K7JEFB8Y1IhVFjVMuJV27
xCXlzCgxhpOYMbQjz8xyUM4LVtnRDnlUw6RFpmlK3l40+zSbrHqJ3olG3ul03kyihHV7dtM6J/Il
ZEnKwybcZsseLgxm6hHQunh1PhjGJrxd6KpZw5LXs6bV3oQUmX6aPPhJHZ7SkAyBhUxzHU9u+CyY
ObxZsw6YQeTOkTMY32vlWeyfpF5wt5Yxq9XsMe1SvPL6vG6i8F/mYmyYW73EXlnFUm+eg31KGaTl
BjoLa/TkNB/Pg/+6Z92TLY9QX3DzpJGRXxi1u0NXw/ue55odiLNdcrDcJP3qKGZ8l24z8MT1BjMm
N2/DE/LPpcJo6ZEso7kyrwLn6CM5848c2CaiNjjfQDga5KI6JQB9iW/jrNK7r2Y+o1AJRH3JJ2ZV
os/DJfHhldBriixOEqXHxuIp7aF+M73NjHLv2DA4upZzvCwH55LZNctvXmxNiN2q0tyhQES96One
2vHKyWOCDPkJtvISC6/Tp2bAfdzxhLA6c9qZd2yI+BN9rzQtcCWNcbuE9E3rxU4VbG1pTwcrdo0v
Q2O7b1k4zF8LqspvdTF1lNtjQea0p61LAcj2JBYYTbFgaRZzudwMZ1pNC7u63SLMay9ce0qvAbMH
mzjz0pey6eMHpmaKXKCy0EC+YeDowNXXod1ET4nh519QvfE3uWdcTnpG5zBg58RaIJsQa7CuMluR
Get9PHeR/jvh+c2EBxNbQPf3P094gM/0rxX+gK9Vn/b6+Pb//9+Pn/lzvGM65BvA5QVcvYBDFin9
n+Md4f1hMsYxbbxjNL0smvA/z3iI1zMtD92C4y34CAhU51AE5w98tAwNFnYJU6N/NuNxzsbGf/WL
sBzjAoIbjPERp27wF4NOM9fsxJFObvyG5YZxI5gt4tItd+22Xq4Pfp3b1Y6eRIKqGdbXVUx3Zl2k
MKe6KEBETS8D2HJgJu10TOaWfJa6870vs7Q4aIJlw+2AaP1Ut7ksXtLZaYmyms23jONEuBI06wfE
SMLXm9JQyt4jG6uf/L73ER63IfDnyU7leCUbr9omfT6x41qFBo/k5VcNoJa1GCKwE9o4mYMmvEE2
ATSArJqtTavlJzVYcKGtpDg6ajI1h/UAnZhrDkS42LEDSzhKrG00Vm6ydrwkvSqA0R2HYvBRRw7y
qOoSroRMq+lOtcbeooLc1Fb4MlaTvScADSdqGdfLu9Jz9jK5XbO2B7vZDJylEvYeechmIQXT81wQ
hTLURTYBb0FyQhQ4ZnvyBcjGXM9GxPLHputwlc15ELeplboXKOm6265B3Hs50hL/whUhAKELs0g+
Yo+aj70ErUT8raR622ZSrBpn9KZmL4MmKbZkto1XNUAi2FAHn8gzNOs7b9EPw/Ny0FrbhwxmXN1O
6y5v0GlfojElWW1eC/Zqa9qO5AdzxEWxICdLHUVJe0RdcrzNUhgckwCGkx/jwPD9BoSd63xUtiWI
wONEUrShMb1BYGqybyHHjm8YE9B4XkMJcUvx4JeR2Hl96nOiwmzof8DJMDicr0N1QkYCNbUaqKh8
ZJfJWhdDdkwdAOBbTr93QtT0Y5e5PGPt8QYHiVqZaZpxW055vdHgxdeGJcRFkCGiiGMT7Wya5vsc
wZ9Im+m+58SKmA1l0iYNZVKti7YHqR/0vrN2bK423c8gOpiVqfptYWv3WE6m3M3h3L3WVlN8sfoW
ZXeYdx5pYy2C0z6IgmJFoIWEY9WF4qKze7LGbMIOMnQA4uBUw6ckc5D2zLXj3hpcQReNSRN/iqVj
svM7xKdNrrFXNvIMn5e7Kjy72QugNXdV3Yt9MuZBdkPHz8cLFowDFbSZX1oCFCiVIyTVAPnuUY2m
e532cMWo5Qvn5AXZfFFFM4zizGRPGZJX3mO2C0wIfsTqgivEzbIZHO+EG6z7kEx59IlAqXCH5Fjt
G9S5W4ZN1cVAh+oJiRjHZ9+9W+7sm0jQWoU6WW3ZmK9IL9KcYsgRDOzG3QVpY0muQGN+w0lj3tQk
SH6IUddfytYZT7XKi0NX0BLWqRfvs0zl+4gIz1XUNpQ6Iya9xpPhA85ydwX70lqamM+zZd4QP0xo
oxF5p3xW7qlJW+OQ0WJ+cdt6TFYUPSMBTrb1scQQgw1Hz3W8GgvTvveACG8FjYJvhh8klPRcjd3S
4DgOffGFVnq4JtWSI7YBijBcUM3OQ7NEHK0tUs6+OIGOH90MGiBiTul+7kvOUlXYdfwdjXEsAoRu
tt2A9RkQ4I5kWmDdaMt1kGXZNgIctrOrODhMLiy/salUsBq8KUP1Egtu9KFPLwWhV499IonX5Po8
IqfDOpLV94GlT3QBDZLSovBg+EkDD81u/YsA6w1kYKcI3iavSm7DIkgPND+rNz81w01hkvm5asrF
uAIFcZFCimPkZfc9BeBR22rCeq3dB2HUDRSdUVuHcLCj9djPT4GZiQ1KtZhqiIHCdVbAAq8Zi3yq
i3hclclgkHomIE1POO4+As0MN2BE5vsakxCjOTm+5Am2b9fO6iuraHL6TP70BeWf2irL7r/FOQfZ
3G1xaxUJTAXHsj9Y1VzezCINb9QUzLe6cuvdcn67taRsLiNjNB98IcnO6lqZt7u67uJtR/Tda9AM
cuNMQ32PFJ4kQD0m9jrJBmPliD7+Ns2xyeij8j/aOD2MzcyttZ1ZctZJrxXBY6AFNhUdsGMwktXh
B8q7slpyJ3ki7Z0TC+spbsOGBGo3uahDyYhBJGrDwVlxZcNEf8V31j+4Km5RJsNjQZyli3aViK5c
R1PLEEgo6witRg+AktqvZZnaWzHVIUcTq76aCFkkeaGVp7mqx7vCN/Bd5eFVqywXpZQmQ+1oe0Z+
lZhAsYTVZoj3FJ1KuoZXFJD6wRxFN2GbTMJ7J6TOVkE/HespSp1VjR9lTWKdeSNVk7+UYd2+xEEl
b6uhiBg6RLD7p3ZaJWMwPwksAQvFIMP8rfQ2wimE2bsiHtHh09ZIay2zP6KQVCge/eGJyCdSvFIM
/hsjdVGAu0SRMH8xbwkei4HDBxFoa4iI/brMR0x6GSPFdSrxNwS1Y3Mde+rjyXdXriJYQE+wNNdZ
G80XIhXeF3QwprGuI6xWhPKNay8zwxc9u93BdGY2+qBiZLqiFZPuvDT3Tj5HzUeMbFhoDNziYDyj
IHWAJ06noa3lDuoBwvX/FsfnavY3xbHtmkvJ+p+L4+evsqQ+/rk4/vEzP4pjQsEc3/7Bt4OXtxSn
P4pj3/4D+h0OZApcymMEHv8qjt0/+A3OhdYynXfOdL4/i2PrDwQqxJk4LnQU+AH+PxFAvbPIW6GL
SBePBCwCHPlMpn8dnQcCNm9aB2QxcUBlxUNOC3jbXv10TX6rfHIZRAswfx7kZlzJ3l+I5NGgGADV
cXQYMvpeNOMxlATASD9VPZOQElTCsZgpnjc1/uXv57r/CPJfvq+fhuDfX5wTQGAuSTf+X4gdiGiL
yc6DkDzhkO6LLzusFJPgdRcfSias+jUOywY6cJXam27W6dfJII5260nP3jCVp7tNo2sPDqpA84kL
aViqrC7ImFdkRQSJWMtm28Uk+Q6dH92XXjFu/v4C/tsPwfEJ7gxUdzgO71zkpnQacrHn8IAtxtpO
Tj3vSgPTROqP+qm1TTTDIqcxZpRwTzC1MLFcPBtuHS+kZHQt8GeZ+NRdEKxMxXwupB24U0FeHOEn
M8MClfZYAmggOnfGomdwrPlHkp7v3wN6HlgM2MYxfLyTP3SOPQzaH8MDJ6xxI825WMFd1fgxf8d9
+FVo8eOVEPPwKxft2XswoavYkhrBKyna7mT/LA4WD+OR7O32znQhMPz9t/PuITrf3uiHAqAeDjfZ
e6WZJTrauJDvDyrGds+K0uERo6v+96/yq5jj/KkWhQvwJ3RR1l+EYKFkuShGIyAiYkz3AVetscP0
kHfB49+/0Jl8+dN5efk8Lmo9FqZlXfjLogCBxgpH7sEDtvLiOPudtU1C7hmtl3FhyeyLxACPXnDd
5/e4OINTA6tt4yzOrGQgtqh03fZOao+2r6dcTj+kUsNjE/Z8wKQbXdQF9jyYH/pJ4YIhAGo2sYzF
2ThTTi9WJ0wZ1hZIVXroLK97GT08h3//Ie2zKuiXTwlTR6Cz8sE7IlpwF+HdT9KnyIoYN8xyOoyZ
LRhoUxkxFu6O+LbyXZ13S455/Q3turFxc4T43LzZoSizYadE0+/yRsrrJk9HnPwVAQTwnV8EvPVr
N9TOJ38sS6p1b8vMxXoQJKUVKzkWYi09GL+casJdMsM17TEXPqEMsDYQp/U+j3ciU/EnlrP84PUu
5kgk3weVMimzvJCxXRORuRp7mLuqUK9rNy23CSG/+w4D2aNk3HjMDOaBlWhxw7Rx9CVh41mXXU48
TTOrm6YQIzKR2XdQQiF5UpHnbhtlOUT5wbBiil4X6x6iySGXdf7cg0IviHZYwdA2bly0Nm9a624V
kGO/jSHY793IybpV5iXWGs+vtzH82blzE9t8xBJXvvhxkn9rRFJPq9wMNXIdDqMcDmpsRHWVTB98
1Bcbv7TkAfRTcczwvpzmNvRuiAgPNn2QVhSQZTreDH3Vfq4yBo9m223Rc2QIKfKvRm4EV0ZVGBsE
HfHW8OVFWXq8a0+029wKj4BWqus6asCJTBX2klhS/hp+tTeb7LRcT+iBeFVsIpcAxI/dSpT2R+Yq
nG0J4T7SXS1PcLL1k1HkaGNEac7XaDFpfmtFX8Vkf1kjSLD3pPkFx2F27FcZed1txnWqjr05hGRc
dvZj7uyqpOGOUBhyGPDZrzVJILs8sSBmNVNQrhY4+RNG/mFdc8Ljq5ngQUx1fBj1sEsS+86KymHL
2qaOPQnSSEWmPkBtYL3R7Wfo54nmTsviKo3o9BgjLnEVF2Djo1yuGJINa2maF41Fp9uMHTQ76Pge
qiy+imLvUzJp85D0PT56MWv6LN4LJg046lW1YfpE6Z554XPvRsHOllKcfLy/FxUN5VWtZsT7i4Bl
yFpj1SszWoGnS1ii4KOLslqgVvV0aQRxuM87LHraCKKP6Cw1b2aKdqQYOOskt4k6h7ShuLnU6G/Y
hvBBx4EH3mtM080Qe9Ze4uS5RC5Rn3qjNtdycvUrbmLUkqAGAnw5NADx02XNzUw6O8tUJ9pLrYVD
QPJUHISdmnT7eFw8Q9cmmMXWmvNhi0wG16af4O3tEzBnZlZ9kUAtPmSRGN48v9MfbCXHC1TK6ohk
oIfk1QAvNI1m3/Z5tCYoVR0HwfNlaCijcB2Yma3MzO/EsUphP3Kiab1yW5pxuZqMeXpyoFPuoC8n
6CniZusUtbNmOk8kGcjIvfDa6pQuapMKfRqEfP4xq4a82aQeXfUQj8jGqwcNDjBA5dKZ+S7KlP6m
ejnW16aOCyYfFAUzQfYMnC1sv0jQNmnMzsHQk1GmOTTo/UaMzRzGL3yEYNtRwmBHBKUv597sXuZw
xHLLg3qtU7MdNnkEj3JlNrX6KjI5El2A1UNnmfyS+FO8Y+rqPydpX53ggIhHw6S+KOomIVxipDpZ
PMQcPs2Vh8Wcd8cUqkV5jZeDs3V+jxez/ZBlNmADcx433xUybqP3BXCu4+i0THXicHhmolIc8Y5g
2DUS81BkDmuP5EO2wDquvKKOLmbiQg/IkZprO5mjC79j3K5HxIRrhPE5SXw4XUOp+OTkyt+EZjlu
zgbqtp8JsHCd+Gb2m4jAd2fmZ6yw6F7ORvtBMuUa8yE09zjOlsBqT2D0tH3O0H2euVsbNs2NYGFA
foaSqumt+WBmXrEO/SG6oFZxSQvwgHwEhbzAzxOQIY/RmBpYPadKsq7X4AMyWn3MI13H2gsSHfZR
ZbiXvayNe80LJBv0jJQXKAl520QafBrJbEU7Bir0nuwGfkW00r00LbjPfiI+oK2+JAMqA9zW1vsu
s8jsol60L90JB2XLoiDkYF8rlEW7Zulvl7nlrVWRJbvajpIthrtHEUEqHPseEW8+ulv6Lrcyqojd
yJNY7WWjdLLn8jO7kU7QJifZlS3mPE3/t5+qQa/oxZgbaePfPoVR6YJWmXSHwCywnOR6Gq2pnI/n
7f2/05zfHFgtvjoKx/98YL3+ql5/Rcb/+JE/hzmCYQ5FHwc1qqLFGfO/51WxlOx/Tm+ItDZR4FLH
o0fBYcEI6ccB1ebsutARTbgBlKRApv7JAVW8x1YyugH1AJ8dNVmITfy9eQTDzKQq2dhXPvjRZ40+
hraeMCTRYcWSG0IiF/VifQElvBWrWrRoeue4245eUOwH7BonVufB+uAmUE9qv5DEzUy0oOHptJO7
GegGPdvKUR8QQshNH2vACI3G0haqQMFN6pERE39Tqf0wagE/r6s/VipSN7MMI6I2UH7RqJ5hMuFt
l+MuLZ384LMhrweZkz/jN7rfeyFvcdUk2ZQTIlPTUjQ0Eg1Ha9/bJVMwxofQEfOwQThifs6GogP6
rPP8rfWN9iaNXQWgYyynmyiiIbgUdnx2MhoIIsumNPePtZYOMwBByuC+Y3xkbuzObayLIYiRCQLN
0sfYqIj/AkgxGRcBb5DISrw+lB0tAsk7CxL/XQh+8n7OcnXTFiP0BjLwNmMCI4kMwBpO8Sj9QxkW
VbvOOILGh3TqkZCD1aE1hqajb67s3Hrqm6b3Z+gWkVn37SESbjqQk2bFtr8P3Ioi15dEfJOwm5Wy
MtdM0Kdr1lHgD5yllXFERlGTFdbEbeKtCcQNqirfpgQHEZXUNYXT2fcK0eZKMvRrsEWnkZqu81Y5
YbQti1SGWL1jWe6agEnZaqD34cEXNJIsoqGvDUJVgEyOa7frbcZT9LL9/tSZhko2MWo7vz6YHZCO
S+t/2Duz7aqRLA0/kXJJCoWGyz6Tj2djGydwo2UwaB4jND59fwFUFz5Um6r7Wqu7s0mclhQK7djD
P/RpGe86T41m4yDgvM65XA/WjD8vZFs8zscLrYehtW+cpcq16AF0KFRpqk3BpFw5HxImb+76cc5K
JK1e9NTpqiKIrhCr3/034P07HTrKVMbN/3+8+5/y+fNz9Wp6/eM/+RnvQu8vmC/wCH1Ej2lR/RLv
wpDWHfEIIwWXIETf4v/C3/cYhzszQrDC830k4v4Z/uy/XJfwCbIXviM8hf+IoHjaWjD4YHqEhF6X
Ybg4bWXkTuuy2z0L81IcLw0gaT0Okaf+UPKf9hbMZQJMQKBD0p0jar+uhVfkTZZxHa2jWoEdF021
7MRgh7fVNBIgfln/f9EMPO3OcK2IuhvxUzgcjPl5fb/W3byLXEWjiI+L00S3oEaMCAG26t5qz3et
X0FUf/uCEAxPWoAU95wdcGBopiIob9OD/fWSMzCTzgn6+MgIIyZFArV11fQDxP3GgnCwDSP4CZyH
wj0ghDWKnQS3tJwBrYPP3Um8KuU44j7G5Ji8zqCRomamubFEPYz+OeuvukhFZ6jKRmf0MDJgPIuL
m8Js5BGMH3GBUWlp9fq9o9FYiMa+PVhxld0we8huUIGQ9c7Ytp0tnQ2ULFHLvtOqeocEx/qVMer6
lBZe/0R6dw0CINtPQVlvh7a0j6srimuPxlTIKEgM71wF238Va3O7MuR978JnoISIy4PsmAEjBzgi
GVZPR7uJEb1fsaUNR2zM+m6Z9k46t5tSC3UJFaO5AWWAvWtZiGe7TKxj6U/dbu2t6djBSk9I4aLY
5/RD7UsBib3CdXR+B2Y7BevQTYTdPvQOtkIhLCssJIV2SA8GaIcFP5TE8Ao2umKYiuWHoMbGCBI8
+3wLrcVuQelX9eehhzAA9DP8G+0A9z5K7AgpAFtFL3mo2nzjRD1KPJW7NAV0vAycGAhDattQpAgc
IMwM190rb+1yhBHiIxx9FQzTcLkM9fQULmuJK1+GtpdbsvdyMoaNl+UoLgnnPp0zm5kWkMCUTsRe
OXb/sQqa8dDMtj4wOWNgOzd+9dJXVXqW1umXpc/bXYKO42UShUO7cVZcuPeKxaHbUV53sIv/9oRr
vRN1tl7ZlGB4ns9Oce7Xo23tiiyPUSlorAfPz+R5TE/uOE612oslK66QVxteAA/rz4WzIB24JitI
EYu27gVLoHZp7H/pkKGcnKm/AWYOKDsoX8ANTxu/8JgpapovRfI+AnrKJm3LMwuyP0oKFaCIGU0j
7LvtbRRnPsmKvszRzMKigExoSx8qf5YhFf1qBZ9EjNZKCvprPwd+dx9PpXvFbP1OztPkbHCA9tja
fD2zdEcSAVp4sEe/zlVgHWRv6euC2ednYz285c3Kz+g6FbcIqrn462p930ltYcwa3nddlO3RVPpg
UXLduCtNFkhRCt/Zdd1PkT891HWE+gU4jcNSee/qiTaTiBv3mBUhMk4bVGjxUK+ZlrkIIQ0D8tlg
cHIaNiHdj82qcsS/kqqQe99lBgn2AjWsK2DIy3yOhHeyVNuURMDexJaVrE+4yHkkgtD31ARIEPds
oC+jyh+9Pg8TTZchn2lZPAYLRhWRw0zQVGZMuAG8gICQpBSAaslhzqZx9YMPM8I6IVC9wgV0EdK9
2GUoIIQHlaus8zZJpX0wfZjRkeRIfhIdtREQQ9cPiG6TME13CcqDodi0fqfSyyiGpwNdJZ7kR7dN
UVvZ2HVspdTziAo95QNW94duJka+YEjIi0p1qq2LYkHgqn8o0K+gynQiVXxE9KN4iEaIBz3Cj+Zi
Ab1HW5dPQbxY/TYWbrxspsFHsWQekdVAiZDc97soqQRLfjG52Oo62Icc3QoG8WYuFuxtqzUCN582
sEoURA+G7bEfPzAmnr6gW0UzAih0e/AKQwQpZ647eLWBccA1AWNYX2QzXBNdDWu9rYyd0MYKAa92
ngdYMxgD5+AYu+QSANMeFLze1spGjMSiMuANxNGnuef/67RVP6wKP+CNrK2h3Y3jVL2bhdd+9Ugw
r7gRI8HhepAVlqhad4OflOm+X6bmPLTL6LaUmf9cVh33J8rROVCMVJDfoJ1ti7Di3iBH8nfS0kiK
hH35JGxyY0S/fESK1qp5SCqQIxtFFeUQPLC14rstd//NAv+dLBDelKkb//808O5rXRuQ1HOdvcoF
f/6H/xjWen/h3hMi6082hFrsr35p9l8SpQgHcx8a7YxxGTP+sxbmX5mC1xUYbwn5Sy0c/RUwS/FJ
HpGsYB95/0kt7H63Y3o1s2BGK0hIbXivjvMb87WsMHSsWns5yqDGFRsbWNwAZWkwZzFIiz1m646A
75ZR/EwaoauNq/r+3Asbxz6sXT/RMy9tRH46ZLfkLiVXo+lNx2jXR18A+Me3k+/jCL449s7LBkD6
K0rGTEcspQjmi7db/dJtN5ZQjoXM5oJXu5vGIB36PF3P4BY0T71a+osl79IbByr0PrDW9X3sWgLG
M/IX+z6i776HvNo9JEU/10e7i5BicmY7eEYokc594TTGcNMXtODxk8XNZ5jRu03rI/452VfLwTtm
QjXieua/+SCXJh92kRV5cLNKPm8nUBBsSQgVzCaZuPvGmuRdFCbl5Sii/DZrUn2Nlp515sT5itZS
jChjo8d5D8mmOORIPoyUhgDs5pnoZvX02+AbIRcUtRzSYynF+7BnmR3QylyCjulF7SfDvibbPbpu
l+zdiJX3Ms+5mNaoutOW8A+aBOkdQ8/mLh/C/jZF0NZlEg7sjAkVtqbhGm+LKQ0OuOfYetuH1XUd
OIm9p0MA5qsvcL3c1tL+m3aJvhoa74OSiX5wlKrDs7DHuQv/0TxpN9UQFggWD+JpLgsEoQcRnqG0
l8/bcY3ja68pst0ibJSLmnq9lnJU90ZoOt/7aGFeIAJqf8NEtN57lXMfjHem3N9xAnZnoMLgWAyw
V1TjihsH4ZSPDqfIe4SW5lsORLmNMNGz0PbbyqoAY5Tq6kzQeL+IStP6a1HGkrb2rkkN/s4mz98V
NOF3iz8YGeSEM2GQHTqcsjpOdrW1G0dviyLP7+Ohs28Ragl28WysfFBgKnIR7itvmrbpYDe7eG2q
bBONTXzMo1geBr8qvkXT9MWJI+uAtScqjqkunXs2eULmNXfnanUqhLQiQEqhRGtZuN7Or+W7ht22
dYLokglCumFIxkwrVR/WirMccW+LeYWPpNEScpcKT9lkQKneGZzsohxT64OHbul5W6bdvYT4cb2A
c74IQtVhUpIujAPncVsi3X0jxo59w7adNjPVwhlCcchX1Wm2yzGDwDPPH+Qee5z5fpk0gpBJ5jXJ
me9VS+K8D+mfZwdAmJNoN9JZPU6TfEqTNLwHGwvkkBkLeeiD6xZyepAKoQBkozvEwp/gDiX53oZo
dOn3dvBOhzgw/D17K3OGASo1pIuoobZBonzh+mN2E4WL+3ckWg78Mnf6cdvHIu33ntNY8sMciTo/
n7A4oXZo1pynQSvAg9/cWP34MGaZNz3oIhvo+iaJlYubArRC/rEodL/WO6SMaxpnqVRwEVofeeRR
uTORbciS5GPlZAnDtdTBMbiwmortOTWLvZ+X1cH/GscqHj+cFjKuMq/xKsa1XhcJI//Q+2jqHP0l
KCKn8D+yRhFuqFhCNRfMKIScN3XM+JJ/+HFxDu1IWngZ24OOH+ti8LHj7QSNcFf3aG27ljPv/3tS
/zsntYP4xVsHNf0aVbw6on/8F/9oT7vRX9CcaE2HgbC976yBH3AqFPr/AquAYr8rCZHoF/zfAQ0G
C1EKfhwpCYmwimkh/2xWS/5KoscUwiZCQARYxX9yQJ8wDcztQL+TQJ2ckOcMT9030TtcKnTMvK8p
An/5N6q+WNi7aXKtTu+0zt3lCbWSTB/UIsoKet0i5RfM4Nr6ymmY8rmH1jICbEUXWlS1dcTplDJs
L0AJ9Da0BUonr/VXf5PFczJa25EwgtiZKMEAix1ESeXeckC0AcLkdmtN75E1gv5bUkaj7+ItUeYa
AWNbhmdC4URDHUvRG/XbcpqZyh7qMVctXGqVMnf6A0zmxL7J8yPEpF2yFv4X31cYI6/bMI3yHeZ3
q/zaqmmE8lQlQcosnGqTJgZSrhGXnJ2srr51SMUtj55Rauq3LjUNz1M7UzK//2Vv/Yte1HfQ0T8T
Km4pCMBUocYSShDW0XdpmV9AIEHO7KlRffLilLaEbeFlSXGxekPHAC+1/IxGbxVk8PmZdbUhff58
RsJikzMGLZ6bWS1MMYMBDc0Lym6F3CbGGHTx13LmVey1XlN6N2A+rHnvw4f3b9a1cPgx5IzpSTGH
VwOy/28/1OueIYBCFll68GZBijExOTXbgzAwI/hV1l9trFT8B1lnVnNPatSsd29fiC/qF2SduRDJ
rrEQlEaqieu9fp8L1RCyqXP8QoPddcS+hbMLAtu1+cJnEeTe7aQaKdLN4svS0luEEIPxnpq4/hPi
63WD7/udMNk3MjcIC5OLmyX55TXi37TY0Zz7L6MKe/+GwXGu8fmsLBGICzonGAT8p4ssITwRSkwy
HrAKJ89uOYkVNGUgvpQDKI4FIk5rjQWz3TVepj9c63XH1DwdgcujtGDDg6AMKD1+fToXQdmizaT7
MjuggL2vrpGFTM/jdmDfJU1nlrgkixr+5JL1206itQN0kv9hjmecfV5fGKCX6qFYqi+zDZoQqm9Q
huM9yXzG6r69l056tOYhkQh0abJKlx0FL+z1tfKmcYppdKsXVXqyCo5ZFNfvS1cTo7YaYFbS3s7R
GtvVVZP1tW/vAVMX61OuIHWJDVOfeIa7msdV9C7PAbYBKRlrt7wqEKkJlyNWd171J1m9314MCFwZ
oanC28FC9TSgOVERurNr11/QSWJCuUFWr8i/jYyYEIFpKr8RO+xIIZ3+abF+fzHAQClEQ9sxwnqn
YSu2DMSzl9bnVVJzwdwNGLGpbQAlqre3Dl73qjzymRTBM5JeiFrsur7vIwRuUaEaHxGnnnrSnRC1
n89Jjdw9vA3fBboOdxtyyNuvlu+Cd/dLlDWlaiC/fyaRKapP361Mpravhr75nIYZFfkmDxe93il/
7tlU60LHbTyLVKv8G0vEGV+Tqj2Pw6DGdYdgGRVesnxhA1b5N1+Z4TPHH9oCSO07WMh8+xGAwWgR
XeQMUOgDBqDIFG/HKijYqWOpFW+n7qmINVqzDoUugKjYhGhLpSkXdJe5DN8hYarnj+tiUogNgreG
KOOCSiHIo3/ld/nB9TrJ992lU2aGFV6Ov85E7g+vTcdqvePzjySeITVbs1+bnHtEYy2qB5hwg/Oh
UA1F0H4gR1+fVrAj4+PYd/54r3L+zbRJ65wIsklh9fPOXNR2uTTqNVmxbHN4N3zodI5h928aO8/T
5IA2FDXLRk25y0/6TkZqvslALFXIM+NEpt/pKag4zJZuzgnBqmfCC7wribi0lU0RP86kwFzNSkjA
byCCZ93HLszkeIy9sYMt6EF1P5vgXtSXKcaWw8UwDzN7aQ7RWV6MPYuzXIajgr21sWNtzswujF2+
NpTlNYl949VtURx/PoDMdcqj1oEd+fnORiycBZV2zfZTc2KCWFkFtlXtOxX7/AP2MMNV5L0LZDF/
/o6u7dB6EQDdsnTLlmumeQPaR7IGg8gWLj23KcFxEQ3PlPxYVQ8kEisnIdLwA9Ok0+KiLvsBuw4n
jcwVhWWofAsoHZalXYKOxyPQm+3SRJpTSxTgYeiEQDCq7mstmQofcmEUL9E7yF2+qbGOInZN4sLi
A9g60+z4huoglLaDTnQRigvLm7PlS1fNI2vYzCM8/a0kMDrxQ1jaPmuyIj9RTrCY6hGSeLKiRRDu
cmcW/N0CftQ8RB61/nzdiXisEzocpiRD1GAkCuz7FXmYat/AeeVOepA9/Il+cSfGi0iNHr8FkX6P
TwEhg5A/IeSPnAXyYI3mlhaenn85Dbm5Fy9KmYBufara5csSosnY7MQKZ/c4Mkvk9uD+hSZvw0EF
8KtCa1B+yAaPP+CdvATcVu5FZo27ESjgt4GeCsu5hsgh0bQlBfSOuZ491iexfbNFTWo9PrZhzf/t
nLDkAw5y9FhuSB0h/e+9KeM7X/plNcEjRYHpOe9Ebz5pAP780t72HN6EVOSNaGy0jhgfA2YBrELa
BC3ayNBkVV5do63PoHLf9QoNly0ToMHsapFlvd7hdbI68jiHONyjLmc/Au7KonFHTyswkSkt03w9
+DajjSJKWnHQxZJ42JCmK9I1yWi3651clpntHyrmy94+qhgw1CQKU+Pj5iFHg8qkud7ZOAXmIrtt
HARS6DWB/jDRCqt02znQW1QgIjC4Qepzg5CQbtCSL8FBTpcFPWjuMbYU76bDt7GRz7VykKNn9pjj
efMA7jj2QL+qJppDpjkU4+WeQEy42WuR5AtyB+2AKTqlvx/O4wbZMJ0eY5HTOUPIoSDMwnOeULhK
TbBdeOYIDMtKp7tP5zRNruBCwJu80TMTUDZPlpuQEuhp6dpDscRmX9p4MLKHMETqiuSyMaq77aFz
x6FHIFAKQqXq0DZDqQKhdfRGZkRKhu5GTT4ssENedwNvqUYMkLOgWSoaR1s0Mk0UHFh8di6i4rEe
D7ZuJ36SEqbj73QP1uMyLOzRDCZ1bjLC1BsSwlPrYdowXerUIjqMrCLfguNqxYYau16gGsXb7xZ5
CR2SnR6WauXG09kauLTngF1kfsuYiLN+aQNO+SpGJULtQ680hyyYkI7tOPsIZaDsEvYL8WEJU8u7
hZ/dA9IjREnv2HYIj6aQxJAEotGKhjreeYwUli90nahGftYhRH2zOFPTiQYELXNZhK/gqmPYcz7k
WGHRA8F/fYfHTx3vPWznu4e4m3l4Wp0l0d4o/XLHQT7hggXpNQ34sPNhJZ0+hhnm8yjF/djW4KzN
36HdJti4azabxNlvAFu3W2WFHFoOWt2ssQj6qMcjYikTm+/TSjK+XC+MgX7CrIdHe+Oi+ZvvVFT0
mk7g6iz+J5BSZf9gV3P5GIH3ytlDfZdhClS3UFD8ZhzaL23FGXPZJ5XlXcfcqdiC18y6TwxI/RWJ
9LopXzy8Wvv7igFs/zxBUZhu18gqGUfBVWd8IyTU0w30nMjYuUPBQoRjmmQ43vRdGiPhjvJF5Vwh
MZUV+zjUMMU73lFPkJ/DbkXNvh57b8YSoBhNSr/204L4UrCULsCi3lr0x8h1Bu/BLxHcw9+38zBx
2kQltqpgvGCxOjhxLXGiz3XKSVZug7Wc1hUbmHKFYx2DwUQBhI9j2Pi6uEZb0GkPKO0nAA9I0NZH
1F3ShoPP18GFYlAWboSnXWcLkDkC9+0nWkU7NGGCfAuj2cVgVJbJMYByusM6aFov4whF2zNnclL3
ELezU4PEDMo1AzEvpHXXgvDw3uNYAwgMGHywtN0+aux5fgTPJfS1pXRt3XuWp9YnjbxJuYFo6Pfv
1wChKjzltB/07VkIc3adoRMFwP4jBNsNvVnDAYb+HVbNJioa4abboF9VF352qjysX1IX/DCUXF8v
HcgGCScIJba2CTYueDUNJDWuOxnuhsKWpX8Woxft30DrsoribPRb0tr0axrWQqPj0IT4dzQ7R+pl
xbVOaGEZ2UYeJr/7mX3DUMXB9x4JL3i0kA4yc6C2lcAK4z02zm3r7dp46mOk4WwbSv5xGQNJNhbb
Ex9MDyae/Y/6CJPZM4RRRnOsRAQSPu4uNOljzwHO55B6volwMMpMholccezEB5C8WFCYB2un8HLt
EouUFHeXkaMHdEDOKYNoJn5aZwstfR0fBtmY7A99FFM5BLkDQhmFlrECPTJ0VeZ/kLUy0GKnZfQQ
nSWWptfQYv5FmJRKkdmHBWNI98xzJVnwZJO7WdtomVpiWR6iyD8ZhnE8cYZXStr70cEKSwA9dEtS
ohoEEjGlGiqbByUvQS9uK2XVm4BYlS5nNGrUHqkJErGaBWrrwJycYTfN3GmfpAHXHgK8wdeH0ZMI
i8JrjWZ+GR7WMd+Skk3P/aPuYOJk4QVA+hAicCLuqI5b5fTPES7l/EgUj0QbVw+9/3mauhrLAhe7
j6ukyUeORSCGJpeq28CkLGmkzRohUu9r5xuDAojFO9g2oyHOOjV9A4ANMXTrTWQjsVVdE8MXkyJ9
b/f4qjKn1M8TjLY268hgwnQs/Ggyd++I2GIh2wQDv+ZsySqKjhI5bhJXmO/mDgZlpWyff6wEPmDQ
KYdWrGSk6GbzGxvG+hV+RE69IKNAQmS2Yob+CTVLNcfyA0xDek8/XiMHpuM8Uf4N+jHs4pknFnnt
8I4GxcQblEdSjFN6t065HUcfR6wj8uIIuySppnOPdHR8XAPXZLHO2prmU98PY5aet3Ztkgpbgyky
kgqLKeRDv2OzVPTrnHmbTXYf6J2H9hOJsxubbH5s4DrJo90magzvIAy4TXblx4HN/SyrZ74DIaBu
wCsqSDIfS+WZT6QDmUvDCy0gfiAeGTw9505JaZx1AGpw5YqHDABS5waQWXbJj9M1HceEQ3PAaYYP
Cq0BskBf9Cbf1Ag9LNu4zHF429qsQP4NmSrmoMgPYMvuc16l/Xo3lWHAcelAjecMS9PApIaM2xOT
zIvW3O2Pz6PQ4FQeS0wweKm9IvBVV2IW0K9G8LiAvJBsKbANqTr2ApZ+CzlBfvB6z+zdsnaj+rqa
nGTUu6RUoTNc8AsqQVLLjIJ3O1hjxbXqtecR7HYExYVVtEmtGVNR8iVBlPXPYz9komIGO7Sa4AK8
WVx5k4ML4gbrRfYZKk2mCMxbScVmO7N5IcqLSC8pPHnPepHrcikQQl0uASou83g2u6IrnsfUmVkU
3HpM5qMSeyTXUE3Y87TZHBUkBj8r4nDFqGo8zMiIUH3V8H/5U0LNgtOXZVnzF2xzuvXOtkbb3iKl
mlKOjGmfKOsY+q0YHv21FIMF5Qjhgjssak3RzYzdZGEIvZkiP4h6k8gnbcP+iFWc8NZ0RUO32c2h
tUbQ5UcJCiSIZAPihiSEGLA6HTXveRdgDqdM/cB28jFA4Rf18WpCZUtM9o9tIGegN3Uws/WPjOJB
/yxFSB7149Orx9KkVuj+oJeFDmxTMo7T46jMxqgn0z+yYrGYLYkn/VTf2t481x0LspqKW0aWZiFR
pzGfONVy0l77AKuMuvWUJ2cx3KLhHepmqzoPmZmXxxDYm+o52CyP/ABHx5HQCZ+t4ddEHg6n0Vne
1SYTddHHIc5MP6pG5AnhpJx3+egQpEj4B3+r6Fy55T5KRlMF/igsyng1N92s84StN1/ZArJEhysV
rzeGORudIgns3XZK65pXmjmDufWhnjkJ93OKnJCGQVcbpcOW5gg/yCh/vUNKwwQszWu00i2wSdzd
NrA41cpkIBV18Sya2VToy4/IEc3KJLqVAw2y+EOP61/0jADXYhfBQCfAxeGkH4jJD+P4qJw+z7E2
dSaz1TKVwMyxUYerPfQ87x8uedpVo02FWLpEMd1z3JDE6XULcmnrOrQ1MDvpT2Z682NrlBjycXS9
3RP7/VIGVQynwQyMDOb29aVcJLLhZonmc+bFJj41vidQW54J1sSut6/1vRv4uv0GtBemqxsAdP99
KqVsB9FmgJyfZ1GhcnU5pMa+ayu1l/IZYgXlcBauPvJVzwMStIA0UXfpYLtDYaLupgthJhsRJa+J
PT8i88/ZR90npkRAL0dxJoAKnPjT27f/21IJ2sIktsb8AkUm2/z9L739uY/RsZ8C+awzQCLA2lDq
JQ5zuFJCvX2p3/acoDEcMQpiEoSi6Wm/mzQKAycSqOcoxXVjOcZLmE9PzhqYT8SPE9RD/vBwpyMU
0MigjVxXck30Hk6B132nRJjQv39usZHkt2vkk9e7ISOy3ycu0rHLLo7I90kmFv78tUSCrb8l2uG0
+Pazny4zU1O0IGjSMiaF0XO6I6dazyN2feITPQlKR0QQ6VKFIHOJgG9f6XSVXSlsnlbYSF8wQTpt
Xhckhhiu586noW6C4lq3pTmgspxK7Qij1mSNb1/QMLl/3f8u/iW0nRnySiZ8tI9e7yANtoZgglIa
Vnamn4wFuglzBMWF9xr3XQnQKc0Qfoy2QSFTTsa3b8D7bXF9NrFxMwqCMODR3dd3QJWYlk4b1J8Q
41+Ses8say32dD3SKD/7kbaMfWpSY+yQTPz+2RS3JKbNYl/5GjzmOZJ1ZnEq4OL8g9b/wlfcoCRK
tbCWYc2RoAosVtUuFBqQ5AbDNE20DiZpDssRL4axAXUIBAcQI9GJXEQHOD9/ccCKQmQfC1p0+5Bk
3tXnGaPlcN01hWVyKwW+h2BhGZ1z2shZZ45zEI/kNpCbzRHfYmXBbQU/GvSK1J6oWRSuSZryUH/P
+FzHJMtxXhkGja2wlKY9luQ9nUl3nFF8vUzrgrbs28v/24ZDOQNiB8IJEQi937b2QGWRWqgbf2zS
TpCzJq02JRBGjCYD+NmyfvuSJn6/2nKE2uj7jAYxBYxVTkbdDMqQnVDh9DFKIJ6IPXZzfnEtw8At
rBtb2dwBcLhooIiandgkhVaJAcOfBkWnTy4EjBYip2Fc8M2dam7U0Ign3mX6sWhof16gJ6er9y7k
pP7KVfrm7Wc+3eTQR+BZ0CnyhRFZPPXs8R0bR4VWqU9jh1juk8wDsy3yvDWZ1duXck8+aX47UiIY
9vgBkzch7JPsIJlmuyzr0X2P+Z4d7mLalzo5JLRRqXSzfOJ0wFQcrKSgObVo9uVs9IhJhSVCzrDt
SdIvKXnM/L6dREkeCorKJOpZQoUCF5yvIm3y1LS1Zsu0AUINxTk9H0PftInBTfPTo+UIHs4qJGcR
8CYzKXJGjEKoqozuY3duWcTR8lA3UO6v316Ek/VmDQCjCuREmECK3yemEvgfeDu0XocKf8mC52VU
ATp6aqic376UONnP5p0SvHwAFz7H4m8GYlPT0lN1vPgx9Jrv1wLP5d8UY2dS/YFQTwj6MXsvAemw
CvVcmy7pzz/1I8beGQWCzeJKDzycGWiULZHOrXDxmM6tAiWz9UrxqcIyz1qUtM7wQaBg2hd1THmc
oVFPWfJz8Me0yAyRLLwM+HbW0F75O4QszQtfZc5VrO/TcWjS5sKjQwdU7yyZmjcJiC3hP4YRbd67
7jPTWP45QuOLZO8iCWiK5zimyyE2i1NNtEDeXtLw9euD04o/DLQuAEuSs/A3O6COJxhDu42/lKMI
PuR9Ld2Dy3j06Bdh69HjT/Uh8ebocgkzaIitF9fHyi3KJ6CAUDyMUSJDU2QGIsgDagMBvHsfU7+q
O5R6URhLwxFGRJS/qxi1fRlbT7UbvweEuGWW49+OMm4uUztT15xIKdxVXLqLnaVy8ffKHHm8gMua
S0T1I9vDbkUWT9ZqoZSmS0gEWxX1dx6nEuYeiNBfB0uPVFy7dHtm4uVTygwf6WeXKUHeatp5TTEx
wtNO+QnUhLxc5u+K4GtnO0hf9MGjy/n83KYYqG7i3k9pYSRKoURa149TIIanTAhMO0PbQjjSom/3
ERo+HgpW2z9gE61Ii+LhmM9DfmBMsLTQSBgub+ENZNZm8KrxoqybvZ6ikYZNmud/D6GPLGMYIwup
p755XHNIIqSfVkq3z/K2tm+/8/Rif3YXrT45SJq8Twc5bNPZry6LQGV7L1uyy7d3xOtgzYZgrEww
k6QKnkuicBLTMJcvAshm9Qvva77DUgbSK4oGqDEB1PTfv32x1x/0j4sFAOXMMU8Od5qRxEA0qcmj
+sW3gwqM0Gw/wsJw1aaqiuvREwP1X9JU7xgRwnB4+9q/7fzvjwlWh5ENQfwUNjFIhRCX11cvXV1T
uAqUE+dDJRyAb29f6Ptv+ucx/P0p4aCDz8F4kQP5tIicXdQMRrAyLw46FiM5j/FqbSh4MuhoZXBf
u1V8jySnBeWslFG7E2ObIYqTSX83Y1KRoz2v/dseLcWL2uqC95y3ijxpKPVTVZG8uLqu8IjQjvcO
VGv9DTfS8KqmPftudA1qNqdO3Tig77F6LZJbUSHhgPhM5dO9KZjFoVJFY62Plpe8STSjhKE/OIm0
n+1Zo3bO+/tDLnQCwmNJTBpAGsS6CM7o05QA0LqakflcX1AJZPHTTKRneIiXx3mdn2snKj8KK5p3
g5sw9Oh6y0fXdYGf+PabkWYzv3ozMBlMVQcYEOAYppSvM2KniJGCpWH8kgwMDmin9cVmDmHc7hRT
Er0bvWo+BpVGOjmz2oppT1MdG/pW12Prj3jBBol1CwrYO4p1oXEGAP5TBbJXbvvCus6WOrhaxHJW
i0o80gMtbxuLl7bxGYwt21XPjF3yRsXboI2Ce9JGPHEnL/u2+HkGFR1t+IJO8TFLmva2khoafBOr
4fNSpsN7W7rFO6uGZrjxZ2c6CFfDExB9ljxOZZRCsegwekHYyUHrQyeMAIK8yxmEcCY+eNIKr7J0
8f526GrHG4YOYJHfXtzXsCReMWvr0V0IOKTAyZ6a+uGjy3gNZXm8Ozx5Y+EX9tRmYoFT1dVQ1SfD
7Xr7iiceit8vSW5AiQNfGgjeqZEqhJWyrzg6v6Ly6V3QNoM2HA+LdUmjMj8wiNBEeozHXlphl09Z
MuurLIvsd9YYicPb93JCkjH3QqpJ+Pyunug7p2DAfqqkCpO6/prMDBio27GibvoVMdOuWjDmst2C
DkfVoA+ELwGmx3nqy2MKHHZHnySKMCGyMPPsGz/4kGnUWGj90kKvLZVeF36mjmg3zTf+kCbniQwS
1Efx/5o2ClcmjKVbuxo2vRM2W1hhsj2zWJZDXmjrGobyyA9MgXXlq3S5W+aJ4yzHWuKQTJze28aB
7Fkx5iWjFBWUw7IrayAlU84Ml6HnE+Kry55cRD1otKzO4bsYyYEAuAw7kXHR1qfrd4cqXM3IFUQd
ltwzcyWNRFUCaSNor6cWMd9NkyE8vGX9GucccMrUn9n4CfyNykz2AXas/uYhzU2rB8e6PzW+fo8/
gUedAOIawJyLuuXJKSdcJqGoWxVfcaq1cQdHaPszKI+FqSGvjJoqeFnVEEOMtT4vYz4hO+6PSPe+
vUn+1YYNDQSZoy+MPHoDr+MPSClVqTUov8ZwtYfd9xfir0NaXmWlrw/2OkaPXV8Ph8VP432L0sfH
NERcln2Ch8MfbuZffLBG5BONSrhi9m+I3bUaprFB+eNrEtj+Q+c76h4FemsX0Ni95Fwcbgbkuy9a
r67OEbN0rnUdcJChzjHfZUEaAkiup/EqswbxDeR8Jzchtj0Pf7jL31IGvivg83ziYKYpKk+WDA/F
pYo6b/hf9s6sN24k3bZ/5aLfWeAYJIHbB7g5Z0pKDZZsyS+EPJHBOTgG+evPolxV17LdNuq9gUa3
q8sSM8lgDN+399qfqXqr+IGdhdeuqSROq741h7MthoyeUjsTzB40XvUlIRIjA1Vk1+PeAYL+1gvz
GAT3mD3YjdvTIWEVINyjybndceqvXUW79+uD/i8I6H6qP//7X8+fCiiBsuWQ8rH7lkJLDAOUg/9s
iPx/TYYW6Ln98Wf+AmOEfwBnIDkhDF2qZ3Bb//UXuDbEJmmhsha4EIHQ8jL/bbVwxB/0uKnYE/rA
/uJbcK3jwLTFSkXSLJWCxV35T6wWyLtf7SCWEiX/4eCEupTTtff9NI9wxHZrmxwpLw+CNRp89B2w
tPZzlOhTHivvgFWbhmFFoOknUs38Sy9zFaImyxrvqqo3Gba18Zz7uXmVoaenUxk59yJNJdmURDFs
4tb1z0mOP25KB3lPwzzfZ7RRjwU1nfcV2W34Kvz0hLpr202t+kCJLD1go2hIkUhpHNOlqOePZk28
k4SxR6lRZ/YbqnzZKSzz8iLyHQhFTruiQ1ReVZ6NZC6Pig0Ax+RkDe0IO64gl6kwANHaRuyfCgX1
YYX567qqoRvVeRBeQtIaiKgT2r6lhRqekbqZVxbMtis2QAbYzcpRO2bifE9nO360Qhni3ctuLC36
q8i27mdzovohUKOQfRUa4Btq5wvbhWQ1FhOIBwsd9bqhdHQTIkDB7e6j/3E9Mh6aHLCPl5v1p3Hk
Ik7jIP2UROOVfZU9KDcVaqVzN93XhU4PYdtBE3LHYmP6E6QfgqjeVYGMrrs+GW+7Ss4f6ahPj4t3
8TbOEG07U9qchZPqW8TQxOXYttypyOsvTC3Uh4Jg7A3yR39XD/mw9y2CEawYHr6blflhKEeCTEm/
+2SEzpKjhRoTvLldAsJcOuK9RDGUmRXmRi+6KrK6OBoBiPvMz6AAVeAaUObulRq8LxDrqlWbQq/v
hDvuhRlGRIknxQ2dgdnehUaanSglR8bW4SB5USOTexsTA/fkL8w/ciTqU1SL8U09jOo+jFx5NXPA
vBpbE8UdjAP5Lurc9jLtzfyNS2DCvmB3F65GtDwHT+c+5pPccW7nyZdXcQzmCb1Inq+AOHCCIe6P
YkCHhVa2znApaPzdhISenThPiGidzm7+sde6PkdC5IdJ986FoOSOJVTIpz7w5aOqCZsq49q7LVB4
HTRhe2d6vc6FPXrVoemr+LojzPM+nR0CRwsAfIXRH4lXH6EVll5wtlVtP5WU3q9U7GZHSWHnkBIV
WayKrM3ZV8PFy+vxwk5Gl+FI0KVhdlv2T90zTQ/Y6pPOrK1dR/6zcsbPniJPK55qwmCRyREOGbk7
KhLBZvJL+63jZh/B+dXkX8Su/QQ+9L4aHCSELbTAmTyL2yoRAhEhAYcnz6BztaILZ56TgdP3ejSE
em6jJr3x4wwmK9aj8KOMgmRfDvxQPMv8IZCYTwcHgbFJQfwijXmIIzlqR9HnYoMaqnjjO233gY3F
0Ky6zLpHeHKM7VGcqlHtaSIiRRA+KTEyT7NbKtL5nRflB4GR8ySiuTy6WVFt2hrEVc9k+dRVoTz6
XhHtJumoDUu7XsJg07u6xUo2a1WtnYwDxJwsuK/ayx5RlekHn3PmbW0XpMl1NVvAJskIhBFWfWM0
ejfmQl2ohnbwOgx3XpcW+6gdzSs6oPle5bdDFA2PxlIHz4Rj3aZm7JBXFpgtVjBWc3JBmo9ON/FJ
ULWOpvb3FfGB2yGHfbpNfCd47Hw0nqsaT7Ncjf5UIXWYgCe2VbYHTDqDx5k8f90MWoRwYkYSdqNp
Cx6YDehc9dCpw3B4iOcJrlGecfbOm1gxzXH+W4V1Q2BIrfDPlpG5tSzjMbUzKrdAtp2tzEPYEgLh
bIgThDwf+Q7wh3nMKaxvEcarlU0qyodcJCjhqiS89YpAHNvW0xh+abffys6AOeuXayQH7bMgJnKf
Yom7MVtRYFMqHPM8BPBFg6iAUg12WWwRdhBnx6pxnkmVeQfcRl6SHvKeJoI4sCLOxO60w7mNXQIz
2LFftilW9g4b7iU5bs1Nl0bqKkVW9taIZH5us6LeAiGD9xtW8WbGPrul8eq8o1BmQ/7lWzZRUIGG
S+3Psx/3pI+G9bPrqGVxATL7yOZfPiAKBBYJ6AQDRxrG+x49NNLDeFwbVpTcWORyr8bQXezDSr8x
e259mXjzZpo6iOXaDi4CNwQKRy5dco1ja2SgWeM6NOjR8WR7pGmx0+9LOG+LJLZ+yMlJlDgatqgX
55sMjN62HhA7r6bOxJ/eGyU+41jvhKqGszXE9imkrPV+VCBIR/wsiIhZbiWv+EXLxvBAlxxBZqaa
8CkTQm6KcjQf8whUEzMTFqfO3ky28G7mPjU+1riITnUXGDtk4y05NyTjea4R7YD7tLf5NAYPtGij
nWUq800ySJPL+aQATpMhdg5CoHMzgRAG8f7RnHumf4ozM4Jr7cZ77YzWZuZsu7IXxGxp2hQZykZq
jorViCxzMXCYkhlNmrc09BdPZZrG973HRmSV9ook8tIJu1sVq/xQEXAniUb1MzbAbcMhxo8C9SVs
6uw45Im9cvVoXEq72E5BWdwMQ5kdOq9/8hoPshIpdBQ7YRV9yDqsyzJ5NqP+C/rNp4AM4dKaAZvM
I1VORxXHpvSxlSt5b6u4PtWJ798TgWETWziWH2FS6HdoZZ6CoRQGQ11iVMpONTITsz/VqlVDt89B
ys7iiq1WGYvVbCO93Eq8AO52aXhcatvzN/2o++BGdWrCXCOiL72cnOCQDyMPDtKKjR4aftiaTOp9
P7Hr2RdJXV1JbBrVU80Eyt5rEc9rAAsKoXxxIq66ASuQ2hs2edkFmevk7zTSf/ImT72neBGnNxE1
ugs/8azmHlJ3EhFOneWQVnQ7ktRHFJGXfgoS3RoPHho5D4DVEBHgYsiM2F8fmH9pmNMevVO5G6CI
A+YZ0SPBxjUnnmQXu++0YY8HIWt/PcFHPvM39S7MfbaTRDHKxr3swYWAlDIqb5XFrDKGDySNvchD
ORM+lXDCPbGCGG8SQ8aXUJesNXaq6TzADzo3PM3T3AHRSuT47GbhdGrChbfhGv3eKvW0QpvDdsuZ
7X4FcqS5kPLIiQj107SBZNAhPMfGhhcYxSSoOZwZ7m0xkzkPZzk+zi4CYwL3olNT2PLUmfGlsGBR
m75VX4KE6jZT7Kv3vQOBFqkuwHU1yB1OinBrxGa0bWRebcfIrakSJHgROvSXa+xTwaE3a5s6v13s
PRIKv7jk2k7rGguiBrFA6/6TCEoRvAOzwTH0Y+/6KvMeIgWfoFvTGJZF/t9D3Ncwvd8c4ugDONRH
/vMp7jqR1bcnuD9/4K8j3MKsWdL3KPZhBQZa8/cRbsEeWsvJiTCBvzCvf+FsLBz21CFCZ1GmLKyb
v93yTvAH9lOTFi/sA34cHOH//N9XSRztd//8f8q+uKkk/ZZ//+s7yydtPqryAaoTtEnIoGgZv67B
kGMKqKv0vCN+nBrKQjpnd8mSD4DpGE/75LVgJ3Cc1I2cd2w+ohNuoPopZN/84JVB/YSVqX1HOBeE
Zg1J+ps7efO1Fv3tx3td7nj5dDYL9yKLoU4kFuDPt7ojDK8YSFg8jynS1WcvcfUNoT8L3lqDx1Ag
PffhwthusYK7Xwf8q1v17bWpRL0+3S5AgqU/IjiBE0/gvjRkv1E9wQ3Na4E+9hjF0SMuHmfNeiDD
qyykLrkRqEEv8Yyx+3Em4V9oN5QPULnlez2X8ye/Z2Lf1POE+TkHhYv6Nd93WN0yVopK3FIyqqe1
7n1Qc2PRXVq1A4DLrN3V3IAgT3WBvN4d2uI6sSdaF76FR8IMlIL+BV0AOsdcTKxQiaHwPQq9GlJh
PxG4lK2wFuEobAMS7Vt3Rh+f93cJqvVdNbnlsDI6J8h2sSJ+BOActXJHuuY7AyT/lvCz+17PDaHr
ZMHEnGjr8owPA6Z/AswejLkzHFBtg8kxZmeVzh1k6dkfB8XGUiTrGg4f5SjNATINCm9lgEe59MY0
2ohm6t6hJvTblTTZ3a5MUId0g7xAHPCwTbsxwWsALI0OtWuTAGBiPLrDtJbemkggrQ2ROOZTXpli
U9GbazYsOuF27Cn57wZHB4RD8Srd6SiI2S4jx8xXbBK7e6uvUKV2/tgfKYrk8aa0y+5Oyz5I1pYz
kgQnqWTvkE8uELSoyxaYi6ghK7lscy9K3ZgjO15JcTlLwh7Q+ezyWFPDPXiDbRur3BXNavS8Rz+d
gm3iifImK9n7t7EimK6HeLxymy7lXGNqVN+w2ndNBwwJJ4uxn1nZPimk6bvMlDsEwMOGNzU8sqYV
d7M9DVioqj49zWmQbgKv84m97+rDTP7BNszrjsTvhhiazu5i9L2gLQQSXVfjulVluw+61MJrEOhT
iLPxrZPa/SEYkxFKjO8ln13OGNf0xbS3kqVffKaglFUrtELOSnkQIFZsGxUniAF/2Aq3CU1+3r03
yQtBpv+Kk8HrzaHaagoJt1LhDGL/4UQKQ46OSBkK6i77VKZJJAO8YOneNqvxU5YNBQFEWVJQiq/x
HZlXBE428nmQOafWsBxc+7ptGzDy/Uwqkemkw6PQkjSXCTn2M50NkOlR2OuGt0IZ3ccy6uHZN/gh
Es5hOAq2eBZKY1tFwXQ1TMj9163pd9a2H4xZvkHzOU3YTBRRzgboPaSfZVPEJLYjCX3vhiPhKhmg
5nIV0nXD2TNmUD5VnLAUwNZvMB7XG2U61TP1fOdoNVPOUNfEZk9Zm92RoLlMhgnfH5NeeZ3OvX+2
+0qFxEWGXA1dcnQCNeS9YVtojVvltXgOk8Ft33VSpC45oAOfXsfgjlWl54OsxvqpjbzqaRzssGWj
MtTDJhl5kbfsADA+9abuP5hp05tXoFE98xxGo9Ova6w+z02bh94GXRi+wWUqD/nmpJCmvb1Flsc8
mmFJO2tpz2/z1lmS0bMRaRxZeUs+y7xhJbCmZ48wZbM+BWzp+Z8Mc7fLOJro/sEJs+ZxeCxjnct2
ZRhe+dxPHSyoqZnbC9o+4qxai088oH0zdphPIaK6BvYlFdj59VQmg8bhJul8t3AcCZKI7Wu3qnix
KAvk1+Svk2/IxrjyNsE0DEdd+R0ZEwMSzMvCaCjOjHwCxm5Ru8eSAuhwdlVDcsfseFG/KdvGf29Q
jJpW3JwsXOf4ea1NFQhCCxAgBphAlT8+VQQUnhMBenCDJbfC5m0Sgg1dYJsB0fjQWt0DPE9xHEJc
U3tkdONtL3In3xiZGw37IAkUpTkirwfiVsNo7XopB6HeJE/PGSLFnZnKyyQfm3s76zWgT/QMHz1O
BelqcCxg/yPhqnZlzOsc5tSlm4MHj5IhucTO07Qr6kskRamghkmlG+vCwWp3pMs4+ysGkHGfsc7g
xnVCpOehyquVpQofzazXtmRAVjbYzakj6mdfjs7E7DeItAHpRHSCF3vujnMBVK7Cad+9rOH/rf7/
buMIqJB6/X/eOF7Jjwhan8tXm8evP/TX5hGcEjlPtHqQz/rsQ9j//BlcF5p/ADdiQ0ltYCGHfYNa
coM/LHoFC34JqTmsJT7Fn6gl1wKu6MEyQV2/gKZ97x9tHl8rAD1AKAtDGtoLnUSkBN+LSJSmxqTy
1roosQjRPB1i1oFD4w0SQ4ZZCrj2yVRUl2lmgUGSmB2OGsZaTVU+rL1nn2nOJv3TTB0mAA9K5wRi
yKVYfREvKtsV+BHGJEtZ0+6/udM/2Vi+7vbxyaH3LgVc+n1f95avN5YBjg4qHHNzQTqZvrMSnGVs
U1hgBt88g+yhL/3rCxIP9no3ySURW1hgjjA3wDz6vldiyBwjDYXcCyHCy6rzjXQNw9QS+xSDiqIO
rgx1sJhjn8IRHKNe9+7guxBE+iHaIdOwqmPkS6brefC5KzDTKA3Z7PxuglLSDoCKoG8ABVj3ORLf
eY9WrbpI28VBFMtyHlZscRqQGo0q5uWMiW4sHkvutSEGfUf2H5wNkMnPXVlzsE+hX3HSTKIh3jY+
auHN6MGYXI2UMHCx80TUuujavgfCakxXk5D2fWM5DAKUnN5zQ1zUfnKNsCHcprbOTQDycO2TrxVv
RxmO8dZaPrmZ4NbeqCS276kvynklfaCPq7ZJ1RMqOQ1ld+RjaFsGeou5on6yhzGjx05KS3Ktk4JP
xBrtHIHRLXguxXaLcwGpzPc2yLr2wq7g+ZznjIb/TviTqB9tB8DfqWtaxl/c5jNrso//b25K+94A
2qLf1YGljfcoSrhzssUPxLQJ0+CI6ZtG0NBQ/1hDxeDSOZ5p0in6jE9np0NZrDV6OnbYCxjkJhqs
VqB0KhEyuOMLpyErPbKS4uhtP4nwLeZ7fjzEsVVslBS3CUeEeW22ipsk8X8jKMTER1jyWNL0hs1e
FBjVM9Z1T7JOI8rJSaDRXqfmN8QP81gHHAbWRTyHlE7m5ZH4y80JaUTz/GqnugiVMVmwjjvDJ5ho
GK+SeJxvDWLV9RJioQ9O7FrBRilpdVuA9LyEOfA+SOLCJxCqGrBBwYmA9ecplFn2qKd7wfbzbHih
9pHFR4QBzV5PnmPaeVdEMIm3Bm7J8zjU+Q2MsfjZRuNzqIzcDdY4PfznxUb5DkkKpmWLWNqLhEL3
zTAO3YJTJ8JtDTYrm042Vn69hfYRvqV/0Ha3tpwNsfEGn2EzND7Da5SFaK7NDpnxDjAngWTrolfO
Eh7pBglstpQRaX8kwoNnJ7E1jl8m8p7qJ/4IR6DWo76ThWndExiUy3UVM0Za3GFoDivwyTizeDx5
ZpCzS9GeZwsgOse141f1E3eGl8snIGreZ3U1RruWZKr2kV2bvguY4putMfvcYGnXtthnuVldeHC1
61WkW+TwQ1rBPY3Ih3QdTx2otZHs7hA3xSGs6rmKQJswryzetnCrCe0o1kgK2Uz2XlNdlLQdmnsy
LQzjrcFuQV12dmM0yFtCPkk+OUy/M6KV8IGjXpHdERMNnoWtkyIVCubzPLhMEPNUcC+bDlTkWpts
cldhGHMjkNM0h4jgab0D4snbUyt87uuXgYzrngdXGdBFNwIpNkWrxuW36NFhDi3dyr6XPQptWphB
Ih4h/PT2dRqxVcd0QLfwo0/Rl01XQCJakBdc08jiFNlZFDfp+8ZqcPqtPMh5nxwwAdk7ypOthS4y
mr3muiIZjXo2StYIhwWE/GZrk7NEsZDhdGqVzzPnyG2dU4r5+l0AlSH7DLYXQOwKD1tMUonJIe66
YP2Z6Vj09JmOUWkHhU1QljDNY4JJhJQb1KeIumVsvgfHwAmWTLQzlubw0Rv6aF3N1htc+XpJWqv6
h6majG3WkWXMwGjXTh8nRycPo40TRSh6CokC1nKsCfavX3gHA8YGQeUuBUX5Lk7cvt25NcdIttX1
RC0VhfaxrgPzbevVJH8XJgyHYQk8BNuXTVAFZDLq4GBldvwhbyP/s46dCFJfU153ubjsx0ZNW8IT
9a2o/Pi95wzllnBIl3N069zhbC7fW25S7OzSjNHizRzbzc5vbsIYLLtf4ybmTJiRaFfH+YMN62sV
mm23Q4gM4HvQer34z7ZDMdbX2MWpMrtDv+2JR7hlWq/fp2GfvBnc/Gb0TZ3ucVu5OwUJabGjl6g8
K/kmbkX+MBYunZiG0NdLKA7WJs/UfMqBee2wuyP3VKD4Obf6THuDU92z6NSPpVfUySadKW3QMKze
0XRcbm1BWHkgPBKYhd/rcy20g4Z0KDYx5YcvEpDhJu9dOMFzGtOjs+2zF7e+u0movsN3mdgObNrG
Hi5UW1T7ICdsgZBZpzr6ibZ3sUenLqrqvYmJc9PwHR/TrKmBrtqDOJZgB4btVPj9WXVu9CZES783
YJfsPCMUJPgZc7CbJgFmC7nZBRP2dDDLcjqOBud+8vbG7dQ2zbojRH6t+ik9ULkR94Mc5k+mmacX
VDHIti8bWMO/3qH8sJmDiguKj/ICNUE0i99Ji1RVOEG6VP6IEGoOCP4pY48OixAnNZwCJtZIvKC/
w7ct9cX/r0FdNmJorhGwIEJG00R06+uNGOlH+Dzoq504sNRP0pVMDDWWx2D962/3Wtj99TpYJwiH
pZJom9/7z4akEn0bxmTAcURnTjUb5uxS10+ejpgw/vnFfIgh3E7KqujsXn8pi3eYcAARUisFm19V
iXtsyUBeG4BeflMh/XEjG5DUzH2j3/UTk5MCIlZTehAnR0woCJDG7L0xzNcAoKuL1q9+Z2T9yfVA
F9gUnlEj4QD6TjqIppLXNocCPNPcf/t1CSqThTQFF4PdSCsnbu+vb+d3VWDGyOLONVHRLoE1FIJf
386piN0ubDr31BDwOmAmMtn8MKGyApfIy3FxCX5qbRTI4+gTpSwfv/4APw5S/Kge93khudg/2ESq
0lUmIG9xAom8UMsM54jouPqN9+CnV/GBGVLoxif8vbYvj2zYQbIVJyLogTpIcm784Lcgy59dhQMl
SYdL4K73/WsuOsdWHkSXU4g3biMk6lxbI+z49R37yTBBkuaYpK3w8H7wUWRwJ2QNC+tkR0TxSGQR
Md7H0dfbKeqsc1frYf7Nke7H+Ys5ndlkEcs5/Om7lw5WF9TPXLgno4rEo0Xo2mk2IT6QBAqVH36e
SZow6P7fGRx+nFmwNNKosfi2of3DG4HsmBy12rNP2eLKjyhxIVEags2ciuA38dM/+YoMDl9wiCPI
BYnf6xfBp3TEpQr79BKnMRVWdTG3dGNylwEDNiDY6GXU/PpR/uz7kXJAIwRflvjBNzuYsnQSdNMn
xCzwaQp3Kcki1uGg89s3fSlNfLcc4ND1qSjSmMKka343vVToewOT+eREwYu00tQqPMCEvpnf1cPc
nPFIJEA5SAa80SP7OixhU3se1ECErWu0LocL+Gt5bLefrKR12HXOZZ7cBJlAbfXr2/KzT0rpA6Ew
fbjFqv76WZTSG5GkQ+u3CwzWiAslQUnaYL0cUpehloZs6399SevHdxfpNW8VyzM9XtyXr68Z59RL
oMMxxOEhNFuN/QHmhNbdJ8IQWDKTOlrGeyqts0Kt/DQM3ozmn+j5O9XaCs0RTg+1Y5ck991kAcn7
9Qf82T1hpmSsQDpYWp6vP5+p2mRGtOOdijlg0w3g/j3oRufU5kQuoaUzf1fG+WFsCtQTvA2Uchii
wOdeX1DJdtn0T/NpcCP3uSWkiRqnKhmmuuY0/utv97OLUTfCOI9+m+Xgu4sFM9YLumbTSSNwvEnL
LLw0W1IAAGfWnJJ+fbEfHjXfLHhh2uILYzr77lUnusGqQWBNiNU8DpZYoBhZvIicEn99IZsG9OtX
js4mFlZWBL4cVuXvBnIO2VSL2h/ZQTQEScH9W9oiQdtlD5FRUcCv04FKiBuT0JMQRKk5kfhOs1KY
DqnEK30Hw406gYE13lm3GH2eZr9pDiYQhydwa46zM/Ol+jGqjMPxiKnppivh/fzOT/Dj81k67R4F
0xAz5w9+bwnUqfaLtj3Z8wSqD/3rRTEmch+b0z/edYHbZgwAs7cp6SFdfD3uuti0O8iuzQlToHMM
bDhdK0WDZ2vYmkjPEpz8P9sDuSxrfoASgf8mQ++Hp1TOePNU47knobT7GVn4cGrcKHz7UhBZ0rEt
ouRy76HS2v7NTGd/P0TwAmNyFkgQPQTl7ISWRvk3jXA3hygLzSY9IWbLyGUy00DQH5owazhwa2i6
fhBWlrk0eFqrPYPM4A10mlge7A7x4IrWw3RnYpEuNnO21GtUgxdh5SI2omHhM46aQrTpvuf33/gI
9kp+0yg9EhchTFG4DJzq1ktbeL7L8MJzyu4BFZVVn4ZmqtuVLVp9442a0lgbZdT9kPCx0KO2if1N
EI82vn9zUTuZVlbcjlQbzo3ojL12pbipJsuY9xUUqxVV7BL+o69s85KytFmuW9/rQ5iVTX3ZwUqz
1n5eE45dTQosQznL0xjIpU+fe3DOeitRYUmwvPQ6at/mMFbPyJFLTEA5sR4zeYFWbn0amyCjKG6k
vC9k0i7F0CnOkpsBN1JMWI+aq6OoKFHucYdGyQFTB6eiUs3821nRcXzZfA5ZROUlzJd9jap515Iy
96YvVMvluM6suOHgPhE/lh3jwNB3tZ6L5MYpqry6zGI0Z7etA4B1Y9c+b3dlFXV2V80m60XTd5ZC
wCf0XYbB65Lk7Sq782ur/aRBoM5UeIlg/UxMUO9eNcpaSlFjzmPWpuQH+ereszfycd/UVuiG28xO
3cuBuwnhr+6pzcmsw2wqAMQXG+ogVK5g9FMID5C6gw51In5jj+XH+jCPTnmEmtwbb3SFJ3GtsgXt
GpqlSwknySFkXuO68bo7SxIQQ6IcGl2kt0HVrK3JR59nGNI9DkPTIinvO9IaZjrO40bYTOHeHDOC
ynLgIGH7IG0v3QG5yTHRRh6xrloEr1RNTk0LXHE775HR82cbjERzHfembrDreijtATUzwMokEPbZ
kA1rw8s+gJo9o2+OwYkcgElTNwPR7UxYDkwdkAAxVfpL2M0RwOpB33wtwXl5z4dxEm3du6ntPcso
wfrU9u1IY/zltRL0ZBmhvDO4stPgufQkpbfRm6x7S0OvPVDtpTZvdy7TeCM8RpEKBCezJPe4r3a7
1MyddDFS0laGOCapw39tzaA5eo48Z9lIoCGnHlf57nNhpUsltqE8Txgxxx9tmVTgX5Y/X/QUGRNq
Vxg7fPoRiPmlTndQIc32ooCXhQixNug05JPLjaVL6jq7NLRjeduWig9imdROdjWs9LsS1Jh+32vf
wTCBQCHL7gKQuf0V8ntr8YSU7rpvIjl9RrfIkE0DZbu3k1VTBU4m9sagaEEMFKzHtAESsoYoVzBW
XLo5GW9w5/jv2JhnZA95TbeQa3M51EYKYWAuYCgbuUeCRNNSrZ9yipI7KmhzQEkidaNTYZqaUhsV
8m7Rtcw9rrivK/5/+6S/6ZOS/sFR7T+3SYHLlp8/dvJj333bKf36Y382SkmXASyDm5ESAWd9lGx/
N0p95w8fdaz5d9MT/NNfKjsC1Dkn2izkzp9uqL8bpeYfFNIEURaLNA7r1T9LEP4OPsRFoCyRGYbA
DvXHjztjD2VOiMJhOFRlbAGVlwhXIf7B/+oeJ5F9CHCuE5g9d1u6eOGaxMJ2pfWUnQIrq9dmF9wH
Q5Cd6PhnV7rPL4eAPotvCHwfDQPZJDjJT4dwPfWuRhRWzjuXSvEGObJDxIAKd3Vo4GwSPXSl0L6t
IYUj5qG6nLpBtrWUr1exxTVRpQ7rFArB2kTAvSF34nHIQxTWsmKRqRY1QfpBGLW5yVmxV5mF4Lga
/OZYD80jFf4aJBKipRQw0raI/LfQRu5Sx/owNFxeePVjXskvaFTJNq18GoLCvrUgK8Pg4/uIWndb
s1GPgjQE+ggky44GX6+McfnrojQ3g+EfmyY4xiXwvKjl1gzEjcddAXEkzb7YmYGQRHArQSy2G1Px
S/OBW8Bs9sBX4DaYwbGQbbuJGv7WYPIZhtrFTBHZLVIQuzqkLPW7KkehLJTg32bu7Rj03Xb5SWaC
YCXDHmGJvThVJm5BnTvd1uus+Tau8tuQ/MNt3i6TC1C2C89lEUZuYW97xQdyapFt8Fk+ZC1RdpG/
+C+q8stUqgpDc2OvvWhCo59NJKKjVfsY5YbFfQjv0Zd2W6fMIUDTWlwDruUBd0Gw7DHwhXHWvI+C
KCMCGbvRi9KnZik/jAF3z2m56Oj5x8Ay7l8GiVTsjydXtZvaZxxYk3NbDAHwWDO8H7GarWmiDOvC
9G4HyYeK08w9YsUJd1bat5sqLvTJDzt7iwiJUdTxd9m2nmVrZaCPW3vrD4gKRYQmcbYZWHSvCL3w
vDPj+Qv7EfoJNh89H+UH0lZ49jP/lNInw5jAzm/sAlI04J2SochdQjhEY9qv5yuOl+Ea7dTjy/Mu
kDqSKsGw6kaUTbC4w4VwyaNXKPd7EeQn04q/8JIzqhFLAx1hdAY+Q6Va3oVYddNDnvCP7AY/oMPl
+WtKDgj35bnnduGhvp9mnvxIi2Tl+2PEXq+YrxI8P4R9tI8+cUR0GHjCAcvBKuBtfLkZZc1LMRr8
1TorPhQEWG8jtpQnFjmP5imDNs9aBGC4te6KNq3XmHNRMJH+vXZg6u6gkJPlCP12UzQutxSd03aM
k/YiaA29x8MIN1tFkjjVGWWSz0uJF+tSjmgMOfMwyqgiwl0ps6vA5kV1TCaCYEAqj+g/37LgfiGO
Wd4OiYfSYRkg8MsPpoUcTLs52OeK5FZEh9UKF327cUGJnuLELPcak8AWWjGvYYa1/uXZ4qxfwJ3l
pRiiZQphCJQ1Qjdn5N68jPLZz+Yd8Npwjy8nozOShzu4PvkGUni9fhkAywjnFb+V7lzunYlpLBx4
v905nA8vj7nrWdy7hmGEebPbDqkVPRPGYxw8lIVrOJn4MHrLOEShw+zlyQ84I3gEVvYFgxlwHmJg
txxH5ZpounBtl1Z0Mpu+vPSlqc+e9vbBmH6Anz6BBRnLyyizsy0OBNzRs2kcYo/3tJo963Lyk3Dn
CwZZWTjlJepWrg41n7m3wOnL5EAHeyW1uwfUiIQVvOclG8ph7baOWPud6WyA+LYrZbfNcRTUX/2S
SqGm6UwauOdsDYLJUEnQe49GHt0LYTrq7duEYgEoVrRbNfXbLWob4jEVXzsa+AiEn/AWQfA+FOAE
DoWf0+9a5iY7RLv28tIOUgyY9Yx7fndy4zUMCQ6Ttzb97z3JWMHKwwDHsjMymJSudy2GjHVW5eYG
kEZ5qYWrz72ffcHHxK2ZeANe7jVio2yTFfzK3uK5uqXItshP240RoBklREhhkDeiG4QlxQa4JXvl
SH1RPv930adkeCyJhJL5xDVyyYar+RhApwLzYMXrSvlvi8qttpnBln7sz/6C4XGINT9NUlPoMfI2
t4iVJozQBrln0gwwyGCc8/l95uWI8AQyKLFF+9oaKxD96Qc7rfTGIguGWHLTvvfiLN8AiKvTqylu
+xPcZR6hYyL3XkUxXZxtaipQ9JXsbtgRA58k3SXH69q0RIb8L3vntRw3kmbhV9kXgAIm4W4LQDkW
WWTRiOQNgqIoeJfwePr9QLVmerTROzP3fdMxESMWTRUyf3POd7w569YYRFe2AVLjWvOsplGOddi/
KV1VfW/d4V2wlew3kTFlP5zGUMiMA7S7tKCbpnHflbLaukUG2H8jIYR4dSp55lMxKH7EVYQcxwmv
wXIvypYB2tjeZDqcgUPpirbYA1zvlGfyLgYv7qMhP4WxawDlpV9BBDxnTXJjDuQJBRGxysql7Ckf
Ytt6+FMpdvvvBfrUNSxX8C9YUBHwSf42pspdRV9EJfu9nczYfJb4BzE5DkeQ80DEBRkpHU+dSP4t
T/W3SeNaTxEJjRWSuR8ES/W3AYw7Cx38ed3vtfHzsOMZNBKkxiPwAtLhfvz/v+Vvk6Wf3w3yAmZ7
1l7/J2SNvltB01D2+3zmA7JWAm6G0zjC2ep/fqe/m4B/0wQ4SAn/9J74b93b//y059y8FTAW/I/8
bXyTH3/uAH5+za8OwPyiChY/Kgtl2gC0j//sAEyaA9STLFzZYVg67+4fDYDhfuGjS3dArBstwmeg
9B9KSWw2yJoZeLHyYLeqq8Z/pZR01xHZn/bcOIBMIJNMWJFmriCH3z6wWUpNRP5ps5+tOX7uUlR2
OEgMoEXMZSpvsmXRbetmvs0rfRm9PKaoUm2XEBkVdM2QIAdZjEV7DpO+AJBWZpYHu2f8mDpLWW/3
FKMszv886m5LlgMb2eevn4t7o4dtU0Yu4zpDRcs3uRa2EWEn+5Ca7D7tuPDYICw3eWrik3N66kab
2CexIkLl0aLbpyTgclfsHEB/LLGbMAC5mgiuIMXDYPA7mekOxfg6V5BWfSAgOjwQh9RdSjdiadsm
r6ndKM9JXnD/NKW1Ec1U7rD1RUG9Nii109bnZeKQKKb2bsASwYKSX5LskQ3pGXc869nWdTMac9NQ
NinV/46kiB81tn3iqd2O4AKV1sms8SjpTUewzcJ3jwf9zjImFVFhd92B9Nn0OkWG5jyEQ39NKDHp
a1N5PzaLdpq4BHBA447RHXwuKIBOpNychFM/gz4mhkXrpiP10ysF9mE11m5WGkA2Z6+NSe1nV9U9
2V7LC5GPql8DyvMBCPbbXqWoA+Dt8RF8mIwwCO0U2VhorT8CWWEmL+02k7Ejr0E9G5mibLshI6e+
dfOnimbuSZsMaqK18keuZGwtvLqQBmAAxmrxo13qW0b6CylhyrFD0fRWCYyaNUYSoGIh40WjzoOR
MvA2HwkpchZng4ukOc+g459F5jxYbVLtqokdrdbOmBfDzEbP5mpMkSwnkLnzmC81DiNhjI+RCKOj
IKrTpkRpizvdDft3RW1k6dmNatx1em7cFEkTa/5IbBrNSdwsAQu7e0MhuxdIp4x9vTIubd65WzYn
pW8YMXR8nhyE+UPCiEoZPKKCGhedkIFPN6o1jQJhrtgEmlhInMGqbnRt6q8iPOREykjFfLQZTV+J
wlKxbnSD384dhV6S6gniwKyqthomMgnfY1avSEQyu0PFZmpjkoE2/8DlsSg7R1ZV+GN27fE61yVM
sQgsOxVgYsgNFz5u9FS7//ug/0+yhwmY5Oj762nPL47O/1Q//sfDmFZ8S97+fOj//Ppfh771heuY
bRyK6s+pD0f7H/p42/7CZgZhpWr8bq7kaEciwAaVpT0bNtuiuPjnqY+cBkz0uuBD6sH/9ZuZ8v81
V67Vz78e+jBFBWsTXZjMpdbf/M97E4xHGWyzSd2T2OYV0Q+WledpDg+p4/jlCEo0UY8tNmAepGeN
sPbUaH/WE39pYlxHaf/nR6A6Q6fP76yj+/jXH6FipV87TqTuKzmrN6F4nt361A5ZUBbbKNNhLnZN
77t1VMJCDq9rgsl30OzKYNRfBLOFJaahU6JrdVE2SeVsO5foLvS8TWyhuzFRlddwkweSwNX6XQB3
IO9qg8IaGedryixg/Z+zEBtYnY/tQupFgclHCWbT3YsKvxbwPetEi4vwblHxum0Uyd7eV7Pem43y
aXbIxOMzsZ/QeRYGxnzduIpQF0L3We5EB0/VyZnJOMo1DzTFe2e0QZudsHffcfL0wVRGG12BCWC5
L5qhBG1kv0G/YDqVaht2y56wkC037kaN46Cvcn+YCg+T5mVSwoe0GWWQtUUwdPUr95W6S/L+Fq3g
FSOyb0vUe12aeY015jviN5zN2HX5xijL92IS6i4jYnMzq+N7KSI/Qn52KtvRZFhXe7XV8s0WNiHG
OSrS6O9R8n/k1SaZYF1f//Xpsvuo2Dr+y4Hyx9f8caI46pe1RoPmDBUYN/Tq+f3jRHHML1CF0Bgg
MSKjYDVe/6OO5Nz5dYKohJmv2hykVWi5cIH8FwcIZ8/vj+9aya6WHUtD3sDq9V8fX1evSiesnHxP
RMHLmMXTpmuzKqAbeyYk4V5CQijVvnl2Cu15Hlla9Pa8pTs9drPtBIvS6AcDgtQBC+CCJng0D26f
5TvOgtpn0QgdZXDljzkcsNXGNmMOp1VPSpTXr9Sz6kUBoLpD6dv7BulpXu0kyZYYJshNkX2hKnVu
xyWh1OmKKyDnI6/GFtQYmyZoFR1syCjkUe0kptTiDOcflHEnuk2aTwcWcssdtjXTrzAWsKwb+wc2
a5kXzVN4iIGYozvV7kYcfLu2i75aokiwG/CkseGJrztWjVepwc+kqmVyy+haBia+gFvEaHCB86d+
AolnTEj/G8CShT28VT2GhcEYRl/CW/iWUJyyJhYL5exCZFzekNYKnCeQQtq7sZxbbxT5FFDnfSdQ
zdiKXg/9JLPEOrh901Gzefgmj6mbFVuqnhEdMtqrpSMLFIUtCXx2eSmadtt9chWVczin5D4qzbSv
DRe1sF1pF7fW8+duMOuvVJHbAkMhhWZxyZDtwUB0JH5jB36JF/b5tayNaAx0Z1C9pmyy536pkrvM
QFtqtBDSDYNkmU0dDfKeSUN4TytrXolsxh2oFCYOg85qmBHUyQ1+8PEZPGn7HWuZ+zQVBkFHwNjY
ilY2Go/BLYJ2ZOaLhsi5s0ew5iUCDlCY+mDuOwPTv52khDKl9pA/lXharsw8dnfwR7UbUS6qvSEQ
EKFKpNbyxC7d8UGfavzxXL0n5KEHTd7qdUlnEIa0NZVaHhtloR5unJLRUJJnI6iXqkiYp1bV1Uzv
uNVHO3219YFl3xSS3gCoLXxK9by6d9gXB1ORVPfYCbQbw1oVGKuXC5VO+lqT5oKPSbOTiNN20bZF
CniMSdx0O+NTu+m7jKuvB/IdtEnL+zfidTC6cZX1kP7py4alKNVt/jQnsKhlz/pdMYw+9SKAgPto
Td+V+FdJuyN9aZhmFA1M67WHoTJLpNS8pK2DY/EJy5pvWXxCEO2Z8u/NduCXx+ozX6Df8TMWhP9d
oAQg2+XWzoAK8D5AmOMFaT7iJshlUgbzUMz+1BWs+3n+dglMejhMEEP8kNiS1VPa5U+1ViY3M9uP
70mzDDutN+oPc2IxHfawdD9/sjRMa2c7EJtMKBMY27toiUHkgUsBZxDGzp2Y+AwKpSt+5EUsjrih
+4c2FaNXWajXyYriF++MYr7Mvdk92lPBP8zDVD+Yw8/0i2oOVLcdduko0tfPTxoNJt9tidyBKOZZ
JyQAOniAuLk6j/UKZY6jFG/T0uRPwh31r2OJGTnoCmHfweQRhyoL8epN4LKkpHHSox5/HFIQTr1e
lEcm7rxrOpPTbQ5R4XtnxwkMrco6O5o1XzXY1y4h0pXL2JC1E/OJBAzkmuGrq9PUwheKE3rOiRca
HL6jPa976yhW7slKBWmII/gesJC7q2hfgs93qxiL6p7MEjbmbRaW5OZ2g+NVlHeMioV50jA7hOwX
6OZ9K+Ll+zUrys5XZ/LCfxLHeXGkmD29qRKvTZebtoyRM8635Oc9DE1UbQazei1xz0cgUj3Xuda7
/qyO0W1M1O8mJyeWDMMfKL6vSCCBpaswMdDty9QaW2OId521PEWyxSaF5OBkWbxgHZqUNMpGr2fw
uHpZXTrusZ6IxAoiTqJZF1Gnj/iwtRsLbwxheU7kW3ZteJrNBj4p5hsI0P44ESwaVkejtMNbrVOm
szbp6dapopldhmPFO0QjLEXcQQQze5CNXaMeHQYa2c7JmthXpPYdxzikAv2jKRHNNnFSX+GVJ65N
L2Di6ua71Lp96Zh3UPxzLxt64wxgKXxRIv25VZx3slSAiZVtsQUQ3EGqK4dAKQxgwi08642OhYNK
y6rue0MIwqvS5XsxmB6uK2DVMHy2dTfdl2lfH1072xlkYpO0uPAGg4TYTs1K4Rjn7JRZ2iNOcZ31
UnPIprk4qCi19ihcWOY5fU2NmaE7d4E5RQsQpqp6adRebKayQkWUqfZR8sHfpbOl0pGGL6pWNIjV
gVppM4zH+lInjv2R6IxkBBrJV9tSgChm2UOntekb4CyyLdMB15HROB68n3YTtm53FFAMSftbFs4D
Y8j3EWxAjWRtVXgLs2M3vG+K9ns8d2Ggon6+Qa421oERDUkHm18H+UcsXh8sg16eKs26yTnz7/hY
gdyzQu0WpLegCSAfCBOdkmIIyWpftGgzWk2vP1okLwGbqgP+3mxj1PUbMmvQdw6pqKk2PKuEw3lq
xW3vojffMZh/R9X20sTGTp2b8HHU6nmDH3DYmMaYeRVM7mspQBjNJVnMPIZMBMromVTB1sOn5Hew
cE8sYnFGupnzHSjqcLHNRHvMaOmpIRjxea2w5uNIrgysNT10SI8d0sfUBvEnWlF84I1KPzoG5EdX
Fva6VQ4xNCqwNywxbrOWr40KI2Curt7geK3usD5PTOIbKitDMTdjLZ2beqjH11Kd89dR14wbCyoj
zmFILNJKFj/nKeIk75Le9qDq4K7LCsfdAIaOTsMEpvDY6qE2bQAYs7p3m37rRE2h8khET/hhlbOl
ScfLDH1qeBOh34UyUoKBXI6TbUrBJ6ZkCVE1OME2Yhm5Bqe+uqkQHRwF7MIgbMyCvXgTPqEC6i5Y
ZZM0WMg4IoPbLZWbLnLMA5VCttPUqgmSKQ9BDZqVCGI5/ShZPJ41klMeR5mMezhmzVeyVAmb5Sz0
cZXG3miPLHdEDQjUXg5ZQRVWDINyVCsOsFrTm30VQiSuIZ54aTiH24p5Gz9W3uAGzr/ZLV0S9Ivx
nFmKei3DUrLaqOSu0Rl49mMWetQM11NFxqOi7CI9Ai3oLC+plFXtp4QIsthsJOO4TMP3BtiyEGrn
VTITOyKtryeo7juJuRQvH9MyM2+H2yWjxstQJnJzDc55Hpv8vknbcQ92RnlhIXiD3KH9GG0Yco01
d1uXCM9tn4dYEQ1YtVImid/LhUccqe6GvJALN2h1JuqwJ2kYAE6rjuaTUU87DKSR3xq4cS3DXoka
bO8dJ93NpbZDcw3WUUNqN1TRBwT8ndFx5Q0kIQZDktKpkv17TAat9fq0DQ9snU9J1FxEaJo+5LoU
j7M1XYWpQ9KqnxJ1qpG3u1zcjNNVu7J79ptDkNZryNUuKwhFvCPSqGEUh3gs2vALC2jmrqJEXAlR
o2I4R848f2r35ukwUf8uJ5NSJfPSqMhMbGjpQDBkDTbCJEYnxY4/9ER0FFaS6WRZDiQ8xhnTUrGx
jLDS99yGX6dC3CmqO2yL0u29SPTjfWgvCwLHpb2JUrNilm2K685cnpvFSIKlti6JWykeKCEmtm6p
+8BK0nNj1+a3dqpmL9XL5ZvWat31WGDiTrThQ0azHoymPlw7w0BIL16JIzC/kdMPAbOLo+802lZz
iShVAlJJDH9W7FcYBmseap++jV00e4kiBdoM0G2FkiCwTsnVzJq29IYhmbywdmDThLgGpg6apOqg
wVgNj+CLr7CSjps8T7/bOqNi0RTwcTXiEyrxHrPj9xHLusc5WqwySLW16I9m2X1Txdh9J9ksPY04
GanjW2ITrMQ8oN64V4feVRHYDIviZ0OXHZYlZKW1LGI+iUSCGM2L5Wsu1fy6jYt3GlAyJPHA9zUz
B3QmiGwrPynj96YouPWVpvhuD9Z6ZpEyuSVkYthKTZUvlC9WQCjFdOlCcJnUQBcjSc0zEoCo3WgM
cI9sWcCfzgtPGhj6Jwvk1VVTs+1e8sFhCj13+TkrG9v0CAOKv5VNq0abME1ID9FQp3MPrrodWsOK
OiB3ne8Mnzg4BmyTl6SPnK/oelCIGwUDlLiCWjmEhlA48m239Hp1LB9Kiv7A1BYHcGhXbVsOxsDR
lkOyumFrkhO4oJfsJmEM9ALogBUwmthsY5YxEpY0XTkwfPMzWc/TOa0wfm/KxO0e2PFIHL8sAsrF
YKDMPbgA4ErGhcwdWLIkBjTt8CNui2JvG12ylw2iy0kpP7IJqEA7hzbtY3vKZF/QZ0nnYuEevo3i
rr4A/lz8jE0CMiShQN+sGJ6HRuKnrhMe+cEeafxC33bjagtZ2jnklhLJnxLxv3eH/2Z3yFx13en9
9dTn4QMFIQlEH38eJP/xVb/mPoBRTNv+HPkARfk184GywvQWwAmSQmT+/PefMx/ri+VoLL2ZCAk4
6Gu83K8ZkEA8yNSZNh9TBdIM8d8MgQgS+20IBKcEf5XLXAqeC6Pp32a4BDsZCh7Z8kC0WMvpDlA1
SoeAFHHw2l0BJmazKiNHTP/z7BXwI3ytXZdK+J33TYF7OjRDppgsQrWbthHWw5Sp5BolKrd6ZLWm
N0oCDiNrei6mqWn8mYCkNxeK5gEBUe71rjl6QDpEYIf2976suwMPQrQDEkZrQDXv0UqBRl66fjeT
T0yhbIiK3mpqt2StFyTLOFm+SefqWdQNkmVEtoeeZN+tmljbvrVtVGSMNQaw72cN5u6+nJP8QYea
hPG7FSh28WBVz7HWNztGAMuxRZQY+xHz+2+hY9fxZioY4GwKGUXXDLq7xwzR8mlKF/WC/133y9y+
o9d1r0HNNL5TRNFrHrcrlTob9ovdD36WNIg+UlXuoJ2U+zEB+imN+a6qKySHQOO2lpIxo+4HjZvf
PUZl5pvkRdwqTkjQR6hntLQjNPqorTZ91sD2AoqIdkyonkqq3clNp/aAihyVkrJoR5HFyjFvyxp5
fMNJrKSL36Zqdd1YGKID6Csok0eGYlpSi0AHInmKWNjuRK1h1W8Mk1dtl7t60NtrqDCEKPf6gzUV
E6nLvcX8BgRgaGft3YJNYDPOVr5ltDD5Sj3NF8H45lsfTl5dzq8qesidVhvpvocVvGM5Ej6hBuSm
TkPru5NY2Xzdz3p6HZkFLadTT+AXmEAETpEPfhI7zr61pNw2IFlh+Wh6gPdU30QOs3A5S/ebI8vx
RwR8YgsafHK8JiwoXHH134l5bPPTnNYke2npIxji+U1h48y9vJjqtVJlw5Wj0HlVhcqbnLgQmuuI
ixERvOPHS+YcQ9Uqz4Y2VNf5qD2i3K87yjbR7B3w93fYk5SjUxrDWS+keyWgrEyM+kQqvYTAXXvf
K1B00fNk4C/cXjBqW/ppPFLLb9NSH9zNMkljG4va8XQNAhwuH73Yzz1E75LZAbsF0eMSyfUeKwM3
iQ4XFtF/qzGtnPSluFUUXCxmgwC9L5traelvVd7Y4akh7zC+wg7y1QJIcCkqc4cMS1MObdKLUN/l
nZFmXDgusdTvlAFNEoDuXs5YBdrbtmdB/e6WZKieRElmgNP1j2Y9GbcSICRNHQT9BxG2aeDKXgui
vHSPY2XrIP3CNp99mAR0nZNCBCi5OkO0h+qcyUc9H0U2MSvIyo61j2VX9rFsTWSHfmGmOgtq2+Lv
Xgz1sg2ttLQoZqNQfVniZuwo3JXopplJwvkKxxtdctBiSrgrJ7cPv0PeBmybLPRCKnYaTSgiUHuG
JzgoM6YEpK9sXCkoo6YhBwKidm76zVbCmXjzcoCsZzK0VJD19sTF/eTmQCbGf0LL5j4VMzSpDM86
nxQVJN1BizvcJmUzTrewH8X3WRhdttPDCY4OxHQbf5FCH7nptBBySGlmfMslj6S1KSZmd0a0VAXy
xRyVmToSRPXTD9Fl4TpgcleLQBElqUGZ45bV2XZmvbLQXtPddlcZDZXqV3SWm8ie7CgAmmidp8Ga
tqbAwaOivkw30uRv7FlaOD/kLOivJFwluckqCVF9YRAMFcqwrpF6MXJIXJ77yQx9M8tF5+m9YWOV
0uHl24Ozq2KZ3ZZ6fmKwptnEHpnVaYrN+Cqsaxum3Bo0C2zH5qEagEH7PVLJTQcs9OjYcmcqKEt4
VlPOr8hKAhlVhrJFF63e43RKA0tvFw05p6kQQl6WNzDrqosz2NYN8+ThBcKdPjM7IiHRcFD8NVLz
s5Xl3X1ivZdPxDchP/M7zI9v3FHUyii7tuPKBGflDx5cR2h+Hy1auJ0Yzj2aK0dcrERxjMf5Abld
e65W3niuzOpxKNXwHfG1eQtnw29tKzpwdIb7gpd6zmwy5drCdV4GrCQVNGXo5qkJ5xx5xXJNEhtz
tGbK/Hqc01fcitrRXBnpAlh6t1LTp0+AemfEWk19CFc9XQnrlpumQZwhYM3L+hHaT3eYrYFhGf6Q
nTkUiBxTbRy9heGIN64UdzgXAN3lBNs9MTji8RADYJRkSo0rA35CRbnRVy58pEOIr1dW/LBS48XK
j7f4BbZ1mwGV14ht4GiENG98QueHlT8/OHp3DZBG+xh6vcJuBac+00Jtb63seiSndaCvPPt6Jdun
SV0Hsuzym2zl3vcrAR/iurw1Tc09scEq2fCW6YnNUrJrjHi4ySoTPJieW/sctD7T7+Q0r7T9sIK7
H4aay4u0FpXAiuXvV0I/4BD1pgXGBXl6JfgTOjvtiE2Vbw54/2aVn7OI6e5AbrEfFmsOQOG27l22
ZgNoa0rACCx1U0+FikS5ArqjRl/DNVVAK5mN5KXNCkOZyRz4jB9QCSKY1kQCIaP62kwSFRLiGljA
7d/4k2IwptJiqJST1j0qet8haW6jFrsh9AF3zUBoh4k4hMZUYWC5zszUN9I7r0E8a1sblXEfU3qe
ewcUPQ+1HNbgucR809eJ+CQYI4IPSTkJJCzJgqcKRZd9b8jUibjyQOBF8UNrzXVy97dk5D+RjFDc
rH6ev67vrzFsVHhF/1ze//FFv8p79wsRr2x1ORk+BYC/KIpIA/G7/CQh/trmCvULUj3NUnXA3Aj/
1m/+q7K3vrBhZgXMP1D/68re/C3S18QWYbNmVtkVs5fEMv9bZS81JjQ9ZcWRcoeUAyLiLCIPxOeh
WltieFGjwoatZlaXpJ7Lm2UEVt84MMo85itpwFpLRcKXLcQP6FN2jj8Pcg7qdONyuE9uYhy79bzn
fOToN52JQ7oKXa6EECbedl7viYEc5pP6eXlUXCP1ep/YleHsChr3XUjNvxOfF09UKKHf9pn1GZd+
yNYbqqcv9pelZXlkAH2Vm2K9zYAbW18Tjqfesws9Rd4YRp4R92yDFL0jF6gKL1UjBPHoyjgdevVb
li3Vm53lzvWSGaGxkZODA2C9L8f15mTzY53HcHLwylpurnoxMQcHDRr/PpO68j5ycf4gMtJllFE6
hyosJNGDetjglam1W9bJ/a4zDHlhEjweqayoMecsZfwFFfmDulvFN8CDXee1AagVbN1NxMbuqq0X
5b20ojVBFPvTjbI05WFOmufBnZoLcnlQboT8PsZ11927bscBlyuL/LYy8p6lkgGb7U3S2Vi9pD27
Chc8g1MC0MAGzc2XyENsupnt4cmWb808jb2ni/ErTHidv3SZf8uTrtu7S9JtNZEk74uK+StR5Rls
q3nMZFcfYQgvV3WYD15p2u3WnpxW95lGkx2lzr0uNyROZc8kTiG24a/U82qF0m711sivZs0OPVkV
Fr/o5KaM9sP+pK3OitRU493UhPkD9Jv4a9YlceaNZc0EdJ6YzxQYwTSf6o0JDjdpxnqCD+ChkaK/
7oWLxr2v8IuQ2wy9Ml7Yb+bRrLJTZ8Pl52wqcGG60/gDnV4vPUpXABFljsm2TuPyNoH1x2RtpumB
b+2by8yCSjrFdd0p6UlXDG0m/Xtk1FKJ2Z43ZlVHTwwadYsqPhLfmmmETpzVprWzc8m/AmG3X+qF
0nxgdobModRuIJ25dxTVTLUdJajjAiX9zKJOmjek2wzvJVOlg7qCLseUCHF/aPt5J8p4uqLTtVp8
rF356FZp+KwUVqQcw0ZvqLhLW/vejGrbI9Ec+8uwjFUYDHOmvXQki5WEUzT9nUY38IoKA/lnPWpv
tJoS5ePczZcWcpqzF0Y2ku3luBXAwBnic2FMCA+YGLNEDDXjyRjU+AoWvvjWWzg0NlTU62pRLvke
LZeD4la1iVRD9HjAcuU+MORiyjqn3NsbEbMv82s61a0Tl8UbRmX3USbim0KxiypZGtdab80fZk1W
C58JrSoD7GXlcxr1reblMu1YnxAX+0JtTfT6bKf1AZlK5xfKwHCsM033FOtT59edvANM4gpY/TzP
UmUlAm5ZBA4uekDx3LfLgMloYqOwOo1YR41dc2SPbx9NFaHpYsSouqQj0h1xRRxr9OS2p7i1uhty
kVyYBpiMA1XaFkReoQiELdUXHVR7sAhO1EFXoey7JXrQHeT0/BDNRnMDrhmdilsZ3UU6Ceq00C7S
r1mSAtdvtM4YOdHCHuz/VDoesUn162DPQNEEWIx9o4IR25jq3J5FK5X3yrQLgLZaOtzOzaxwuCyx
SwJK6sqNS4jCVnHi5tUa5/GjyePxBQa/dm20CaqFbmyRiBnmLENI/EZzjmc3zHz0urhl4hEdjK7g
yNHU+j7K2tp3MnekU5DoW8Hj+cxMj6KeybktS6yHrEN8csmRF2Ycm5UmGixbxUNUmv2ulQSFJZBU
WN9JGk7keXPpIZe1gkadlu+LMUzI3DSr8SujLwK1Qj2NVM1JzzRE+dBfCRYEbLgFS8Tk64JEqNyz
4y4z9dmZM4uNQCwNDTdr37M4OIcTUxHdTa2zlkKgRA8iGZfm6oVIi+iWY3GCbZUthyEan0xRlpeG
sdcFH1MI1ztJw6cR1tczpkOH7tYuR7LdouyJrAW2ES1jkYuT1OUt6PPiFgloA22/ML0uyQTwiYJN
z4A1LjVlxLHNledNxYzUQ3f7bePYTcq4tyhuUlflx7UyZau1bOg3LVwJHnVXB+LNzvwE4NRClt7p
SAvLEDDm0oX3wpHWIU2y8SHqFVz8xN3EH8aizOdSifpinb1XoCPmkCCbur5nQ2ofIn7x9xopxmGc
pclGgb3fFDbYlESKMHRB/LKPNGRCqZj1tWztg6YLexiSJudRn2jLld4t9qqKYhk7prdN3gOlbHTj
HFZ5Kzhks/AyLqjurVS/llMVVYwnBIk6TEFuI7iju/Xv+SCrSWMQtcg9x4W9S4mWPkPjHwx2AqN5
h0Ys/k4MXrJPJoVuWzYTqGZT7ebjvNjzHeX3uHNn1z0MWt8+ybAiNkkzhz3PE6YCzIfIrGubmpiN
E6O7ZZ5Vn+gDsup7w23uRqyIDNJTIuwQ7mqEJSTqPm1yce6zIrxGdz4dWi5GQAP6eFO6zrtaJe67
1hp6BeLcbJ4TMoFe1THMDm2l1CRLx1jXkoGjho9fzCUtciZjBs6JbTKk2W3oVuNrjXfTzzrNetGr
xDnrc8mTt9raNoDy9FXyM5qkZEhdr+7L2X2GSsueYIhxM181bdMTu1E6OiuMYnRfGFhk9/RObXNr
4Wxo9zjLG+xllpWZ4G+1Rj3pFjKXXe3ilGxAByNrwCTo8pfH2THfyybyJ9LwZtKwLGITXfSnMRhT
YgKjVf6lV+lVJ3McXn2nxM9mbZjJm27xiHsAaImFkuMiI0wEPxOjNG2ayI+qfqZJ8ZHVyZayfyZN
NYROUftOXzPSDN7TYdKf3K63Hxhk1UcQvw/NmltVGCRY4fggYqQfWAcSb2URc8UBSARx/JZ21ovN
EugbKEgqCLGmY7XEZNlELu5x2OW3jYbHQBTKiTcHVMaar1VmXfPDWGDbb7q6IYBrbAwHcieBj3uE
Q92dYeJy9pDtxDR+0o2iB8fqZVAs+nIX4/uEb/oz8evvFuo/aaFYHKz7ib9uofa4q5J/aaD++JI/
GijNJKxIpSqmS4EoTxP1jx0JjdIXfTXjCc356aL6x45E178wRIGRRistPhNs/9FJaYjwackw8IFq
0vT/ErBgro3SP5X2RNivoEFEZLqlIukXzm86WZWeYEnNSL8ngrJmLb8U7YydHB+YB6LZPdUikndQ
F+Q7eXD6QxxnygX9BVkI1E0YshPH9PJ2wtSvhvnoM4T2OlchD5CJ4UurqrwOGzts+cpQJbepxGNI
9qdpHKp4yra9wLFdAy2gNAVezRp79JM0m3cVzqXLkhoL8BYM5rGm9B/lQoMAj2QUZwW9wnkqc8YN
cduNrFzq+c024jlBdsKfzYsj5pQbmclli0iwOZqzUn/r9Th96xio33KJA5NAI/NC0oaklIxoJQwE
LB+DjDQkXvmaX6Fqd1Fs3SHS4mTlvtAfV2Fs9m+cBp9Wz9/eAotEAd5VFYuktq7K/mx2KFhypApM
zvtFGu7BNHozqPWJkapbTbgyDYxZqPb1wr2t/pe9M1luIzu39avcOPOsyGZnN7gT9AABEAQlUtQk
gxLF7Nud/dPfb6ft66pynDrHc0/sCstikWA2//7XWt9yK/NMNSw/WuWAi1vTlovBLqJi3XXt8uij
slzmwI5oTRHlB8wp7bWobXmPVAe8HSfJBc+hQT+fMjviOvT2YQS1oZNW+eh5zdeWt8DBroYzbXMm
OpK5J7j9kdQU1v7uJrn97af7fUeU/0ciI9edUOlTZQZnLyD+BTpZeY7HBrwq6IzNgzdD/fbDsjS+
wQscb5qrN8cusZoji3ZOs8za5irX2nknEdzheIz6j4pqBPypsKseQ0JHrOkt+zmY+Keacu9f9LfA
c6ch7zHqHHL/rA9vthe84Fc1936MmzSFf7R24IkfYiIl+0hrtH3aW85mKpt2CzOea9piG/6gz9ZH
4XRn9DDj0HaBfWASl7wyA2sTj1O6HW1IBTpGzJ0dv2WVn5yEKIefDB0sdhmKf1ZI2kd3ggHctAyS
oInw1/Xdro2H8c5NmV7dnhEqk2l8SK0PXvZJs3IoHQDMlOBS8HAtAEr0xm4TwyhalW6Ca3gGMWHS
x0QWvhjvY8FvCbh1nFzyyKrPk5eZrxNpyV9wmJmzi4HRjPAWScpxdo1dEUl5AKIVP2Rtq18CVRrA
4a6/2Jg5WjbTip1eR3NymBoQEWsa+8y7Frfjo2wNPlBT+YJnD1aGre5NLZ1hYQzyVUSUSfthGp6F
aPy1jpn4+tfXzp+eWVBg0HWVmAUjmMgRCNE/3jBmSP1r2LvaHbFifmr9rthrTKIvbAG8TeOCahG+
unY4Af8cTG9ey1ZymBHDFH0kVTkCtjaDU93q9atbC7pbo0yH9VR9Y78MNqJz8q90VZPq7ynQUfvs
Yp/xuz+XQcBqgMYoBJoQIGtemvdRx0K1QmlWCBn6HIQCK/C4mnY9a3P1QC1TbIwVHUp2q5lbqitp
7k3GfrxCqpiflsu2SiA/xLEzQQWDlsDCJPgsM48TgpbLVz8x5GvBAgVSSEx2FHQ3OgpmtPhHoaf7
umw0sF+oRdHK6jpnLyZYcduUVp1HT69xE//1x2+q8NU/n1fq42ez54HZBZanwhrq1v4d1G6owQKE
cxPczaYiQ9siH8FLq7XnZPb5CZikMCLWUvuSTDFFVfZY+dVlbDj/7z095vVicQ+ylshqOvHSvnpP
e6eZVj6uERKDyNhvOHv5YZQt/lgDwd/9+z8AaSe+LYclJYyjP10/BRVNjQFi7J45hF/HxBivdRWG
CLFBxoG04DkTKAXMNh0eMXTOals4KBVFprr9YAw0iHLvgf8wJyh1o2ucnWGEEWBWXbCrMy/4krk1
EL2oCDHt/fX3vryP//ThA0+k/BBrOQeqP3/vmOzjZhaDfS87DlerQcrgk6sZ6b+RTfZizPF8QTAf
HzNm2X2bqzISkyn56FVxfypz2BwDtu1jZg/NsSRd/KVFN9n7gyD8yZKreJw9GZ8RnMbbkDPmk5sZ
5CexV2ynPqsOGdAIp8+z1+P6msdbJ4a02LugjMAw2PQXKE9423XBqxkZyQHgqneS1N2zCHGdHT1Z
IdSyaHzjWDXvm6EPsCdFlJ1wWPWAt5vjL4OMbLMyc4EqJCvT2M5WRUVwmf4wiBjIyCrqlZVW1TGD
OvfGsqk5MhOMt+XWCyAffjSBFvVbJ+V/pK2FOrSxMe84zEgT5FTmrHHWRh96JdGqYTm9ceX1v2jG
Vk8Q9dGw6zl1NL9chK72byLnyVfFjb6azDz9olfmTJwOxtE3lh8/rTKnsDWMxmM6mHLNaQheiMBJ
F404Pm0861fy67xL/vpCYEj8822IF4SZQQGpl3HwT2MDz2ooM2lf0zpptJxYof8C/VHP5mwYcY0G
dJW59IjHK+pnwx2jWPXucBzmqMQzactpHwWwdskOJ9mJRkg5rKZcj9N1ryVxTnVfsWtrzL0r7iT9
xzTo2Vce/+0PEz/kry52hbaBA5aj2UdeSW8049ilL1p7m7v6xHUgCiLulHwF2S4zWDqvWJ9So4e5
bDPNlXscRf6VSAINF24kKQrQOFESntaeMItO8NA7vfuobV4rXF/RpilBPY3GLPeCu/bgZrEaOdXv
tRri9pW2mQPZd3InVN7MW9+aXo2qIiddsrfn+4k4WtMzsydXz8WamFKsHc9zf1quyDdN36en0kjo
qvOzCb3Wmuv9jLO2vJhjIPw1RTXRC++B+EVqCeX1czVYpLRjdl+SFAZBkLR2wkPE3DKCyuFpsJJR
FX1oHNbvWj+oAYflwkn3iO9rMnc2DWtFzDkRlCQiKkBlUAd45GWl5IOSA4V67Cw7boMpMudg7TlS
CLa/RvElDFt5DHTBW2c2EutHZEH2W4eGU6UPGg0kjD/+9BS2caltZ+yqP3L6AcJ1i0q3UYEgfa0B
DDyHnCNZTpQpyu5AVkgTEzsS27Csb0Y5x+h3FGg/JQUJ25XhJuO9YbY8IPb6nGLlPH+aTuodvW7W
tmSRU/gseN/pD2nmYQtkh0UFJBx0+gbzH2FzrsK4ZsqkcqTZtMBv8PpVgb6JrTn7ZM1wx10ICthm
bA1WQ4r8mQ1pfnVd0Jtm7g5rXgYYPaU/zf8RB/93kU9suxwG//uT7ZGqnqKM5e/FQWx+6i/9Qxx0
fyNAYtJ/a2OQQAvkj/6hDxq/2brtcLokLY49Th1qODO20f/9L2HyR6SraFJzXL6eYH74p0rI1sb1
AI5gHAT28W+FQEEw//ERCTPQdC3O0KRPXcyIyyHkd5NK7MCgzAwZncYawY8cAk3YNnGSh6p2NYke
Y4iN6LARU9bCVNYGdoyPvvds0guSK/LQGHnA3VdmzmmeXRFss76c6cTWdcoWLZGLvZG4k/aU+knz
WhfCsdc9aUMQR0Hm4NA1Zc/TOGfdmQV2Z646+kdZmpedwzYRm5C61ecjD+RWrIoE2v6c8TpjnZzg
FbPQP0683yu80p7GUJ1M7s8lEtV6frgNZ3xyq6jKWsm6kibgjREOwjz7Jh4k6efOZeAMhoDZwY0w
tR31P8TAwewB0wIcET9XSTI9jZHeXuliye8q31ds3bHUonXijaG9Kmw99FZOUt0zuyINFw71lnfH
dAgHKjpMmo0fYBDuseujFAF7wlNRkIIzZYRpsYUdbNCxFdQA91zzNfNZdcOFyJ4NcwQuFYnvYT9V
j3Y5+RuMxdatM5Pm2FO1u4kM8xY5M69PvFRbbcJmPgLnu1mull0BOt1tfcAVlWX0jVajG/10MKzs
hVtaazzUFLLnebbBsVbf+4YBED5hHF5kJ8V1iNRbqe3m7qzTH2qW5TWomvwz6R1/B7KQDLDNwy9s
XHmHXv/TDvCH4xEJ2GKwcXMk/xHZ8ytwVGPVuHmxrjL7BK6Y/R+WpuekoRrIGv3xgX3ucIulXj9V
afQjMa3o3S4dBJJwfMh0e9rYHbM8oxutpU6lPfXlmD9nTUpfZ5rJK8pgxDiE3y7w06cmS9qrNpLt
p/ZHfsVXDUNAmuN1imW+qUYbWpnNd6rBQd7ofRB+mT1XQ1L1VFUrHGWfL0uDLqfUiv5Ldrgnnu8f
Gf//x7AT2RPDIshXEsT+3Y3t6skzBbVWTZAEOLbn+Sqojl0nVc8RWR/L/ax1xV03uaIh2bZnMxVC
SddsJC2xM7jsL+VozW+0i9nxlrdSdBK0ym0q5HBmN6sXG3abwx5XTbjT6u4Bprs86ZFz6XvKp1gK
FwoLjlfQgwh8gOLS80blGtyM+pSj4xHbZXR/0bRsRyIITWPSd4H7IBCXV4R2yB11CZV+qL3sOQwO
Zxs/E3d2zBl9FtVPyWab1UL5Mlkk2hgMv+duk+3S2GyxAcfmA36zjN5UflPThxYSaCmNFqNbp7+K
zid6h9p0qIZeuwyeT3VFV4X0/Ig3HobyEQ1q3OFJK6EVhvZxIsr4IhxtWI+JKzd5wBypIQY7iXZy
g8heBbH5hjG53nbIYXuODuYxkae5jc8tfLgVsMLVRCq1CCSjqOPDeWBkySky2w4oSrt0SMa1SBN5
h2OUPVWeHR77hI+ZU6B1xB89PuVjNu+LNjU3VVU1+zkdnYto+hP26OHYTJAVN4MhhyfOAC9E67SD
Vk/2dcAMVHCDlQj/Omk/hlp/UxuNmWAhG6z8PJT2NW+8H0xm9tZxZv9LQihvJ0x44JEXBzecbfEj
yZL3QlAva1Ntsppj492pelvJDnr7XTb8yHoeVZsGlPED2li+002bS1oPM3QDkcHMi7LbxGN3FaF1
MyGBnFm72G/nzsfkHPB8Jl3TnuNpnL77E23HFIXp9XPdEFHUWYmAu8wpPIuEv+r9rKtuIX2MR6sa
IrmvTOFSxmv3jBZzQl1Y2gclpc5ttimrwr+3iftZlfqwDk06qIfIyzqCggaBJ81pAZo5RV5SVxvn
mLLXnMiwKlSxgy42R/MOu1mOUaRmhFyBzs7G7iXKJmkIGpSL9gSWNep4t2j1z1RLyonNZtLBxYvw
RjymjQfSIynpJ0vxzM7YpxrniZKS8tlqAm6RdODSOzZE4L9JI25OEaXmNN2S+v/RcvXHayzfIV21
WuAKuicr907tgGduAtIsp9LUvVM9BUCT/KQID0GNMy+2wsco67JnT0ss7JAgY/cRtLZh7c9D9FZ5
Qm57U+QHA5/Wu8diz1/lHrkRyAOtOIdWY8QrV1RKmh664NhXsEUGq+8pKx9nkjg82j+LVFALbglz
uLS9lPTsmdByXWcaG8bZoiJvZbNkXYlx7l51lN33utHjN97JhM2HvLsQEssfg972P1WL2MzpJbAY
sWlC1CgZvOY6/FHDyX7lueV82IVvM3iyDuuo++sJFPkixhHbH3OetlQ9GeYEsxp/BP5ePsUV7ZPe
S9dP9jlzZPahJdjVTnlnmoqxGw9PARmAF94j/hYqPFm3aTK1NRnKKlgTrIvCYxOP4880jn3Bw4i6
Sh8y1m10a6I++RRptxg+ccVyLW/esEimVytj8cBV3KI5UnE9Q5mo0w/BwYtzTfGcyQwZG4JecEwB
8BNujbhZK/gvj3MNy3TN2Rwh3FxE8YmajQtn6+HNVpp5oNRzVv79rlgkdS30Q381KqWdHU1/w/TC
+cJSSrxQmvzUoN6tLKXUd4to7yr93l+k/Emp+tUi8CeL2O8r3b9eLACecgMA+MUYoI14BBzlFuCe
wzjQLSaCSfkJ+M79raU8BlQYYjcoFuuBoVwInfIjBMqZUCuPQrHYFfBPEv9bTAy2gbpmpaZ7npTH
AYuyg9dC6JtJOSAy5YXAcTuvR+WPqJVTAjEXqFmECXhlyArPiGw3kmP0GUwWNgtXOS5G5b2Qiw0j
V46MdDFnkI3CqNGNsvwGTLgqtq3wsXKwoJt/OQxQl0A5PSzT+SGU98NlM/1O3WWJJqmsITzisYlM
i2VkUO6RZDGSxMpT4qMrf+/B3pMPxblKCt+GeTpZk/XDHZrooVXuFH8xqniLaaVuyC4XJWDS0Bv5
x3SmL/WQoHLcvTSo+/XIhuW994ENVYVdfQcz1j7ZPnlVSuRN/a1bDDSh8tJUi60GSITx4S9mG9rn
Md6Q9gq+EfEqviJ9YMyxWCE8dMqt0y/GnVl5eHLl5knC9KbPXfwN5fMaIq6XyvXTY/8hWhyti6n1
gQr5OqxTxezxcxeIGJCOR0e5iDwjdPcsTICW2k0vfviL4Ugo71Gx2JCSxZJkLPYkQ8b6HohzeJWt
OW8Hzr9HM8nQOYTdbubKyqDD6bittGiL9Jn/ihYnVNw57i8Hzj7RUGWVSp22+RoC1//hcKbc9Yup
it8mBqtKea2w2YBJWwxYwWLGipuQBvkQa8FHRRCzAJ/Ef1RalPFosYZLyULlNQvG7EusLF66Mns1
yvbVLA4wI3W8h7TJ/XWIeh3lQ3jyFr9YwVbt4C0uskIZyiTmYWSsYGA3GsU2KfOqMnGTKDeaKq85
DUiGZ37C7Gwq51qgPGy5crPlVd3vQl81O2ShtTHT+bVanG+GMsGFVu3eLEiqvwxlj1uOfv+JyP1P
ETn2bn+JXXsuuzb6P+t32C9x8f77s7L1t7/697Oy6/1m86Vgpjkq8mb+MyrnWYCPaEXCvr80lfMn
fz8pW/Zvpo5m7Jmg2IAYuZyv/3FShsDP2dmmAtIxKGaEm/9v4JLspQDtd2tljvEc1zmK8zVpq8Hn
8cedfodDvGiSmBUbncMDpzOu+HVB/HMfFXW1cwqTVs0iTLwnnLFEfkzq0q4DxJhNnxFk2jRWR/tv
EFuvHJGmW+mYxXMvHRAhwhhv1WyRCHWH2T5wQmA17vMZPcRIwhs3peRlzcbMyTfAMBK0Xg7y1tnL
tOiaGiUCKDRk69QBN6m3tR+H+ImmaTDWpLWicTP3SfEpc1idhOcmsUspM3tk8TzeeFWKtVaOvbbV
a7q0GggJPPsdu4C7ZkVmdCQRxBm9nJyLqTUBfA0Tma7LLes0ENE9+iM5v+2YkdbQc76pDUv99hf/
FiS8RgAhhy4EYYGOk5pEgutk03ap1B4DAj5rnj9sWXHp2gfCGr67tZAUP2N+4Qc7sMebU9iYzdjX
Bx+zY0P2SQ3UM1yzqNcB39krXbbIPoOeklRHHYVSEz0yVxVfKumVj61s+gmWKOd0Vhimzr4QDJVc
scXmsKobNXtESpK9pzHl+6o5YaaELQLeTroVA4nAQOU+IRZUFI153i3ISvz949zoxibwsadxYBrK
netBnbNxUI1VXj2mRu3fbImb6pzgKThIPj8erDXvVSdmYxpFwznqfHM3Rn2OYGkzrRpG7T1pgqsl
SaN87bOpOOQGciYHIeNLUEJLog3OoqCBupmxc0tG37rXnmeRT1vHTQj8YVtb11naiQ11MbY8zFre
8jMbkFqKuP4xzHn91nSl+VrpxJWYVmuWEHZoU2Wn5cSJWwaGlUeM7mmsCKJNk/CfzSYOnziijjCn
xgb4C+UL34k5kXbgyrPNTRtpw7tHUI40E4GPqrJcNe/pgDzHpIAB63IwO+LZM6d9HHTa2QxY9K4H
0823FswY6H3S8pMWm3JqD+xYq+7uGiw+zxHrgRuzsWHhlnOcr4UxiUsksZDi9M6Epq+8JIGaTsap
ma19iBPVD1aUcw4oMBofRHOYqGTw3uoemqrWUnpPfx0kAX4/msrV+1ZXD1uPNdsupPbJ7A4BEmF7
ap2q049ZXU/xq1kpEgr9sjbKMJfPN3zm2vOERkyHQXBx87x/iPtWvpJCvUIsD89sebGUJbaW4G9k
gC0hp4aM28XGNTP9K8ViMXqw8k7P7bwNGsizOvmOVWvp2bGesSvGLTlHjST3RSZQmWTF2EjxE6Xq
vP8gwZuGt0q5hl4cgOHOgdtb+1JQybwvG0waDPBWTruGZ1RYRExMnOnI8qA1JdTbgu/hMFGh063I
9nSbiW6/B8rZkyPhG3sz+QUVTd65VXyIRJEifK8cT4OiR7gjlSKCsYuFw7gfNKF9AFLa1lkAfS2g
u8gzGERjiBRT1bpXOY3P7SzDDQ6JPaEB+8VoEC+TrsOlDlfncfD0O1t0eBeKfAHpnritgIbRKy6G
pwgZQQHHPLGLB13hM1jqXfXZDN7qJh0OQDqy50LhNhIF3pgUgkMoGIehsBy1AnQMCtUhnPka1960
zxTGI1JAD7yMxkr1J3EUgUURL+SPFAZIGcAcmDL3ca6aS6tQIZWChqQLPkSBRJIFKaLgIhx6sAXK
8oevwCOFQpDEC4xEYUkKBSgpDVAlEFbidabwJYkCmUzZ1K86KrLLGIpDSJfSOlXgE2yjIFDasnkd
kno46AqQkhCi4sIYYJQATukaJ9tPyr/SNoPxpTfM4LuV2myuxiASRycRObh6z9SPnVMO6cHKhf1Q
0JAK1bhBU6hClCfUGXEiTAx4QdPcp64CqRbPvJqSHIhYa4ucq8KZ3eu08Fz6he3iKcwLZkQFfAH9
YikIDO/e6Eqwqf5RlClEhnmM02+Vm+U7o+sbtajxdrls4RzNmJuqIdBffYWZaXsas8uhmK/YHcGu
1UNzyK3ce7L4g4tUeBoJp8ZdiDWGgteECmPTLESbbqHb2Ap0AxAP5g2243qdLSSc1FRUHAbneSMU
KsdW0Jxe4XNoRI9W9JJxbNYqwA5uiZfHxaJ10hoaWJoq7Fa11mkvbaXLV664ot7E3VA96EQ5HMXo
IVimX4nKFhuv5ZPuMi4DaD76iIhJHZY4mGYTqBC5dkTDSX5ZEhIQipQyWFv5vO4XXFCjyEHkzIAI
JYon5CiyUEleBSQJtKFRcYcqv/bOdWB+1/zuE6Zz+A03GlhsBSySwv5aKIQR91S6ZhrvMZ/xnJsV
6ihsxH60ku8BDCRysTakGrBIcwAgyYqnbxNrOFrqgSe5LhkQnN2r3tKPJPLSbWOAWiLF36/SBCgU
oPLk0C9MJqykYjsrUFNG+hqiF/CmAopTEbbFOVdgJ7DVOmfqhfc0LOwnUskzpx41qkOG6pLoy1Ru
lLRBMTWJjBVbjuzgGiTR7UCnX42QXntK7VoNM6CnWtFQSrTgqGgYeTchVGnE8sk9A62KFL4Ke637
qzGae9cbnwF7Mq+J67WvuW9FZtBGpDBYoAfck0+u8lwpSJZr1W9lCDZrhp9FZwlB9ojIYq/gWl7Y
W4dEAbesvjraCsGVOMbXWEG5Mq55uB6AuvBq+3tTwbsqnX55CGOnEq6XUIAvFljs2mB+dQr+1SoM
WGsRO8aDBJd7oYQFChhGo0W/tZ2yZUcJTmxUYLEGwlgAaQy3LMyu2rYeLYUhy+GRkRHgurJ/5iag
slghyypcvg+Vwph18MzcfIDcZHzIhXTWKeiZAfv14FVk8SVbxG1cR8AoFSaNicW9Y7QJ2QENyU5X
KDVTQdWwV58afull1uzjSL9GE2qvrUBsiUKyTXTRb9iAQDyE1zamlXNXieg9OrLdrVwFduvI6q4T
WG+wYPjpwnIlFAZOI5K5kZDh2gSpmmGzNorH0m1DrEX+A46zTzsOD7VJk1qk6Y/BIB/njPxOhELT
SHeVVPn3JoOePsvxyyC7GxuVRyTVC9MaFDsHqkrWAheYpg5yZd+FxE64ze1F87Gt2KYpUNHxCsXJ
c3IgpJGDUWJyaUbRqJe8mQ3ix38Ofv8r46/wQND+lTxafMTvfzzxoY6qv/MPdVT85mLMwEGAVZee
tN+d+LzfmPhZvVsUfCuV859HPmH85toEL3T8mgbeYAgo///I5xK5RMrkr/1dU/13jnz0Qv+LOArF
m6/m26yrPNPkcPl7G1eHTBfPcB+OAWPwxqqz7J1QOpS0LtbBW1NIbParSU7Y5zo12qYhFjgnavIL
T08xrg0g3fQzxf2H2xn54wwA8ruvwypZhX4aElfotHwzlgHLi2Iuvuc2hytoveYjiDQHli3S3IV4
C/a8NMmhMkHud8Byes9uk2b3Zuz6R71/zxn+8PhG6Qugk+atTGNVRdlnmIdSvRrfZdbmIyOLhuVE
s4iFkxEoWCBbrRum28qp0x8R6xu8Fk2uOo55qcF/mmJ4hPUIEDDzu4si51oslYJZbOzG9MQ2K4n9
r7HjJgD2vcTa1z4mmtUYBdHZSoAHbNlUxoSBigwSdqql5c8K//RbiSHxSrJTJ7eRyQfKI4afXt4X
b7irbAQNL5we4iGtn6YqCd/x1yKJJmQ0sBuCFGW8dZjFQSt5w3W2x/JmW1MJEdejMwJzzuDuM0aS
q2fl4xOBjXmnMkyTLI84KLpwVaMP9gUJF0dM+8GM3RscTZ9nv5X/HKn8YQ+fezcaeqtjQJHGswVF
BKy8lFuskdYhmKFqrHByFie7JfCXUOL14I0DwahZGvWpp0EUTFVoYwGJ7do9e3puFutGm7IXRvPu
GQwIK/TOGMhqpr3xLXbT4FsLOOVYDXa9LQpfOw8zQSRcqs6q5EXMwZ/3GW2i3WuWTlW9tv28OQ9B
Uz+wVeg//cafoSxMrZZuJGXtj70osm1FV2wCB96vie8Zbn9Bx2wUlLxL3+uFGyZHpgX6kXgbmckg
vye4drL1ENQ14cbaCqn68AvjwIYkvkdVar2apM+f/Nnm34ZruXk2oLftwFKIB8NMUId4IUQHNFBg
XxNAPbPt68PAIuAeRnm2dvJkfNOKsDkR1PF/Dc3gNjuHeZf9s0XPLTSb2r+j+FNQItuw1AgEWs4t
EjFSWc/oWjAyzOlPUZWWj1oNITLUKX7yMWsTr8f1w+8xBf0oo5vLjuQijSk6uVjN/K1RDvWZQkKB
934K8w2Xa/nFs2r9kewtpWZazZ8bZSgudS+6chuVeXVNChcdGUGFuxwmgJGQ+s9CQPh8PMAXdMCe
cCH4r7Iwwpb6Tr+fEucuqRXVs3OB/YFOTxN6Mj1jAwSSoJ/14D4NvTWdSEYnh3pwboaXoFUId15b
FqrchB34ecRc128lTYxvAEQmSiIC1uYuwVe5TiuT9FUu7eeuswG0TbHRMjtNHG9RC64CXfXc2rz5
RZ3YK1lK0KY0i1ACAJXfs5jBG+6XeyBHbA8xxNSv46JTolDryc1VU4u/ERUqLjOOxEmZsbQpbGox
au0wdM2LQDt50lLPTzfAa4Yj0dJTHxbOhUBas8+VgJopKbXq8ukJedrEo47QWirJ1Ztk9gQNqrkz
jCyCLMBvy8+2FPBBuEG3zZWAa9TRlQ5CjCBIuzoab5+cGDz4SpZW7zslA/vowY4Shm0U4iTBvaB2
OcQGKKhbZGQlKEfCEsdAicyGkpvhacnHGAXaV1I07G9/S0WtdkmggxxC9bSe0K4LJWLT0cUvefpo
ZP/A0J2tg1Z/SBbl22DRtNNl9HVcZHH0cc+dEMpRzMFlZluMHnddiekBqjp636MzJMmtRW+HtTgy
iDxQZqXvcr187mMrBwnjtutBKfb6kPYbc5Hxu7HyDm4EsGZSKn/3N8Ef6b+ODXlqLPnQKlfA5Hv9
3lROAUPSybUSpotOSJXNqQldEfPjVfNbxL7mQhha7JyB1AaX0YOj/Ah62JCGXDwKY13uNbvQlCua
q2kq5yuhUWwNsmSN5ymvQz1N/t2aG2pywrjNnlLlinD85sMtI/2UxqHxAFim3mpy8PJ1ZY+GeszW
HFI9Lr8vZBXCDVvcclMrH8asHBmhE07XTLk0pt5ovs4pjQeaLbB1+PGTTWcZtwT+DoyHEgkdz0eT
Z/kzK4LgyVaOEKG8ITZIHgKX/YOP6LThLBi9Z2PwHilPiancJabymcTKceIo70mnXCit5Zyk8qWM
HZdOoumvLOzqla3cK1EyEpd1+E7N1P05oCndPSyKitxEqG6a/R39ENmnIwMFTNhK5ZKBgoNhplHe
GZ4x2jlpYww1dZTXd9jl2QYkUPpgKeeNrTw4kMuin2Ix5vilpI4y7e5chBmhTj27JWw+V47y9MTK
3WMY+s2FK7BRPpdjrjxAGeyIjdYpX9BgfLf7BmHE0NLnXLmH7BYfUVsKUquLuYjHoTIa9TrAE+EW
O7Y0iE0UiuwN5U3S8PScbDlMoJDj8ei0vCLHdHaOGk1vxt9SPP8RSP4HgcQgysNk+Rc2wnL4gyzy
97/w9yEZTiAEtn/FB8IIFKaDQZ+dqGsuGbx/2ActZR80QJPiLVQD8j8nZPgjFg1mZOOwIi5iyr81
IVt/6pCgz8ayBTVnymeNkdD6U05gytu2L9zYO+l1zjoxIUg+0HB5Hy07/ciLnljyIty7mY2Iny56
/qLsLyJ/4ErthvCJ9I/e298gaQUvKZs+8VArl0DUxkl4pF0LGT8oeP6v68VTQL/WFpXRfZmoFXvq
aC+AZ0D7Z3Ai0Z999D3uhL7uvJcI2i+uicW+0C5WBqQU9QSgiF35HHrleEgW84OzGCHo3oRLp9wR
BTaJMMMvkfhj/9rGtbjj9MBO0fVV8Nkqj0Wo9Zc061gD4D5KSLXixaDHqn8dQ8CEoBWiT3D+GDb8
UKkXzejeKocGhM04WZI7PRzJJTfGQiebPt1c057KImE/7fZ5eO01kzqwxSwSYsPAm1la4kw+L03W
Og8MjApDF73PIBkOmRPILfzv6I3CXcDnlpd7e6kMn9AdnOx5MqLokYkBY0dXhod4yMI9zGXvZGNi
2+vlWFmbOc+d5zwKZ1LLRZS5qAAIwNi6TLrXo5QpZ1OI0v+YDH2sFGnBhZSi0vu8BwCHBWl96oKU
4k1pOPMK2yB45Xr0H5SPe7GUYkb3K+8qmNd58fdud+/dvD6EuKoPqaZLTiGB1679GDv2WsxO9Vxn
Q3syXA8DiTny4fgZKHaWedkjbBEXFSCck0cyQaBgkLH7b1nHVsrpROvhuixdxON5Gkfe50AVLcjj
7SYk4k6HctE8FhFskHiMwTJYDvwaMYz0uhO+QQVIcnq6kM7Cm9dWn5Kv0h30dq7ZzXtW+TnQ7SlW
IPkyGDNibn8WDWPHgYRJ9hJ0YwLBsqi3JH0S61ixqX6vDJ9DxdDgCcCGsPM1C0oCtEhrZ5QIB1S/
G8Pj3Moweal1cDT906xBSczQvnAG7l2jj+8DBbG33ERayz747RIxAD/TxHy2xAgiTZ4J3ExlfNUd
Nw+uoaz9TW6UJvCOtn8b7IF4y2SYX0OPfwcU702Szc9CIu4MBZjSdWsYfXEICkNB5pHAsEI66943
3RPOpXQn8zTn9raaNdG/NVnQYeUWaPTUJpZbqVf5uoZ3t0siOJaaS38zHH+gt6GVb7LUADHgG5dS
ByE3luIOBviQDbp9nisR4KJvsHTpxXTAjcrn3o0oaatewP4pPMhDK1HUOpwiRMiNlB29c03g76ho
ak8mu9ZtjDxwRDAazp1FYcxQ5wS+bPxukB3n+sEhZX8yky6/T0YhaNAtHXsPYLC9az4Ey0jJimXy
iZr5lQTtysm89MNrSrFJHAeoTZzIL1pnZlcSI+6aHTGoyNE2nmlP5qnl5cxnPmanle4w0lLuG8H1
Dz020Kxh+y69WaJ48UWTrcOZG1srWTq24d1xioiaByNZB/DT10ms9/aK86d3aGYnp4nYUZ92OXwh
4RdtdLa4R7cU8xZ0Wr/3zMS8I1Rh7MlmWo9FYx9dVvhbhxTMuAqF7C6Af/RtPSbjecrx4iKaiW8u
oMVNlDLTj1XE2ahr/x9757Ukt5F221c5LwAFEi4T57K86WpPe4MgmyS893j6f2VRnCBbM9TofiIU
VMh0owzMZ/ZeWz4zY+nP1ehlEzcptnikDXLvoHcNjBeTBQFDjjRc7gCX8cmx3L5fBu6NaUiBWmLK
hXHpA50Whj9twxbUXWAtBFcVZr4eMQCuwzitb/OeMBEyKLX2w/pkevQ0fQg1egLzBqin7rZ5qxMn
bD6Uh5EGehss6FnXXpjxaVs2+xBAKb7/EsczDxFlD4gL46mbADUZxU2MfPIuIWr3y2BiQxuKdKER
scytqXC3JI7sd02r8vd0I+o+6rBBkzpedO8T5e4stzdu3XQq7sTQQxjNQvPZ8q3sWzs73QcpQudJ
kif5QOx3uJ0Rx+6yCmHMsHQEtptOy+adycYWeULGTTeK+6fYscuTilr7k91yStt2Pd4g4CsuLOXa
w2S44q5tXVCUHfOMNh/np1DkOn/MEPFtN/hU5jRrN62bBQczchPAtW26KR3FLTODYOu3ySHGsYQ/
u5csAwclERfa4YaICUYlUHyWk5lV0S5nZHQbW1nwJioQJ2KJdNuPlH8xSxtjiG+sIW0PJAYwgV/E
9DnvGKgudrU824ONWipIZAMzLIaPC7/hTY3Z+WZBkXODYgrWe+aZ8BvdOnp0vV48sQmwdkuZVMQy
1QiEQd1H76q6aol68DCtt6XON9Z3e57o06corbNnO3KwreM8nlDp2unatJyF2J+enWvTPXRX1EvY
XLkvZu3p4namhYEJM18BMeUkm/gdBlKdjdKVXs+TKNVMmeWKlyk0aaYXMGeI6wY/U2kSjeoYVgea
TgN4n1twdIXWNJpfE0Zzvx9B2oxQivcwWEJyqBjr8FVmYC1h4Nh6ksQa9dSHRrWpNSnnf3Pk/2qO
zEQT78t/ro/P5Jt/+tVk8/1HflTIzh8u8hD0OYAaHN8SVKl/mmyEiQrIdSzKXawuuOgpUH9UyQh4
fkiFyHrEbaMjn23A24jH/klVzBD617kxVTGx7wD+hOcC9vZeB/LWQaeyJJy8c25VSqwtD8HQxhNI
Tut134IRrlmioBcdV2lul8FtWcw8ghvXNJgcLKySxFNW1qaR423x7GbaGtgzneCgAs5o5qYD2wxZ
k556m0YO3IRd3iAEH287M41xOM6WpDogT8Xrwl3XZrl3Mzh1+5ICgYHAA5ZNWIZcO5oRkzm+j6MD
cAyezfnJUAvOt+UKlqm/U2a4HybLHvkc6W3FJDKXtY9JEykbjajJatXX98AZ0qemDvwPLfw1unYe
uoKLbEiqs0c0KwNl4DcGEq6SQ8zesp2ueBxMBqBybE3NYY2r7lISfD/UjGoRQUDXiQeHJw497a7s
Z1AOVwwP4gqQPOUVz9NpUk+65Nkx0fQeT3N8rCvSR2i6TwnmJ5vmW2Ui3FoNKWF1/BFcht6z72JN
CIKzLradpgZNV4DQoFlC/RUrZF4JQ1fYEEW4n68onbklXnFEoyYT4TfP73tNK8KeiACzmcc9Fqj5
wW+t+cSDUU+kIdcZq4Ab9iHKkvgL54P7kFyxSENpGXdRXuAOcj1Mu5qfRLNUPEeaqbRouhKPWLke
phDboaM6C8rsYL0zrlgmTxOaSifU+ZqUy7nErjFomlN2BTsBeu63wiKkEpuvtRqNYNrZ5Cgf4FOD
hcL5unw05rzaqTgz9rXmRznYKF8YV8OCagV0Kc2Z6jVxqrzCpxzNoZr6xRsEAUaD0+FuXP34O3M/
Z4guqIIgpEBqRdtK4MngO0VzSqo2HIsTsz34tRvZBXXi75hCMFgRajRXw4ivdoFkjO7+5X931P/m
jmoJ1/ztZk5TTfVfVfULl+fPn/uxnVN/CFOjdyAI20znfuLy+ILhAzdT8dNezmZF9+N+ysgCK6Hw
sd8D45XgKf6B9NJTr+6nCOVc3yfh3GYdSFSBy3v7eQ8Xcza5adWmRwxJy4Wt1bIzrBbb1pJXauN2
kXnooEJATBcdGyxRIwpCtajDp5xyfsOdliofDTqMnTL1KIB9oduYNLCme9iEKZkkBrkhFSwc0meS
uF/OQSznflu0lbWlBFkuvgzNA68yY14ZOVN6O0TF8FUmDNXXdQzSvYkwaK0ShiWPtYFGv0kCYA4j
jIBF8nrJ7Z5BADjBqXQnZDkeZnACvBwABQHoy0+2X2CHMZmrF71hH+d+Zq/mRY5RVIdsRqvCwiVY
egTpuF8QWhmmkl+G0A7hXfvSsN5qS1u8zftwYi5KAID7ITJ9GsKVP6KYP5edneLzHvO6Gu9r5sDI
MUM1hoh5jEjtSmg/4eMYmt7OzNK8dlYxyjW1w53ZmRsjMm33CNeN/xPtki/fT01aFXuvNkm3MdKY
keUM2nUdiFaGG/Edb4zc+0o7zr0A0e+qLsLP+TKHd4Ocy21p6r1/CzC9Ag5eq/dMWDtjS4wo5SAR
MPveWzYd/wR1fWhe3KQebqVKoHzSd9kMPGyBNtMqN2MQDO+b7IGFcLanHzQvQCGzvfJ3VTNgjxsy
rz43+birnbq6ryM2FG5XMTzo+rhcG9jUHoAsT28AeqbvzWhOcUoUOEtd9A1A/9yvRJImj6oloKeG
y7phQ+fvokLERyym9ofEpQkYo4iIHNkUR4bMpKcF2cESIgM7kKQPw9QRkSWNEN/GWINhGRk/lwXo
zPlZFg2qKXqb9rNbiuAxTyO5mdgFHdPQg5Q4En4qzYzY4crJ19ESZ2/KgVasNkSE7LH0X7yQWnpF
CHlyT35l/SkchCvWUzWbtwhJWch2iTBIiaHjJC+4MB8aOC97lm3LW9vKnhOjYpXihdjfLSd9iRk4
vvUUF5UzYlMMsgDIU5oPK6+e8iMLn69B0KpPy0RAlF8xfF8NUdh9apZ2mywx6L9odFZpNZ4HJ3Lv
Mij3O3tY2HN4YVAemtBJj6UvvEtQSvEBwom6FQAYg5U1dkc/SbMjXgeotk7ZPrcMqu7s0WU2ZOf2
eQS+c5upjG1aWLkPVRWJWyZxCW6LKPnAN0qa0tTbZ5KPswP1OqXR4mQvFdGkzA5ZiJzixl7ukQkN
N3lXkzQQV2w3gkrJxznp0KMYBttiw57ii5obm00nLf1q5JI4ZBO0jJUOqD2B67XvekXeMrv5+N3U
mhPeLcgPF3xx8aWjs3kGUzA+gaqpTgSbFltAXP4HULLJ22bwunPnlr6xRcabnEzI8dZO5FF+D845
OFbLNO67xcSfmsBpR+TrfmO+X2Pb9eZ3U2Kl2EYMAHhVfuzc4JKZZbEJ+shcjTT+W1GER8uvzrNr
zlhi7VWVOv0XgpasFSms2UFzhjAsV7h1BdmZJH7KnRWZCMQn4FVkN/Znsx5jSsI5JjPJGR+S0q1v
yeGaSfju7YdgHuf3PQFJeH7FgI8yDu4YEfTvKHrEenDGfMN1AtEc6+VhpNLYV06CvTAnLuMNdJBs
z9fO1WKM9c6XafXFpkKl0slRGUyBaW8nDxAtJKbunpFXYeFunEmCtXCBqNa1vi1WBKKaOV7PqYy8
jE7guZrS4RIF+X01kLZmwSN+bymu/4XBwm6yZzIFzTk2LwSLmRe/S/1bo8yth3kaeh4U7ezfgNTK
MNOAgyHyCi4+F+qpB/S7WRwfiXYwdtMxTkV4qsqETBvlAYHp7eLS1+QPSptbDbjaswGz+GTVVO4e
ExdrjdYK61ntkWOWjEgQRwO92qpvk+TQIrL8nLLhIZMgRSudMsyuS+tjwpzkmNH572tMLc+iwbAa
SgS1VjejBexrDcVn0femLXr/dnKJHRjayvhUIeDliSbGxywukdFy9UgQaOP8ZTbKBJhxWLuHAi39
yQjzYR+0YrgdusY+WRnRMyqu67ej67b3k8vIbXaGZW/HU/TAk6364KFP/ay6Qn6b4xQCvceQcuX7
4ZeR1DbCkAndCLpqNxKecZ6nljQ5gdjWoFxP0ea1xlGJNBlXZpsxBc2VQOBhjTazncVITlnk1AxM
i24Lta08KjeHLeB6SfqtcAQbLH+o32Fq9LytU4b5ZzsM1b7AK3rpRaDOgyqMFQtEMNe+OhA9bWWa
PsPzhCCL7LZzTP8uQZx/ScXcbXvVlifEwd0l6Mj5TZwU+y4AIKB7Rf8O+KAH0s4fkB07xkSOoD32
D1CM1c1i+PNXE9RXD/4ZvT7IuTo8M5g2IP25dCvMaREeGqWDDdhICn3TrvB3LgF5YCY2BOwb9m1s
EvzTF8BXUpXNKGYCFzEqul99ToyxjbORjadOOVtPpVSfUhPZohnbn5y+LS8GgtcnFaKsYPZus3D0
HW6Ds3U/14u5DoPior/AU53ZgpBoVq/sIzb0H9alR3+NhQvKWhMVNBS4ud5IxiDbCU7ArsaWvDcY
hlYoQ+ytArXLuDZGEVHaFZmAZvsgCcd96aKGwTurcbYf4+A/CTepdqSzWTszwqLgBknkrHOjcu4x
3SHHs4bJf8jCgqzriIfsaGJWCRr84h6RipfaFJfO8aaT31lqK2Kj/hrhrmGyP4/+IehqeZBGUq3b
rJ1RVM8t5pisutfil0OCHujAcoloCTc21uMIz3MfiEa+oxawnifkSEwX2Xt8U7nRf8gRHuyCtHrv
1hmUhMR/sK2mxdxSmuz5qVPag8UtD0ttl0SnsWqMIz6eNl6Two60Vxr18hIDP4BUHQfjyepJsCl5
vM2pCjk1nZbI59S9D6hNdyLmYQ3y10l2I8sRQMD1Qv0xcRO+tcO+3rR187Ywm/xuGAenWgeL6YCI
nAswaATPZB1ANCMW8mDBNbuTQkLXIivlAwWa164NeBMkOgeHvkqCdUhkCGAB0Yj06GYhChhk7/dj
WQ303rgv3JU0S8rXoZ23DCjHR0KUohWih/HomXNx16WQxCAPeQ0nhy+/UPhGEPFTC8UYtxUlLYrp
iUoVxqpljk+DmYVvzLTM3jgWNSAxKgt6UbRCd1Xa+ecl9ahWMI0fTYnyYxUShWVeA2fQD2h8Fdrw
ZTOFdnJKOt9nejuIuKfEBEGe11bYfrVznP+E5qTdLFS1QhJ8g4MZkUmnmhNb9PqBDBv74jjNfOvX
BMH4iA7WXVhPp6igewwp/N8v2AsTx3sOvXjc9BZAgNgVvEvnlKdSfIylY7EmROVUBx4SU5l77wUS
viMJjqQKjpEN2M5Ab2svn5po/hxL40FVuAv8iAh7yEL4VeqYTJKuGPembZDihWANg491jjORbxn5
vOFrQSY3K2eNwPmabI/BIYsRZcX2pXWdD0KnNk8DiYBhmmabNFWsU/KMDwYCMNakGQcEO0P4haRO
kw9r74pe7aKwmE8qHoB4O9ZbuymydE2iVb4moarZCWlZ68WYFhYQBFIuQHBXpZNDwSZMkpRW+8Ns
WNM+wcq0JgBm7weuvJs8oPu489NLwen3yWjl1pJu8Jx3rXeoSEdiN9iaF7RbMeRv5kkLWVtnA0Xk
Ma6k2s1tt6yrNsA3QRLnCsN1eFsYGU92og/uyHnK0Fll23jpcvoEQlvXOOzb1U9zwH/DyNQCzF88
edomaNusuG3JQtvWjeNP9Brsa3MG3jE+4mOgrTPIgjg1i+IuTayo9+SYRf1SUUsx8O3Nv6OS0t/+
5eAEeVgmfFibDL1XB1/iovHmpYqPYiqblyVpipsqzqI7SOrp4+/fJwv714dCiUpPo7tfJTVv9+f3
GdeY4hkycaiKXQKbCDUjQ5zD8uvvj6PjR/5yIEeytRPwDQTM1V8PlJZYv5pUhse+CuZdhF0c38Nk
bbMi7u6x36T+zeBHZsyXnn+qpKbWjksY3RlBpJvrIOLV/f4l/fUrluArHYECArASmSa/vqLe7CCx
0mUc2cMsFzNvCLdNRjpoWBsQak3orC8IYfmewSKersf+n2Ll7xQriEZ+a+k9w8/qX9L5ZzMvY3P9
Qz+GR+IPIiqZD/k/HLt/TuSV/wdRkHpMz4RI6bHSvybytv+HcCxfmKZpA84UJnP8HxMlD44W/bSP
5Ftc7cH/ZKIkXl9P2KEQzigX+QqYVC7hX08q5kxRo5YgPA2CjRlKMyEfRkFopD0W3T6upX8azM+J
zo+paocoGbJefaKZh+4A0WjY27Wo92gTyfX9/dnuWrzHX65AxRAOqzOrCM/CDf1ac04NPbupRY6V
HGjV7nwWuXdq8bjFMmQnz07oZDtGMfg8qFC6EDWsUVG35izcgy+qKMRDK1xFRF4167y8RUfngVgh
RQ/urPiQR3g9GyhdBO2xzDXUJrvm7yEq1WF8jtcZ6oADDj/V96w+8T25r7zG+BFiEh5gLut0P9/N
aog6OvSPTR5NPrJo/6QaUgGRjyfbqfGf2Q5E+IX8Udn3i/B6Mk3oscamZqbABiBDSo/x7XMOVvER
WDC5voPTVMk6jvRwQREyInZDYEXZqbPLLIW8z/MbAbXtPFB/bljTjbuiCd5OeDPpaJfmVIeJ2Pe9
3b7EFKd3fg6pzEvaswhLOjivZeYST/fCnxjHtX13xiU2nCZjMBjgLEzsMzTIt7VjzzdFGFGQJSk7
8F6Uj4bjfzBt3NcG7r9ys6RZ9B6qaCVXZu+O1Oil8QB+AvaRxE6zHeNhugnl8mT2YXbXzD2hjYtf
SHhmjMV2KjWcz02Ld8+vItpf12X72eMQ9R5NlVaPQ1zYGIAVo4FhkXgRYcekF9birf0mCSnmJtjO
dws2TIQS1q7Gi/w8myYNPvDP4+RV7j7L8mJXSWYSa1y0/bpFAqMhooICOqi2ksJyZS9mTR9K94WO
ZVzjR/Ie+NTrM70ArkfA4KcQxPCJoY06RYIycBMUZvYeWG/7XEqEE/Uo8E6mvYFcp40X2GPWdGMP
pvwSysjbAdyot2j3IY1bQ7fGBtlsrbjEbszn7uyWGhAng4oq+pRy2q8oz6d1R2AkBqBwfDTlMN4y
ZB7O7tgSPengtnfqKNt2BmAQi8aJN9TZUI7zBncC09uwITV0kzW5DHYjK+55vQCkeY/dHyfalLGL
USTBuD7BOFaYRMQqzPNXCxvWpYZ/tFHTRBRL5WDm6FDAfGCTA/w8QIx7tAYvaTblaBPqs3TglfZM
mFHqYy1qSRqsc2mhza8zRETgJTdZmOHDRyhqPLuMieTKMTKGXFMjzn7lgoOa+ByPg1wwvuUii25C
NBZnhrt8ek4fLGtn0FqqIdpls+Um5HAGzgsMkNFbxdnYPC9jVdz4ma6mq6VOLy7OFAiwfrC2VKyv
rkgxxQ3ZVw17NBt2hiLfHx9kAZVjL9PSO6Zd88aPxuWzHJZpixXLOfpeAtvJm9GoVcIo8c/K8QNh
7Kph/OXN5ioPl4IUxph0ujVbnXGm6W3kxyKQVLsuQKkEwZhQwy1uB8zqArXAipJTMmsZuii/mfGC
WSt/HoZjGXqlC3MG9PY6QToF5q70mtUQh9YdRobxwWsGgTihiAZWmkWb3UEBrzBtKOxtiBBKA12H
AHhWoZm59bgdnPPIZ6jcB1n+lkVa/Rj3dleCJ7CA0tRo/I26Q+6PLdC8i7UHQLKCyzaij52NqT0C
Hueov220c2BY3OYyWlF0H1sj0yvtMFDaaxDOxLHm1Yjq42pFYP6bviQhHjW0YNqsgLjLu2/jOTPe
wznEzjDVOBusq8lBXg0PYdV4zc7RPgjs6/VpzsX4IVQRwxHtlxAdzgnmapvF8IxmFWpfhXm1WHTa
bRH5Q7KT49A8uXaJGSMQXvQAAMN6Vw55/CjnKReHtmnDe8dxKugNc5dmawuC7MeSCTARTUCk3H2j
XSDYRtNPUe3XxNuLabh0OHEwJ4nRBQJgK6TDKUoOsgS0u8QdAIDhgeiGb9zf/UcWB0zVpdd+9Ayf
Q4S+udwA6LJ3yWwnxya1pm094mrh3jAdE+10AUIl+IOTjvs8F3mKxptZXqlV7gsxb/7VLpO4OGfE
1UQjZ0sbalq8NYjY0WMM6GbOnfK869cGOzk652yjkY0xVbIGIbdt5L3Qfo6bUdFlp/Vkv8UlUR0T
ls33vh0Jjpq/WLW2/QAbsO/I9b0hu5JbjpvdhLMKcAIRFCBpZD3XmADH5sZG4USHQuMkt7NbElrH
4pkfWCbrDoQ1JpZRG5JcbU2yrN7a5NGMK6Hhj1iZxsdEG5oay57Ojls72bqtIgxPLkFggzZBpbYr
Nw3Arb2uSz5n2izFWeraa9A/eKicq59q1taqthwYh/I4bc620vYs147wYYl2kc62nw3QkNg2fHs3
Y/4uNzDCzLde0nUFgAuMXnAm8Xxh9sf/FYKrDzZ4OPGFdVePmIrkiBaDKfu+urrIem0oi7W1DFEF
X1f0yXCS4c6Arfs4m95TOgXuPrl602ynwcZSwJ6+tFf3GgJy6y5IC0wYXVR+nLXNrdOGNxxgfF/B
1QdnEKn30XbrnN+JTc7ShjkGvLgxpLbRqboVNy23M64ibbMLr4476i7cd5nqEBXRMKSfEEh/aA3h
bdxZ2DimEr86JXiGJCJNZSDVxL0WrfuMTdvWKOv8cdRIz1LDPR2N+ZyuxE8NrwpXjQaB9i2jV3/k
Ye0q9xK5ZYRNj0vsRi9I3A0SfoT7Iz09jWbu4K8h42kTIER8wdlSf1Z+XQFAYXR4Qrw/6gLTtUig
0fjS+UoybTTUVF35pr5GnXZX6intI7zIyVgkApEkGYiJWtxqNV55qc2VnUp50ryzEk1UJUQWuiqg
J/CFV+Yq+wT4q75GsQ5Jw5OAMXJRH9Kaz3MzjUEU8Gh1qL/KzFZPk0a7llfKq6OBr6pJudFGvl3t
VellyYUZSDoxgJPEWRVqettYfg23YZQf60CRmXZNLkwJ0HhxRKBJWbIu9nXbILBm0GzaRJIsPDJq
Yn33sU5KJA8hyk9Q1n2ImrL65hemAyTBDM1jpRKCFwsdbNzavWdupv4aeOx9jz/+X1v3X8kCEOrT
Cf1nodWtxg//v82ntOx+MSSgitI/+ENu5f1Bh+KBXfK4LznWL3IrB+iSh2PXYkyhjbv/au4cYlJN
xJ38ZxOCD/KofzV3jvuHbxNWQb4LlAHmKf9IfuXIX1soBymYHgfZFlNKF4Sy/WpkQCNZQZSQCBaR
hoXLPm41mGAD0hHCYHsxOg0nzCUjbTjGCSQBBxCrgbYWqVbMs3OojJuAxnQ742DahXMNTbNcALai
tI8auz+pepQb5g/euewL46lGJrAui9A4d7ESK1a13tNAlv2bRAGOW/VlYmC3qamE2gTyXgswnt8n
dhY5WewThsDek26B74ifWUVueEDFdfGwSZwsbTeM6uBhXOo7nkrULsJcOVxMh7qt4Cp5Kl1Lrnfh
BGwCU38ThfWX3kVu1qO7WedDk6zJhp4vrECRerPLnwbzJTI8mBlZa2yDJBG7mayCvatXR4QV743C
Ld5RoSUsndN4s2R4fafmrkmBQhhhyrbX6uxdJnOF0atqDnbucfycUo1PCqMSvtHD3PZUIuiW0KCL
5VCllr8eyxlueVUNh7BLaIh8c1236UJzEItVT5wJBIHK3kama2MyM1zNspxQcWQtBjN5iQSIH2Hn
j9QI47YjOJZg90PljCkOZYvlto+iw7FDc2MF5p6+TazdaH7LvndeD51+E4yqN11vBxAZ4AY0ruFt
M9V/zlufDOkpP1Us9c+4oua1TeVSLpLuL6t2oG6KDdNEA1W0lKva9Q5+4J/wyZlrlfIgipfAAJMb
l/hiCSZqy0qtbFTsO8uBJmmwxDxaZZQ8Q1Ncji3FMTAONqDtJBAg8/Td4MZ00BWwgnJVuJ96jyUo
UrmtL5KP1VRhhjHUcS4CPCWuTch628AHxcER2T3+jhrzQpYZ2zSpn8vWe6um5SaxeHaFg+fsDHyh
W2EuEeiT/NPiJh+TunP2SQm7Z0x4Hpp+Ypxqy/+KwCvZoEB2N5wTz1k7rbyRU0I14QNBpOWuD0lV
s8IAS2nYrQclaFHaDNtl5x5rKxEfZ4c097Rpz0Qyfca5PAFqVdUWGuZ8cAt4VstSKKbhnAtxkdQb
GVbOIVoQqjks99dmxr9LRfPeaLt8k8op2HhFS75FOdd7ofgGcf5iY0xo9QI7edNYXngBEJvvbPUZ
G7l5mkKJPbryjOfMESQ1gkdyNsQgxI/5AKWqaD1zBWJr3vMEap7NYlIbZEyEaEnlYC1YLi3heDss
ueOW7HRvt6SU+q5lyi26x5BNiGHex16DVm1J8y0yE2oKmtZN1Nm0PTLxjgLv/DoO1XCwrJAd/WCd
oVb1G8OKqjespfgUQRBvLAo65O3+uHER5KxMV7Mt3MR8Q+YwwhQqGa7cetl1USXXfr/A0V7S4ik1
7JldU2+eRNeOLjs7D47QaKRQHis1sizJUYdmlFD2zEKKl9rfSKOw+R+NGzj27N9T79Zw0s/x4EEw
LxQNaC2ZwSjGH3Lh86yW1sV6miVwyM1vVE2KwqF0T9VAb5143ZPJsJ09pge5EVw81gONyqm3rPjw
TaOPWS1j5m0cB4mmVfsvfZc9gh2+D0R/n7HpXZlJLGBFGV9zZ5l3WbOcm07eEPLUIQYq9qM3E/ZI
aOdOhkazzlGrbOYAsidFrsLLEn+qyxBWmFqeWjxBB6kzIrJUGpTEfbcWppr1eAF6CYvitRl6zQU1
7K7PrU9+zVpFsQ1BVtCSg2VFIbJJXxfNGJMgWE1O/XWAJruSC9JHt4FpYGZCnOhN012SWcOWFSTm
9i7F5Obn6hDZ5l2ZWR89r71JQic5tu70Vo1gTGTs6VmH7RE/HRfPvj+AxWxG4NIAOCNgbUMQ4/sN
s2dL9GfpdM1tpaxTXDY5ntYyu2QIptgV3mfY1jeBHSmMIvW3hi3GBnAuEbFLX+4dB89C4DJqY7qX
3cyMBfbO1Ch6ggCHTVJQS0UAn5X/PDtoOLICm66XwFGw5nqHRhlYuOKIxbI843yP79vUu0kED6EJ
vegqHeH3IXzIdg1BOiszdwkBIFbJ6+oYglN7DBuW7SR8Gquwo24F4mJucL16H7J0ej8GfX/AG/2l
7IFkRGEW7XqrG/dTMRm7EFAW6d2Df9dlw73JpGjFmFW/8PFS1S11KkpSxl+PZbKU29GLd1Mdjytu
aNlRRMa73q8SRFDTFzuuGBplfX9Uw9Jwr4mb7RwEoNGmKT4xYRr3ocFdjjYAUI+mGJP5ZcO+st1d
KEd7ZxHKvZ6cSuxDmbwbh9g9LoZ6nrv23Kb0hExPv9lGJU9ZkQU7Q2bAxirIQDSB7K6d3KSehR1U
0vqvwGMHO1p7RGlqxsLyGUJy0b1x4i5AJBYSUOAXh4ndBX0p/g9Vjm+7YMgll2LttQk8d86+XN0F
buOznpVADvRFVia529pAc0rWpmupk7ne2D22LQS484y3Jdy6bcndO13VxK5g8CiswH2kO5AeOJCB
vUmBa3xopb9mjs16CXdXFkNthbkNNq65/K+8/m/Ka+FTvf6uvL4pe+LHXhNxvv/Uj7WJ+oO1mwVG
wv5uz6V2/XNx4uvSWioTxqlHTav07u5PK4Nt/0HlbJk+0lmdeaVTPP5cnFj8Qp/FDBZh2NZMHv9R
bW2/WpwIQf9ssY1zJYsYiTv018VJPDcjAjDRHEktlopKwRCPZlQjGRggzpV1orqVi7ryc2vI4Jlk
xOY450UAci0mqIPxGtWqJCaOvfUecN+gRzYZFyXj8GcFOWwjo4o8BOQZ/lpgxr8TBdF5SQNXZ+Ie
8taxsIshJIqRQCDkL00HwGlhyWHT1JgTRWgSI9zlhB7T5ntPfdFPfxOtp1etP62c+QR02qjj8jHw
mYKl/fUTSJiFsgciWotJLojSAEAYI0F/bXWdfl+87p9Okfvvv/nnGMhXW+br8XCTgA/Dw4J66tVG
1jKQ/CAVqI6jQaDaFGaftZNQRx3+6T96mf5/+BVpT8Y6uPj5SK9oR/pI0raw05KXxebu9TJ9wYq1
MDzLsGyzWrGYjjCodY29Ij7pabAyR2MIg8d//PZYN0vWcZxMyjT12/9pg5+YFpgRhrvQC7X21tBU
hxarubvpJxdq5D8/GoxhzEDkyXrgPX89WuirMS7yhIeIObooH5p82U0eFuy7PvOff38sDUF+fabA
DOYg0iZdB/LVrwebUp55eWrGxzqaMmyrEauyTV3n5UbBHF1FUNbuerZlNyMZZQdibbpqG7fe32kk
/noCuaZenDsmC1eJVPTXl5EhyZ7znoFsTRI2cyzkhxvkuMGz76Hg/ZsP+K/nkGsKPWxWrs7Kfb1Y
bdhD2V3jJZDwl+WhVE0LspgrGJ57Gh3nNsaCKgu4h39z3H/3JqUnBHsoj42z+eq+lIYJKi6vSo5I
rAeKEr7NkWfkCMYPnefvv9hXx8KNwO/Hj2ByU3VxSLw6lgOwWAyRjw6GdRlEk1mmq8ps5nM4j/ab
3x9L/66f7jbXY7lESVL8SNNh4vLrl5fkHSsARqPHZV5GsYFTmp+y2B7+ZHP8x2v/15GJ+/04eN9o
Ga6nq/XrcXovaxuvnGJi09whoeZnXL9Cm4ajdLDdpyiOcxBH0JJIXmc/G2xZZETf64b/+BpenTv6
NeCD50ZH6BVZy6/PHXYfKT6PjtcwAI9FnV2zzluM8BLYc34qQ8W2yLPnv7mfXz/CVx+xxS3I82yi
uFC9vPo6h9BjeBrI+BjRmr1rEi8/wSGfbytcYPvGrgoyQ2Bkk60x02CiB+7n4Tji3/gCJqIm9Bmi
wykNCihC2rEXxAF/LInx8Psz4d+9TlTglAaS6oDJ2ivNQkpRPy7SMA4M0rzPABCdZj3UGVsMgrRG
DzsaG47VnBgSpSMk2ItJmZ+t7CIIjn1aOme/Q2MOOM2+1YpCufOGqExIKfDlsP/9a/3rWasQRdko
iMg38/7ifzQxQYCeGuNj7psIgdNQTSntd9ttf3+cv16JAET5yhjya23Q62djbDAPCYw2PkLmXsCu
6yjKIi3dcwY09en3x3p9O+f0VCbBayCWXRcpita6/PykmlXrtkgruZ2XDUJ8FQwbjNb9GlxXiu9d
B7NO43wW/SQ/GHnBIKd0u7/5YIV59Tr9erqi/zMl+eYUBbycV0+VrKkMiysjOMh+bOajzP6PvTNb
bhvpsvUT4QTm4ZYER5GaJcu6QUi2hXlKJIAEnr4/sP7uqJLddtQ5t+eiIqqibIIAgUTuvdf6lsli
KgOFYDfum/kOk6X+7iwRu2naL+mITZLF/HtOXeiWpLN2ZAMfg76fbmn2EDLbtVkDx7nADwPYupzP
RdIBUiGP9H4urOhjgGv1jN5sPsNRQVCI/NJ98FriXE14pVeD0FlwcbKb9xfNnZs0uLFgcZ0SxK19
qDep9qgBtr+b4sjqV5hrhptS6PKtiCb9HVJ5dMYSywwqUFX0UVKoNceqbGEDVJBW9nD1kNlmDBHI
7vVgZgNRICFnVbWm/ZaQSfOtgkf/NFpW0+IiGEpt3REn9FEM0h7DUgLq2nR+lpzByZVH22FpMcSQ
vvcJi3fdxc4Hwg3fhKrGtpFph+7H6zEN4h5ts2vvRltnM1R5qvvue725oXHlfaX/K/x78A3cbzz9
cb7N64DDw0BDMmp2rJ1613tfZ6BfIfr++Owtf7djjgRJ0bHIYEnHjkYD5svHoLamM++Z4rltp/Hm
cnkjl0xvs0r0u8bCsnSkGVkkB9IjXVT7hEGdc/JD+k1LrjlCjstqRSoVrZSZFco3lPYKnpk7stYV
aZZFQQ8W/D/XbnL8FNKqriePtkrtL73QC42unl7dLvExCy+Bz0G1TQNawknrWi99F3owYlMTYop3
AfmflMAYBh8A9FlPfjUIcwWrtzyWBF6/F3GJpUXU9htTXFDcPDQEBkdpOd85I3PktcyFutWHVt2k
eA2S0LON9LVwJUsTECySyHQSrazlPiyXcD+/h6exnhJf0opWeGVCo6znbTUU3EteiTMvHidMeRGl
17SS3UDGtqOhy1rCnsI+we20zjgBRBbZSExoxw22AeDWvCWLtYf0KO5eZ4nBFRG0oD1cW3UN/0t7
RB/LBdNjezrHGgJdhPubYGYOrlBY36C3poWSIaaJR1oU9CwQwmq1IFYUhay+aGXRJtlrYDZp6C5K
WsOq5mOPY25vLTrbWHqbelHetosGd1rUuISseDfl7O3yRanbVhgI9UW96y86XqYKO31R9gJ+sEJ9
UfsyADHXxqIADhYtsH2RBXNVzecAqXC6aIYzA7PaoiIGFVQfkcMxTtB66HaL2hgeNCaMRYGcLFrk
aVElm4s+WSJUFki6ziAfbwQa7KXLo8Jh0TXzwrG2Tps+uRGa72lRPxfIoPU+d9bNoozOg1Jf54ta
OsFChT0ZBXUaJPeEXrwTd/PWLBrrTCutcHLhsZiLAlvT/RdaIBEybKsp1pPyeav1jflaIt6eSdck
JzK9ThZdd47Aexiiq7ry4heJaX2T2BMq8KJkAbaXPVJpTtdualkLMLu9M1IGCNqiJZ9n95R77YS+
HGb6RW7OIoL4HOZOs5+MmmiyKhoicuEWpbqBd9RYRdiBTr1T8IXqwkbVPkzm/OTMtrVVYxH1kM3N
4EqS4XDDRslOwpFcb7rXRAETBx0/oQgYH6aLkr7uGj9e0Umdzrk3WxsChrytnUv/O4h4cVCFqw5o
MUoOyi76LGL93nfG8d4bp4lojL7fLO8fODEXmX/atOVtJ5m5ezxpxQFFIFsBMydsTWATiHP8AlVe
YR1wLy4Cu6Jtake8Ebw48PZNRunTc/+F5WJBwO3GKPniSxCNWd50unym19WGBjq2a/viZIhBvjIh
uDgckAxCqFlsD9VigNCJg9q6Xh9/kVk8XjH9COVimMhG9Lsr0x+DV4vIbfqWF3fFwDp5qAKRHMGj
4L4wFyPGPJTcmBl7B0qEQrsrJuFtykm8VIuJQy/BGPV25X9IHFNQnirDfDRLx/uiLh4QfbGDTD1+
UaJD2Y9Vqt0384xPSmtdwiERgll13aw1ib2ECjrYB8rAc9IYvfjRYBnbNGM2kXhvkeyASSW4+FXs
wDgh06jYwmBm6b0CW8vF4RJZkUXxv/hejAQLjJbSrTZkERz5UWF4OoDCeAkzYqy0wf6mLlYaOK8H
xbAw9OvWDJF7o79ZvDdTFDu7cTHkuIs1Bxqq/ZTDrL2NZWcBxTSyAz12cwktT0OLUKl2iIzdsFh+
tKA6u7QP1lEZmLdxWxCd0nrWKVjMQqKZ6XM7rRGW/ljvisVTVMz4N/slAIuFpl0PF/ORfzEi5Ysn
KcF3R19wXMZ5XRRjWFHWdb/4mPTF0QT6onZXzcXoNF1MT2k2FLsir7yvDjOyR04tZgDk+HUYRXRr
p8U+JSnHT3KxVMmLu4qwchSryEV5p9vBKJbBv3NNxQ7MAZIBBYBRH4vFtiUH2ZzHrCxuG9eRN36n
1N5qu4QREqavcnF/jYsPDB2vf1Uv3rCsh6hgx0P5nmMjdjc5bP0vNgC2rbs4y4KLyaxZ/GbAL+kl
ZYV49rrmteSjN6KtUecEzmyi0QGi/6aj+IHdujjZ4mYxtfmLv61NKiJlMti/RoRXUq8Ruzp9uslL
89uoBaRvIJ8HehZY3aaK4+mMOq5+94xqOM4qQ0wU8A5E3zDvpsVzh65N3hr60L1nTFmPGTHP+FGj
QFwGbbbX5s6T1PvK676BBPTtlW5XKvlINLivMu2KhAdbVpRJUvto3aQ6K6cxr9PR6Z9I5hzebZH6
X+M+ENVqAQyTwabjkeC1BzLPI4SmKqu95trTETkjqbmlO3yZJDgiHSN4qPkDWOSsXYSBY26s2UWh
J4aoTq5AS1fDbCOocoWy+FZS7e0q08/2mBYYyUbeGSjFpnJNg94l9TYn9mBlZK3aG9gqj4YAiRxK
m+noOp3m+IEIAnNagwgFVBcoXiMG3aFVDoGaBMVu1h5TEq4xmNT8brwUdpbeyGMzp/23htpoER8V
YaWVXAXhp6+RudzKdJRwsXgNI2IPcene1a3oeXJM600zG+3DRFl9inwgpU41Z2uj5mOVrYIno0rJ
cOod8Ro1dsp2Ug+YV6dPbIwx9kWMEvH63rvWc4wkkiRRllfs0txU5bPuVPpK97V7byDmPPOqeY0c
YsuA1V2JCjwS7DDiO9icMAkmVcWoBHNWauxVZZFeQajSe16YSbXWqJNhHcuaV2W8hyRibnt3/EGE
ZbCjlrfXLZqcbQ4Jcp2X7tHsSmdtMCRYlU6/9QkzXEOmYrIXcTvrmSKGxCl3jBOBBvLBSd37OyZB
+aosp2IHf1s9tK6ZrPFlx+esGj60BhVPO5fVyh0GxlM0djcd3Sy81FOxD3TaA6YaAOg1gnAAxj/v
uYQhRo3PW4eN0BGasg21PG235ShB1EmVnXJD7XI3ZjfPhmtNUe2GclQ3o6sb5Hsqd++INlnr5YAL
s23CovcxFLIVvFVGx3C0wHroy+6HJL9g02j1vDNcRu9lG7yKCbmGmBr3Sjb0DmZ0RZCtSaHW3lJG
4bhTJvYpwTUA5WOptV/Hcr7p8+gIPeqpEdGZJZeGEcyrK4a8H1kbP0O4uCfuYNewmyYduHgL9BTI
C0GIK08G72A4uvUsFgiLZjhP5J8RH1yb74px4rHQYhb5xDwUrpB4lfVt1jcIfL0R/Jn7jeEXKZcl
Xe2Vo1ERxGOPkdqavylcwAzp0HQzuh7XUzDFX3QYKoR6CR+/sEBaNjElJebY2hnzZmjTF0Ua1p4U
tpPTPun+0KO7b4NN0qUPnhUnxIoF+Ro7ef+imcLfqBEfw0ANc+p7QUKfYvAOlUc/EqDgvbidXaHX
al0/7JJRHNLWpT06Zks54QWJ2tXw3jbk58HYQNI/nwhY1cQ2KdW9Qx70dwCE5GdqTUFDZ5UHna/v
zMX0e4W4tOsY26HnvS1MsXye2ebZG5xMd6RxgRXjEENuC1C35qgr6Wra2TIxLgji6BCTrHL2Q3sP
1YN2LaHXpWGHwZmg2YCmqduNlJx5sLiziQry4zz66CKXB5CjMmJwGOMKtiIUUmSd1JRFMbd9H9Ys
L/SZlpnGVPfR15453SbC+LklV9IB+zyr65Z33LPfRtNZsx2qZJyBGzm1rn6daU46bGQwUXb0HsvS
2DFgroylOjFSNfzIZnO8ydyJuEIDDIgRi/yY5GP0NS41mtyx7Rn3RufIjesIKhEEjvp7XY+uA0tg
WEreQNbTOnGajvD0ga1Dobn6rjEscWBvz0drbqVBLKdAR/2Ig+ViHNWJD3h1i9IMU8H2b2Unza0j
iBHAVn8gQjZDwV6Lg5l3vEg7KzpaiUNTAHjT2e89egTLpOZyvKGxtc2EMPsQuRYzm5yUSd2zy5fL
Hwn8Et61i9UO+UOw8xxn3ptW3rx1JQHwayVMugS+Nd6MM9sejWKTWc9cuQ9BzsWE58RYOZHt9tIo
bgrFGEXVPmob+sYFhAZ9laZEFWkBX7FMxvzozhLsCPPQL3UqOYE04xNZR2ZMLz2GWYyYL2Wv86tX
uc53xnp/EE5F1J1ivzsDMtmj6pjPADImuVY652WTX//YOJR97ZA09Zp5ertjq0Zt3/eFJ8IhjxAZ
pTNdEZqXLAa9QXWig+qq7cFpD3mklyX3vz5rp6COmzeaf+lOzzM6iv58FQjRgeEsAklLBjRYgspq
rrcyH0f7VLREDCHXcq6YdDMhmx2aV9GcHy/3nZYChRkyfgFrhidOlvt8R1IKKI+BHCe+XwKKVkOb
SVOEMuuu6JdrUvRM2Qz+k99KXddIJI4uTcq1bTTz2ayMagd2WsKuxk/nkVNNAsvoh+RVzVvm6zPe
bJ3PDoblA4vMfcAhrG3wwPohpCn6+R54EFV5+kup81cQ+IqDVy3/t5ZcLYPEw2ltWN50HvigDf4J
JEXtqOkvieHYWZgDYUCSx32faGyvDY8+K7RtCn4D4u3HbNg0lTLuJkIUmTAS1/VGK7FCNVOZw5M0
wWQFxhgdhySq3yL4FWRtJzw6WsIjbFs9s8lRRseoMeq33OvwXLRKs4jpGAodUW4RGfcUB5xhZbq0
v6I4zq21jzR4F1SpeaJuEV9ksFzeEhTOsa+5TANik/sxlwQtLA+s2eXJ9xL40Bv5vhxa9d1wLOQU
HSQtV9LXfa17A3VDzikdOdny9wKR5lcsvu+9g6YpwSy+amTzrdL9AOItyVTdgH1Rl/w6ErnAl1bx
BEY9NJSurIKdFIPcxLU7nS1a4OemHKKvYsQqtp7d2bgqYtO4QRAQ4ZW2+OaSyscJK5ZDjMoOzQ/G
ooCSlrtgbGjNOY1DSwGYHhlnvqQmHOEnHF1v1t/xbjdAOn0N0WPS8EzXwkE7SXWKwYb1MbC5UsDb
tccFcfDhRQ0nHMjlHhT6xJ3nNNERDwcRlj7A9L3m9X7o+R6meiKJhh++S50MCcdQL12dqlc1+Eyh
OjbkglZqEyMArBDVmeQJn8CUVNfJKPvHVB/97w34pI+0VpjznKSYSAzkzWSnaOkmx5vgUkCkPQxB
G33NXAcPcCdAxYZeTYM7LJq0nv5qP/9/e+if7KGBb9P9/t91xOe3tPrxD2/oX3/jPyIHF9yi5To2
El3mA9x/zA/+I3LwDHJ/eH/g8zQw/C6JQP+Na/T+j42mmBf0f6uE/0fjYCN/QHqJplg30Bcv8od/
gRv7PFRgmkDBzOcwi8Ic6n6aB02YkS05LQqCCKPExpnOQEX/djV+MWn/+RCIPBzHZ/vIV0ZJ8c9R
AiOkZXMYzHukv2RWI4qcKrS8XNL/ueb/F0dZvsXfRutQkpVyEo7iVa+d9lqrH9L5d+IEhpL/PJFP
40kvrW1Kdw7Rz3eefjelYTu///4s0IEvn/L3kYfvYxmzGfKY3BmG8Vl00hUaUUBDK/aOVolvNePf
ccOCYG7Y185ExZKFBLyR1bPoeUV3er9VnaU2EJmRGqph3IHwEM9mMlsGQfHgP5Ac3plOOTghe9Hx
FAgEZghi9dCSatgaQxQ9YDFh9+WVffYI7ENhx/Cyq84daK/XNAv8BrqB35GCZAz7PhNrnH9wmHih
uWGuecm5aJqJHB3SHd1U1BQUPdsBvfCudMy8zIegZyP1npKz3mou63eBUVGnMZpoDqEj8SJ9zpUs
Qhyl/akn9v6JeOsiTJrEBJLbfnPN0mPWWEJt0doh7Ly53Nlmd4LhIZ9UNdl3CPCMnUbPCt2syNjm
gFguesPedrmPvUQ1xtmnwt9klo3gjzru3vJgNdi8EE7eTN4kcaAmgK+pM84RAVj7mubAOiYA8i7K
hvFbIIl4Ae7VU+tFylt7A8Zbwv5+jJUbvSQNSo6wZFjwxHASSfc4Gz+EUERQMkaTH1prq2StskI+
B2bqJ8gwpH034BtFa88FRsVxrinT5Yq5DKFPk+PiuoskObr0ObDaEYcVQeOFRN8RlBI40kP6mmnX
CDF/yA7TzzjJ/ns2qyd7Nn8EyKu/KhMktd1r6YuEXnTQJxq/cHFaY1eN9o9lRxyskrGd91mrq1XG
cE9RNszyudf5vFLxPYgEzo9l4HTP6QL5K1TrXZV+n/BGHqON5Qi8xxh+wFibcHcqawgD0YgtpkV9
h1t0pikEbW0dkBi68dWksxEv/Pjo0LTfU0xxAHN2122byR1KwHyfOdnwkNdz/yBBMlNrBuiyczJZ
wOsQI6YXUX5krE0cCsylzcDk+MYPuJwIyI0oLOnlhpgxvGs5Bll2yBjTbJsC3OcKPSUhyL1gN4Tb
NGY4l+oPWdXnaoWE0LkxCxSxSRzrO8MW0Tv5qBjNlalF1+YY0GMGVOf1i5Wwh2UU2Tfg/8xwiuF1
kdBgH6dGtKeWoOZ7ciGHgxs07m2kWdoO55sF3auMT6PtPJPjyP4IayL+LmfQmb7QgDi0AtJU3yuY
2jghonfJBBKb9EiEokVg565mHPRhZ7n/QXtLrjtSZ64ENMr3hNDsDagdm6Qr39c3WifhU0GB5XpE
MMxDY1bfC2Y12bobVLFJYmaVRmdMe1JFzVMRx/YjtQPZvJMPHM7SHGPnw+jbOfhuX3wzGnC6Osmd
Xrb6fgCujdK5V2zrvXSgUUuX85uREyDQln153VtqfBMWpLCqj4MbvLDWI0UAMyX8whDgWvK9RzOe
bi3iVrd4Qv3bLBXV25Q4452YEE2rLJHXCojYyVBsp0H6O1d5QxVmtM6wBkftPjS4NEOJOGTPDtsf
1nBBOUBrLItXYUbyTszkD6+Insq9FSQtJ2T+X2OpH/UPG5FyuUqKOnloIfWS6et2e2NgEcq1sttx
azC8JBtv2yB73sl6JDqra6BD8VbBa6jbLRgsF0toUrfJ48yOL8ZzgJGQhyYBsRUAGmakOB/5tjFC
53o+TvnUXjE7IMXRiYjvzNxKJ8WnzIIDcBdniyXPZSIYBwenC6iRqCUgdy/W/iRPESq7FvcEXULK
3ECXG5KWxOGvqjIh6XeLw03beFEf4THXiwCVteQ6qHpWK5Mq6bYqBGHYrZQsY0N+V4BV3yUZtDzJ
KvCapsG8qQfP2xO2A9tTp/gyUZ1cXWqmEf28v/IRWbx1eW284wBn4Fiwd/+A9FM8Tx2RSIiGKHiX
EsusXIc0DWojVCMlzSjHW6pgFI2dT1978EGtbLiHLwF14BbJ+2YysxyS2R+dFboww5robPbuVrE0
1nLZffGU7EL2vvxRW1jaBsjgdL6U80Q8m/d0hdn62kn9PKRluZNBX+2oyCMgPLiGMm2h8re0MXW1
bPbr/g3ghjz4kHVQJ/eZE/pRru/xqsLom8RwHdB0plpNoOoLI0jPxEkPFGkSVwvTMrWv6e2bBDYb
1gFvK1R4Wk/lkfwPagGvdmW/9MjnvawavrCu3HkfpLQKDOzwL5dJbYqBpFxd5JxO41c7b3QpXuam
57Ag2KOjmn2YZ4KCFnOh9tikLpIuTfHT+xac6tqjDdIXVvL9UhHmS7VaCte5isjVoEjpkDG2MX7Z
NtL8HbtRcbBIeX8eAzgCVdXSh2hdbeMQu7b2JZ2F+NI/Wl52XcAERMuAcI0u3R7LoHSqA8YxCT2l
W0tM9ptRtsWmarjBMazmx5k7eo2IizgDuEM/Mt7hB+a+kCxz8lC5keJb4rrjG5n1wUOVMcZxbcSj
qQCk6gvLfZFsSOUKElp0KsYqnv6q/AhNV7dS5vPdrOnDj6GKtKfSayI6OKA9Q19z//M75VJFH5PO
l1W2RUoxmvZr+iHaYwzx/hajNZOFwgQI7aj0a9V3PraeQW2xpzhfrH6yvwxCs79kTjNd86Zyt0mb
aOGUplpIb4EeYhTV5xlTxn0NtHpDjmq5ITVSXV+uunSYzNed79+YS0BaVUFnBLR25QhmqG0N1q7q
scLjetO3itSuK48ZyqZa0t/LSVqbpi2hlgrd5iH2gunYU0ffRL4RHxj5M3a53MsznqO7QLOBd1Jv
XM1EVl17XRVtGGPE5Fvhm19R9+U3epuVB6Cu7ksAHXYnI6R1WD94Geqzzc8/I1jOkcyfDVzgcAwC
C5LWRE3vzMbSlkDykIMbZVHAutVE1Y0n5jlMa4d4LCbe07OOtgcV/UyYzExQAU03wEjwiDJSHb3s
huAyPMQWzS+7L+khjjPEEW+krygaddN6Ha9uL4E048FtQ9Q7l14emvCL0pUPXnfDu2k4kJs9M1Ow
OwZgEuvGuvKq+rFHibbtWXDYAzEQugKoI29a2oa0Pd0BVTQNnGk0miOMs3GL3FebCL2stMdO16mw
8fezY7bJSyoGuoB63PFoSgc3xXzRZvpDS8e/GehCGFXxrNNq3ZQNnSkrSI33ixjCLhlw2+OovxNA
RwNFpdAFNXvRDDE13qSoQ5lyofeBI+Ud3dGeNr6cBPEzJq0SaxoQypSBi9dYDih5VlVnzXe6yzgE
dEJB7yjiPx5trY3ha9LZOfVSIyeFP3qbWfjDScVso31HIOMu1a35gNHbBWib7pYzuvESBQstcJJr
AzwwHrC0fDBVLjbMrqvN3CQacee1FCvLmczXqZr8jHdD+2ANFmK5PNWumJjd9rBz8HQwhxgz7Yff
QqA37OoFCiQ8uWyKTpwGyD69ZuV04k5sfV+Mm5o2zC6KmBtV7EuuEP8I5GEt/jF2iAmDKofoqWS6
NelFrPPOLb95lfaNnt+NMjusKGosl31be8CHD91vTh/HOpnXwtdi+J1kH0ptwOJkQyFljs8czH/B
3SUglTDaJuC1jUKIzsRsWQwcdF8yY3fIgy68hvOF+WCzqzIxF5KLQgM0OjcVFqic+MaNmxYoO2vC
2CHYZ8lr3A/OPlcGUp+pV9Ai/bl+aNDFz/AfEEStSjO5SjK3ua2g0b5gC61WvNVLXPgNw7jBQyFm
IJMJC7/JD/0wzUczDfId8ZH9XkvA+oR13Nq3ti/m2wyX1kNDVMwGBYDH/E8tCeoz2E8iPhZ4b0KS
NSGn26HNKcn1Ij3C+JlosMv2PRBzeWWQqERft3ACEY51bI2MiHqV51dd9c72HtSwW/lnI+ilvham
U98NbUaCgVn34200T/VBTnSZM41Ub+kjiTDLUkcjA+ACHoDgVwzhHLzb4EpxbpEGdWMbMrurHImf
D0vEV1ewv4LIk5jXmK3kV9BA3jHHEvQlmjw9An3dW8/68oZ0jbKh5e0ne1VV/VWS+jaIvU5+gWLj
7DEFjcfCiYerUZvyb9Jesq0Tgx+37mV0O2Dh/F525G4NrmG/MUypQVhAIDoa8PdPeLvhcOMXoNk5
QFCls4+3csLu/GRVXrlhvg99l9TP5LrWph/54PkvZu0tFtDZX8dxMW8Ra2XrDMcqQCJo02uRlExs
e00RXzEJVrKsyPZZMxSrxvUgBxe8bY8TVQUyUmtejYYfxh2UUJANj2APyU2VLVnHTHFo3Ph4XJlb
5UbzRViZFeYufV2mxl4LOoad8a4O3PKxzsv6JOfCPAjBBJf9fIk+AhJG3vi9tre6USv3lEuu9mOS
BYqRkfgjo3f9Z6kRdkvd6e+oYsaVqaXRE91QeeKlWNyyVczelGHVT1mbty9N3yhv12gQI1Zp1KY5
NJ8lepG4VJNiSlZ3tmWMFe5TepS5cPGw9WLMjoPZ/4hHnxke7Z2TAi14ZbGz/VY1RCxOBNqFrpZf
z/UAB6iztGInkRytmQrVp3xoyOHBryuvmeLH1xmbIYDxRdZtfN9pEfyAqu4E4U48/98JUQJqwjst
WPUwLpiWyvlIYGR/m2OmCG3MBc9KdBYvLiIsjKqM7nCE1++Y1V7trBtfUUU9zD16rq1H3zXUaLli
M59Z2Rtt8UD2xQNOerBg6MPEvQNlHNixi4wn6fXtPAw9/eHEhrBS27uEqJCTmZOeu8pFT0IEYZN7
glfjd1rQHTNTvV45lgbWKlbeI6UO7xMUiq9RSSRpEwdfbGWPV3pjmDs+xUQ038oHO7W/e4UvboZa
TrhaomE75IhfuG5Tdg6CedwNAmdggGdtB9YLirIWcFGsyPviDYn9mA41jKo+5YEVAVCUij3VlLjB
1tGcnbQS85Ya5JkFOb9RzeweWyRmKzlKd9MUVfRWB/m8LmiM77XWyq5dcpbBeWhUMaZgd6s6p13H
w1jdV7Co2OFqd2VZSrDvU3kXpZp767Wgut3MNa+NZLA+jJgorzobm43o0/gYkTB3UzkqORVO7jzY
cCgrlIyYxfuvWQWIKsm7XclyuxkaC9iPVPpdFPUu0WioimuZ17sJOsyDZMVd9Qr8DDZSfSeK/jHu
iU1Vnu4erbiednIUr0lQefssTnhjsRE8spBq+9IKhhNbOe842og2urjN2f/W1UcvsyENC9m8W4h/
v3a+7FEBxChN32s9y/Qro+mjK3+MspBuycjN1pmPvampaa0FIP+u00LEJsiDtlUrS9SNs20rNVOa
JYLx+iSKx6oMKmQIU7BLwC+EDS2sR2SQP5RCZKiTIsI82hJHfR6/eQ5Vg1OY5ZpNFUVSi6JgBht9
KNPAWOIE9xrClCPPv0OGmftcoqhZ2xE5huwKi5B2x7fOTJnk6lOEzIH36zSOGEDdN48SRGXzyRH6
HXsoWOIebSKt941vdlCMV3btWBu3tWik5EQCxpGxHwIt+kgAX9ySxmPedSr4aJWtPYOq7Z5M0xNJ
iNmyZT4mMKh3vrEknDv1Tg9Uj/MYVAChO1BvESX/wajwcxcUA5/nuLj5AsM3P/t4XDBW1QBFfD/a
9O8GjWZc2tTck+2Oerz8g9L8pxa1vxwtMBDxw/og7OOfzWNPOYp9kif2Ux0zpEUnvUpLT22KuCnC
33d4f3Uo7GYEMDsmmLvPina9cxvajwYnlvjxo8psXhnZYJx1Sbjh7w/12WLic1aGiW0P/mTAET/1
q40cND6QbLGvRNWf8kLme1eASI+4eVdtrMod4WbTv22Sc1DTsAyLPhy8x88HddKIuCWyxPdTzlUE
CsFbWtCyoya1/3B+n208y/nxQDPC8LAL2j/hW1n856bRxL6cEitaFZGWsbj52SE36WiSOdzeNpNB
B7GYk3NfKPWH4y93xT879RzfspjfLDRe87MNa4rtJtHzuNv7pUYDvuIE3XZ8+v2PuDgcPh/EMrkx
F18blgzzn7emMnhdyMAUeylp3Xpjwi4i9qzoujD1eT9PREYOPYGEmOnF9veH/tX9Y5lYFfWA4Y2x
TMH+PlIJHFsZINTF0iSZ0KA5xONlSyPY03RiztHaOMTDyGjz+8P+6tG3bJ29Ob8shCnrn4e1usCt
vZTDem1WwFoZnghRnPexy10beNy/vz/crx5IjMJ4awAr+3iN/3k4bP26gR6Iw3XSeWzNdkfxD8uN
yNU/rDI/mWqWGxaoq2lTgbPQ6J8v6Dz/57d053781l3uzSnqvyvJval1hYFfAr2L68/6WxItzaSR
VvzvT/dXN60V+K7n2hYe1J8eGs+SM14ASDZebN+R+0I3P2aJ/f1RfnVR+QmX8ZXO4POzu9bGk9Lb
JUvPZRUYCHBf2wG5DoYN6v73h/rVCdkIB+AW0ZXHpPjP3y9XS9AAMIj9OLZgH8f61fXr1/+3Y3xa
SVNHmi4varFHRH2eXcATfvknx9vy439+0Ln/4ItyKzreTzdHkPmjMKXYN+xdz3Gvm0eTqLz1PIzp
S6KxwiBR0m9i2AYhiDT9gIHvTyvaz4+ehSmZEQrPX0DrYrnWfxui2k6DfLAOiCk2AIxLwKXr0cjb
U6FlKH+aoAr/7XXleJCziM5y8GJ/fvZayip/wvSzLyvFBsWd7mCPen/YSvx8L1o6Dl1c/K5vIpT9
9IAHMYlWIi/aPfGecGEb8DN4Ck5exizj96fziyNxEr5DXoKBr8n7dJsEHdFY0+TXe5Y2VEtad2VN
3mMjsuffH+cXP5Ph2aaOYW7ZHdnLwv23n8ltytwKhFfvZ3BHonjT/GKd5dUiuPqLCf6/ulR/BjT7
0KD/dqhPBjx6VO7i3MAqNAQ07is7XpWjJ7HHBgOWrKGanyaH/Rhk7EiErS39UBdoUlxK1o2cTbnJ
mP7uzI42WiksGuCgcPKj42fNUVoKofmYzOeooA60W+A9F0EidZXcFKbM5NEbCnU91j0d7Anf7po2
GzxUN53/cKI2GZyfHj/e4Mz1dB4AA+/Kp7WZcGGNVLKea9ol8ktQVvq1Mfj3k+umb+Xce8e+KJif
FiiR8LpvPeg4zKzdw5IFkTpMZo22yRETP5URhZGEOFTV5X0z+uc5orFU1nm76RCJr9qUnHISrCx0
mGONRmsgdlrLtH6t7NreM9seQynx6HGcLKSF551yGy1DlgNNU6zXYRCP69mLVWhzhsHGj00Ik8Hc
6e/eIuz61/ca3DUDBQfvLLb8n+61CDQTu4+J65IRuz0YgXXgV1f7OBOI5FVkjfvfH/DnDY8FzI68
PRw8EDw+b3jwJAzD2JT1PvAlUN20LjdtLOTJtRq5i/xYnhJar4/AkeOr3x/5F48vuzl9gbEj9fip
5hDxNGhJ7xJdk07Ty+COxmvLvOcRo3r24/eH+sVJIvBgNaLXwT+ft47MRak3p77aw6xjKoKhQ9Cu
JeSaTB1xcLs89dcdA/ZpNZo07X9/8F+cJ/sqKIcAAbnIn63n3n+xdybLdSNZtv2VZzVHGABHO6jJ
7S9bkaJIkRMY1RA94Ggdjq+vBWZmmXRJE1/EuCaZlpEh4cLhzfFzzl47j2Ej1FV16KI63TequosX
rXeQ6fZvhwHOsklZCHi5Xrmn+BByQF2McBSDuCB40LpSGzuYcEovhPjb05Rwg4YpGqO4fbzRi0sg
5UM8DgV9BYPazB6JV5FdK+V6OxJPP/7uADqm4MVsy4HA4J4eWzGgvMopGl7LLcUBOW9VU0OkptMV
Iv+IaPF2s+dhhDaEBi4F7dPjq6E3JPGGkjcznLtEGA/I035kk7ijIfCDGGRZy7+HIDyKa6nHq7Hn
nzpPliJJdWXQiIEscSvIlYa1W+AQOM6AqVHzFPZH0ej7T4T/QxvbsuhOjxdH+gGC5PzQWONZHsrn
Wlt3os0bun29AhS9ffH3Px2BN5pyog6eeHJEu9BWUN/6+cEYhjNdjAd8gK5Tz/zgMW+DUsd0UawD
NoKHYp8mFMbAnNKUv/owGvYiCIcLLCdOxD+/zNtdhKdYJsEGKAfvjUgfhcxUgS/MD60go0Wmh57S
4cWvvJus6SmoB/Na6PqDXXJxq34zS5aNg/52FzLDKZoBH3sUAAnJhNBFx66KkDRcJXPazEOq9FAP
u1WnsTtY4RKWJ2vI+5Kyl+nv+6mJjwV15J0iLJq129zSiAtdQEqCgyUswBjOPactzvsS2kAeUAS6
H/z6dz8M4A9mnIVm6PTD0JKQLEZsxYHsdLXNdJidGRN5zj9/mLc7LB+GvkpSSqFN1+BJyFk6DcdI
XBeHqvcBENfjwcytu8DvP4pa3vsUoUdsyz7kcYfl//8lEHT9QlSywe3QnoCJ5vjSHCfPnHZ/fpv3
diCPEAD8Apdyxu73p8xgi6Z4MHKah1C0jD7HFAJAeuq74hv9+n8/iubOSJsoR8bCSDq9oaJ994Cm
s0R1Hv1Yxq5NvZuyjR7+/FbvLZ7Fd8SnJZeLwek0nrq8suaaxVOkboDfmkWJLXJ/UGypd23sBt9V
AWGHbGH3wVH13p5HI6lDXE2m7M2lh9SpmQhnzA8x7P++MlBQxDuZ3cts/sxC/OBp7014rj02k52b
5ZskGTAEWkiRLh9kLPN96bn+jbJRZf55MN/wWuAfmQyib3McCdqcT/bVcLCnwSXlfggGZd6niVnv
DDqOV1EmxoLanK++ZFZQr4e6H68bXeVXbuGLfRLQ0zkjYqOwnMmN1aAxR59BP8YwZB/dbq13R97n
hs3KhGV2Gvi0UWeCIC05bSaHMkHfPFt9iD+4CLpj6gcPw0R2wpcJRYxKpPe5GrtjFNZPGN6iPFjU
l6p0jmSRwpWHhzKuE7zHnwfynbVGTZsQ1PcFycXTA7Hw+Q3pRLitqvmHnK1+Z0qaKaOC/hX9/Odn
vTMc1muPsbskaom6f1/XNvQJE6d1QvvI+mGScNiUrvnc6aI6+GGVIdLy+g8ijHcWnWVRsSOi4cR6
E2KPbaGnNq55vcz9mqQxNA66dqhjtPNKoM780rSq2dCNMR7+/rvCfMMYlMjGEqc7pYNBfdoGXX3g
rnaFxq8lK13ckI2PUbbG9zpw4w9i3/e+JCEbaQDb4vZ7CkRjrSACdZr6YJhxs9bWSFdCJfobBfTg
UHpcpP/8hu+cObwgMZTgYCNYPFmBZdQ62E8ytNMYU7lwALCaTd1sBB2x/+RRIer3wCNgBNf1+8SR
PpDPsuKKZoV19QlPE9Safu+dp4NlfbB9vTdHcbxjeuIlvuSDf3/USEtcNZMZOHTlcAfV46frNuCa
+X5p3NwEiNr/9uWIDQzRhQ2IjPLJ6QK0JmptdjdXh9me6fHz1W07tBtJHuCDB72zMZNSh+8tyDwj
41i+5y9nt5xR65n4wR6K2H3ArHgfzM3dB1NC8HecBPS/PeNkToRQUjO4uaxn2C0rDBLkGYga99Ye
PCAyheoYRRNplGoltDEcHWvVYiPhUqsdcEgg+TfQDVmlVHqdiQ44YVkAG1BDp6Jvz2bHSW7sMMY2
QaPQiqRZ7cuO5ixut3pNG2x0TNyAIoU5IVa0FpoRphHW7RyWNFtVFjyNuuzavTk2UcgFaoqv8UUg
OqwXcTi2O9fJ5Cd7q+30sUAwejWKpLwcjXY8BHl4l9Z5t2aE811JrqhdJTQKHmhOLFe1muUWq2iX
ZuFcXdSOABydggL+8/C+Nzc5xX2LeYIl4un+Cfqk6bXH3KRN+LmZ+ucgkdeOMHairBHVYgb05+e9
t8KJuQn2SN9TEDpZCwDeq0bEujrgjLPknK6UnR9VX30QvL4tqy3EUwpbxCak6cKTxwAcSUQ7Ae+l
ifxG4mRNz2Dwvcm/UIS+pCEFDLj9FOP/+Oe3E+8/lywtI8rl+jQgCyUYLKlcciK1nr8mk4lKqHWM
G4QuZrGlZ4Y7TuOW8AjyEQg83m8Utys28sYejy5d/i5OiUdhDsbO6p1qHdEYyoSTe+qdVLDD7Jtr
4fejJloBQdLEm7C3PHIv/ryJreiznaPjD2a3WaF8dHJUhcjzMn4P6Af5E82H9QmLT7xipsXQ27X4
5+XsrpOuz7Y+7IL7BqPeDz7Fe1/cA0AL5ZY0g1i8J37dI1Kzc8sqH6sDADFNdWmllbnPrX78YGa9
txf98pzTwGiUY1nUYK8OgbsYk5BvWOOct/3zB37vQPSg9VFXoN4GlfT3lzEbW9YN2KYDRadgrRfJ
oomNU47BVdLpD0Rn7z6MfCV3lhB12+klwmvZjKqCtWIkHl59gBNwId7RAUovdZ9+MHzvbQQeaX9O
CyR7b4LfQmvhZXRRHdqsvQGI5q0hpTzURfuzT+lZSLwPRtJ6b14sNW8usLQQ+Kd1mrmTBeNLnJZN
BTSR2bYg1LfqaJOL39TCSA6ObFB8y1DcYsadHHSMqCGu0+oyiIN8F9aO/uIjCUKeEcUgq/78pd/9
eWyIpJHI34anG6Oaog5MP2GOauRPEcb3iT1+LgR9JP/gOdgVIHShaeNNcNCNhk4k/XgHbqKSbE7/
XGlDbeqh/eAgfS9sXdC2pFiW/3j1YPnlrBYqRMFB7+WhRzOSYB4cqOqmxSkgC6zrom7uyiL8IFHx
3gT+5ZGnAWs2OwU9emZ5wJZzjyvaz9ApaG73ztp6/ODOId6bvwuIm1w0uG1ySb+vzF4Fjpwnv2Sb
sfUTPgwvMAG9NSicYE36Nl4vfAA8N81qmzaL1sCwls7MlqY/0EYPDkmVh6iBajXYKBZQtaEzSvr2
czyH4H8rPKjLqAt2k6+C+8Bl1wRo1dEwZXQTzpJLarO2X0xlI2eBhzBJ8ymrhytaceQWM62faTAq
vGxEuh1KbX+WNF1z2NvuB7PpvVEIF6UuKQ7m7WkBtihk11XoEw4zziVzP1ur3nQeEI+fkzN96FOt
Pnjge594UWbRKOOTbD0ddplZeMgQDB3SBubAKIdW7l7pBALfkWjVLT3pf14wr70TJwEhHTPYy9gs
F66ZJ186NjReC0FRHrxyDteJGrzPTmKN60po9zypi+IeHhocAofOyVe5AHbExX05zMCpaOnbGwq0
3gfD8M64E2wsEmjg8FwnlsX3y+IKPR3AQRHFAXSks01a7V1WCWGjzuruIQMefaAv8tsHA/FOEpOu
BLI+y67tv7n7xpM7y2hkRXdzRCuriJ0dDali10Vtt4e5LFbMFDonXTCIGJCuNTUZlBfORyhi8c5e
uejCaceAmU2hzf797U1aI7yyT0t0yxkYlVddQypAX9BbXbnnjIx/7DO6kZFYQSkrSCJbRkkdFZ7I
+EkJZe60jsBNvPLl+9n8Slhc7RPFlEIxle9o6nP3tOT/1DRjs2WPW8fLki29ws6mNar+kHiNj3nN
4G+C+Nyuc/E5F9V0zbJFhKZZCA9JMIRnhek/mkDBPriYv/f+VMDQoPtLhf40cUS6LSu6XvD++Gh8
BlNKL6o3pQ+pZSS7P3/09x5F4zW9BqjROTZOAhCKTvDIl2MJCGmykU2wqPkmmZ+FSRE//PlZr9/t
dKUt2d/Fr51j8PT6XxleMagy5XIwAuNZ4fKqEXvNjrWPZD3CWC2sc6s2o0/9ZKsr2zbiG7s34JaI
Qu4lbij/CiX/D9/wAb6BtryAHed/UQKb5/75//18dbi4ei5//vd/XT6D73qufvxKcPj3H/o3wcF3
Fy+KpTBscp0kOcBG/h+CQ/gX0Qd9R5Tmljw/U+4/LhXhX1R4mdmhs4TulLL/l+Ag/L+IJbhekWx1
fE5D8XcIDqenCD4XHmlyTC9M2mje9K5WJoL8MskBH8SWO0Mwd6oL6rn6S4nHKUIH9yMMwrJMfp3Z
PNCHxcyJxS9/m1EG+5hgSOzpwzQR7prGiLbPU+n+l4/w6V9/36/+DKe3QZ5CQ/7Su+qyNb45HHsq
dWPjJtNBY8CzV/bU3OR1ixWE78itaahiZeEMtnGazLjtlD99+fPj8YB485qkKW1UiE5g841Pr8Eg
o6HdaL/HScgrJvinyYwPXIIUmkaJi8lO2rOJLv1ujw4CiqkEkrlAKFMipY4q62c4ntho1dD2uDQn
KbQrC0lSMKt8p+2cfxf1V1muRWHM42qSiINREncwbmi51y9kFvJbkQWAXJEjHRIHDXTkew3ETbf5
ippY7xf6c7qSsaXJeDTsbSsSrvPBbCbrjp48edVCMLwDdYCiUsCKUF4nn4OyTE10HqN+STreaKyK
8R6vKr3vsqm6iCyQBSjzAgsHO7u6SCKT9Heq5SNmI/xBNaXhRQeuZ0tEHt2GI1DizdhJsz4yVFWJ
fazJn43YfMXehr0NjMfvYFcgT7vTtQaOM9XJtYsyg7RMSJMZKjL0NX7a3tTFiCPpuIg0st6Hh+fR
GTSLKSURUaoNvhztWT7YzQ24reiMlpxp7zVWcWxoM9paoh/vMzh69002e5/5OvaWjhgQ1ja83sGb
mu+6xkkk9ol2UlXpLzSu1o+4aPNlGvbbg7fgNXwFl0j0VXjh4Th+aJpEvyj0cV/Mlj+izbZ78BBo
XERT7BzR7Fl3A4zRh6xX1cVU1+FFWRLMbMKscbKVU6LeWXnDbNKCXMhtJ7GTU9VobyGi5rfSS1C7
QLkGg1C3352I/xnnNAiuY7gI8cGYqKRWztDg0MtyDoxe7710KI51wMfVvsQDbcgAvHWCBm+MZPEV
kYhSyVzA//Vhj+4NK8pvY1r4YK0mzRWmGS5I43j8mZt4lVYIbcmdmSabhlU/pVMz3lPumC/DZuSv
Eot3HKbsK2vijUNlyKsoXxa70bjXRmyOtHTyLp6Thas+TMr1iJyoXI1JNf7E3EBjfGY717HDl4ho
Hls5ldSbEvpfCZ9oYFxz6GF+Ebpr3FozWLsTBDCkVVF065lR853i83xZqUR/sTlI94BxESG2Tb4D
pdr/MDPPusODWmECiZbLMhjbLuY7ZsMy1MsULSqQdBonebzttB3DduRLOB4aEsdi/uMAKx+L2I/O
ii5/VEY3wIFvy+s4eIGbCD0rNUov4YJc2sekc5+ADTRfbUQr97HN3ERylad7G1XkxnGKJyfyR9Cv
vsRKwWVSLkSrKeFDIajud1HjyGsJ3/k67JV7PejIuqvSTj4Orlc/IVpjtvrI41s7qp8ESpLzDB7D
5ylY+M0GzprroFL1cwxZijY/gYlb2Ib55vXlgoRF0NWdcTtpWfWbKc3mS7K03YPkGn6r694Cab1Y
GVq9hcq8yMq1p8z00Ne2jw45mtI9Kmm8HQrP5DOV+eAvDPLmq5Ui9IUY4KMbsUVz1XsIu+0Hkq9W
7j2OdaX672k7OI8piqw8PoxirhzaLGej2tJop4ZL3ajIPVOxGJxbNNmoc51Jf7GAAqxrb0iqleVO
tA02s7djHroQL0nKV6t66tmahupqqME8owwMzxwj/9SbnXFTm8Wt4Q5XTinLHdox92aGebdyfdC9
rRuDAI6u4F1CDSfHd4jtOTmWdv6lo3C5xRR52A6O/pYGAOWdcfiRJ3Z5NKr4Ow4TyTHBFXBVWYO8
qHFh3hbuOEHGjfsfFnrTbZx251PfRDu6jS3U+hiQWrqFi+K7MU0McXrlzPDTQeLiwtkiI/ay4MzI
caxMi6aaVzKMmiN9N3QpGxM4UxNtRJnm5CTLoniJ5Qx6nBwi6OXO0evQqW515adbuzTC8wx6xyUp
eoVijQWL5Ns6TzV96kMYxPil8CFtazSPJgTmQ+kjLJa9CLa1Muw19FiWZbUgTkwaFW2jNM+Vm4aH
IbY+izIKdyRXugurCkWxtRn7751Uylu7XEvpXJz5hlw8+vGAlBcjDUvB24/AaXaAVivbHOjhDC2y
pCEWbW7kNXgYdt9FrYZ97MaceRzgwQ4lKcZ4No2dWeU1t5RnLSStebejayvBCDY3wMYF01OAI8tK
iXw6r6ZFWlTk+SMqpRoLycnTe1jvYEKpaAcbLCzoLhkdQYQoqAVZNtRZbCf9I3lG29xoNhFgCLm0
u5VkXV06RSfPweLDvbBN+0jPRLcRScKq6rZw8ZpVRcIFx0MLB0ivnb7MSuAnu7ALKEIdVLERo1HD
8fXmZ1mYLtm2cr6TmayR43fhYZrd8FgOkf6U5mLejNHQnOWldNaeXaD28vJxVSj8yDtHODd+R4q5
jpaug7hFCW3KYNfgnro1FscB5Qq9cUKRffW9GJm8qdXOiTSqzHA0dg0UExply5vCMjjLgUMd01TA
JKZzchMbcXgPZcfaFykz3hN1glvghFO2ipzLmsxfitehcYtXRHBlNbM+Wzy+CkwOQjgnjdeWP524
uUJ+4F+EE33va0cpiL0FfWM06ST5pexm6yiptjTrNPHa82KOxOOQ+dpZ+a6iPddWuLwnGij7OrMy
86dESVhsHPqSpo2ZmeNxbppwLUuj3Q9W4T6qYkjxO8jT7MLp4+57KTIPB4HOGanAWZUVu49oAU0U
U3mHhLau6EIxpirf+Yk7fqszq173hVriAtncILkrNjTrV/UWPkd6bkxL3y7K5Mxn+pXJkf759iJs
utqhw5bE4QrHzxSBchB16yyt3WttR+lhTir5zZagDdctVhLLt4Hbt4RIWSY4hxaTicztqosQ90E2
Z9n/CGDAS2olXKF3Zt5x4ND9q1+4R0OL1EZ0K6k6sAZwz7jwI1NGm9hdaIFJWsLYlu71DH7i1qil
5HVTgYMkduNIjKkErUuCvGTjeJP8NsmB6hbGyQ2if05n2qKbs38FX01qW3eIxbsfEoBXsLHdhPez
yiWbNGltbwlDvc8TFukd0vumAWwxOvkmS+ziSOK+usChdD44ZoeVSK3YjNsszlalhHq9SdyOwz0s
a+O2isPhPrVFfB2XRBqV68mreH79FWHzVRgL1gQDz2VTxpfipYcdhieCT3gSNo31iW2w+iGkxy3Y
wI6IUxuLFi9mI1qVLT9nYU7sE8sY7pMUJuXKwhC4ApHc6n1cevrcHLEBSYZRbeJFD1oTbD3SZ1qu
O72Ev6iHHv1+KsCR8Aokdmi8Kif9gtAg3U9zVONqkobwahVEG+1Gi5+lFAWisbD5oNvBeu8Osfg7
cV+iLv+mD6y1oXfHsdEfYsNuziJSuEs47FfrJmtaiDxLeC+aYDPyYZ463SIaVxWDPfTuRxca6zSH
vSTJl1+C3wY80jdqwKEWdQlmsj84KZH/GgmSe+17vb2Ne9gzWKbC+A4Z2T42p09+TNt11rmABvr6
KY4qJmYlmrNOjPq8UrL5OgyOcw0VavqiiLg/yNS8yVMuP3bRYlHzpzvrjYqQ7E3uj4boDka6uFB0
QHS1ZKGZVpZcG/gQbziKmGDWyIwHFoTqgHNqMUKonzNJ3OwD4/nAses1H/v7xRcHeDRTy4+iQf20
phQjG7bDFL1fWQpg8PQsLJrYobmYlTHu23ZINmzN81aTaEpw9CCCyiSXVz9ZlikdX7eZcpozJBUg
BCO3/iHTwr8JvBixcw+ILTLaulk1vftRdxa51DeXWfrMgqXvFcrRUjz+PcvoDgYtvRqR1IT4e639
VGKjW4Z6V+M+wljSmR0mwn/BRGs8AM2Kd4ZlPyPSeIDNIyg2Ey4Zroo3A535l2NrO4+jBKyBtWx+
bpqleLLp9ZyQkslqPIdhEUBQtvKN6QDNTeEP70u2kkMcAlszrQTR+FQSrxZleEEACX16Evqc/hWF
syX92/Wyw9jA627HuPU+GwBP8UqKTQSlleMYK9Gxx6IIJe5VNW6KAxsYgFxidi7L3EvinH9pxtKz
WrXwqNC4L7E61rDNTUXfNnsKMvuNA5/rawheeeWYKYlwUM5be4rkVU6LzUU2QMUecU9CFp+M9zHe
bKgsXLt4agUG6Wd9MfvjRROpmEFK8fUwpq6ftm6cJ+Z6kCIq4DeIbABZAtjP6ByMsIfKvq8jgG1d
I0CF+N5cxMeckGYTzcs/iAjoo43ZUaxZRykNnyN9cYF9ToWzgx4gJslpTEzfmkmGUzI84HEVV2G9
ndiEYaBhA7z3J/BXhibI5zptomrkItIFTvdggh5Zw5hwcd/Gu2ddhhCSp5aLW5A48pvOhnzXpn26
H0aiKzNXzEgA1P0mqbzhvk+LJ7/l/ogvkXwMVCHSTasXu5Rl7MIFZXA2zww+h45xC9dBHC0Ojptc
jOk+op+zWgduX2ATHtTPE+ZBz462iA3twrZXLNt8J/qg/cRNNLjQjQm8RXHp94qqe6gwN3qYoFkc
zYndqF/udlUSFusEmxS1duZiAhJfqGFnzXF5hMTEraXyxYrYyb8pRTvcmxaOVCCV62e3a8FVO9yw
pMXtGevsmROgr63uwc5IKDVNIa+grYNiiBx2kz6qgo0Iem5GkeMgqK/dmTXS4VBhAUHh/+zNufle
VxOjUs54QHE7XLmpMx+oozdnjWzIytkU1FZTuByhScl26WqfBFBpN19phQ4uLEWaBVhgeBFbsj1L
tV9deDEDR81R7yvTdtd1UI33lEK53iud7oMlA0SlUl6VOfkhP+WaTFFyfglYpfM2DWb5mHvlp3Hy
5Tfw8Vy3TTfGYNYBZ6MSKtQOf2llLIHz8qsnZ7HiCWgga9c1db8LLRTGoctSnZb93cxzDL1Jljy5
zQRytC0zcB7U7LbDmJIZWS6v6YT99yaZnObGrFq+TJ0RiryexbLCBHvJ9ejznK4yPDxaRV5HgKgg
scrbFb4+n2MAb9NIdu11GqKSJ5CIK+iD02DoSycm4yE63dy8ZnwqwfRBi1asPShS2DtxCwYclR4K
h4CqoM55MUQeDRpLesCIDYaBtmx/TcKRoV8SeXMKRS+XJIRUkry0AVZFM8utWk86JhhRC74ziMle
mXLKbxtJCxRs+TxccIv4a9fg0poBwhRsKz5xrMwCVy/eiLq9TRJnZgnSVEEKLsImjtSOiWfUgI9D
mDEFAdlZalvBi1yjxAdBmYPQI+AxWxJfFFWp+ZARBODVfJ2FQ6LM7VXzHVQAzmpmr79UoG9Wkd0W
R2NJrqBoY1vjRg/YfsnULA4Hq4BQA7uZOeVvKm2SPc3MFicsHv+av3k9JKec3G1VJw6+VMZP05yX
cNk3+HxFSbDUdDRY/Wtq4oiykw6poaq2olvTKqoLWdv5BolKcBH0XfO1tsih4V5ATo323epCISm5
Hh1uWsDBezZ3w+5+oFmrn6aYYKc1m/BC+eyztUoYwsTFYdKEIwrWIx8s9HIlqRyP8LwHkX6xzOem
XbZhhEsdtocFGckw9Yl585Y/ziGqz1Paae6SJetNXLKcAlzQnqyAKeHMQ/djaOCoJ1YUX/v4B+6s
dpk/wIugEZGHLDxeJ1qyX6/hbRCSIYX2lN+WaiSLhKvUxqMd7O71bLB6UsBDECfXPls+eSeSqKPh
Otd+bLgcFSoMLpqQMKTRuX2nWnDhYQnn0MMt8uhwHV4nXmbdSQ8+WTrwIZHgYyFUmNUFnNnqwrUJ
YsvlGySEh48dTY9y1841wbmy2M2w/bnXijBZ5uTnzLqw73BiZLNlH/sKnU4+IqGBsk+Bcf2aEhx7
kpYBiLezuEoUsHnCz47dRK655uS7xbdy19QTwUnPZadkYcOVEWRB64JFoc2xfipsnOV7Rc5YpBFX
hZ7AWQA92Ngkl7cc9kye12128hkNMkfY9NVO/MCtXmP9ZJfLfQLHwrOpFdOnlqTNF+kTtRuzImUx
diODabK9JSPrKMdR6MH0RskdTzDXDDO6nRT5MruYyvRYOW5zpmRBEnHZKhFs2ds2F/k1JF/gv17q
kvWC7ymakPMhIWXCmmzJTiPKWEyKLJRGjT/89BfruZ6fjstizsJNQy4hwP/lN3BxhBxNNxfHrGKR
pTJNroF8Po2jy6jhTyqOdpCwVMacMegLk9vQqJqvRCWZsxomWP0raEEhccvgplfYArDJKjxB7us6
IoLUo96MAx9cB+hncpuU+uv/fF2Yusw4Ygwsu767ijNVcqgcq7mfPkGm1bsyyVLcSWoWdEpUGfsu
mwy1xvgaURUtFrObzpfSm7mRKV8Dic5fBmeuPYxSuMC+Jop9nKAcKLe3aokC9NRwJcNjbtiTSOCN
FX6bGWyZwHnE9iUB2kMw25NQ2Q4utPxVjqXOWR/1/+5z/L9S5YelSliEv5Sp3ilVdt3z92TA76fv
fq9Xvv7J/xDnw7/opMAfGoWWoJfyV+K8+MsFyEDDf0BZDeNKLgr/Qc7br1VJEASw5R2aCbkjdJDW
kv/+L8f6yxZLHx2XWG8BgXh/p2D5tgy/6EERYFicC/y6k46HUGigYdKQhyAtXhJC/T3UrWiVBnQi
/zI679QQ33uSjYYBuQcFrzcNukWFXn0JVw+BDVwSyt2TrOpppaJkWP/9J/EMhCW0+wMSWX7JLz0s
cW9EcysxVuxVPuBkYV53Y5nRmjrf/+0HkUiAqrH0Spg86/cHjbQNhHU74+DIes6L/CUy0peM//4n
j3FxjqcH+G3xE/k6Mnh3ktxJVbgNA4qL+BYV63xK/8HQMVdpkEAgTAn9VLcQS7N0AD9K7AHK9mLC
WhOItU0MWGUfvJR3cgmGrB941A9oPxXor04bUP0RN9Q+VPKQKCxuvEHf6ni6hxl6L0fMV/48gqfp
lteHCVR5KMlJYJxKn3HIqlmbtTyQaiTJx1FyyDBVWtVG+mwGZKtSoMYrS4P0/vOD35n0yDIWFspr
h9fp8vLamtsw2csDqYf68wB4bOWGYIBBeIgP1tdpJ8DrO5ISYVegXY5V/ftknIds0OjzJWJa/Aow
tNTbzDajz//ghX55ypLb+GVtLR0Wo0FR72CEE3jqdrofS1WdVe0/G7pfnnSyM6m8TGoK4kyQYtAb
b8qeZ5xv1/8fy8t8+5UQ4wUBM8MPHbAKy1z95aXqqHSDspYl7UF2vZHmaGBXLDnbZ6fU25Cy+8YK
W2sHBd09mO1Ub7JChMQyTnVGXwRqFMX9A6o+SJOWQtz31zSyn0XiuLhw7AY/f9Egc47xbI2X0seN
FIPMzlvZITmmWvKv6CQqt1zzbcrj4Dj9qSlvdBvaD7lv10c3yqKnsSRAUeXkHiIfmn+tMedRGfM5
9yfA/p0eKHCTdCOD2RBb9j2a2iEvqi1da9VnSLbOGbhN9b2J2OWt3uO3wwS90ZlTn+OCOmbrxA+S
equdwvyWwRFGKcjvMeinei4jXjrHEXNXh7G8ppBXb3ogFfSliijKVtZQhGDMRI87IKThXWNSDcsa
MuoGruHr0uTt5pKNC/fbfk1zgk0DBZtLEqcgYOE+ghierB3drnW/HlF4nDklYSRKtPrcMnEhDErC
nSDEJ9svaFSPk9E9n2Ire4qDurj3FBmlphPysfFK+yHi3eXKV+RGZOkMM79pjBCw+zLs10Jo1vrk
OdxnDe5y950CtE7QXd7gvNQ/RQwNgNlGXntD9mJafNMB0OJDGaQvU6eiz70310e1bI1J19Xnulhq
DC3hJnZ6YVgksPS96RagjXNkR+/XtIak+zEuxIowIF3g+EOFTRHcn5UzUKeMhQzxaYurFw8TjyvM
gBnEoUDrYBuKbP3rtC86rA1g6QcXWBFX2zxlEBDV4MvgYC1YNjK+C2a4o+DI0vwphIKML6HCCdVN
Mkr88I5nENitV+xTqoTy0iKvFG68JBq/JpE0wi0Fyy4Ak4IB9MojY3ABN25+CCAM3lHdKV9sHxdn
3lFvAatGKxqGmoODD9x9DTXsTuDFkq2BHeJR19IekyPHTEYYtRNJxRY9NJIPm0/QR1OOjbAt43oF
utdAbOiF913TsuwcXMzWo8MRN4N35rYjFxAoSMrkHmFuPO6HoMqeQzqTd2HFOgKEQ09PGo4FDlbR
RNwcjl/nds73kJN6lEtGa6e7TAp33s407zSrtovVsMKYz/qGDr77Yc+sLceg8LcplNt9Gf1ePsYZ
LmC+LthDSYS5NIEa4oxmtJQioMLp18r5Em4S509NbFdnUwTEmNqVvcaa8YULSEjfDl7p/BC8AyHI
bgzdcR9JaF+4AvJOkTguFuIvX2gQHH1AnkieBdzAccyJPmdjCwY4kVPys5Khe6hyj3yal+B26FjD
V9npcY+kCXZ2ODARZhVUMDZTDAcR3TQGmOHOKvYQvH/2Q+tvkm76jNU07QXjtyHR6VlZeaSJIpwq
OQr9m2RgUVJsnrakEMbLsW/DbZyzztGiRitb+vlDgHnbOZDJHba9Bbe2SfbrUuVdDrM6S1eiL5jU
7IrTp6SgqaQasvBaEFRSpmPV50PBtWqUEXlinF3mlt0NR85xby3nrnR4b7vMntPOCK4DhKjPxQQf
Xoy9Rc+5IpvgROJsGphRwIaipyGkdcIsdL0ZUcJt3W5mGZVYTiLeHsC4GS1Wi4CAjXWCncyN5bUN
CeXi2XXZKNuW/QMSvn8zpxgF2G2rN5GP2zkE2SG4AfTdkv0D4AcgkWmIbW2DdXE5bDKdsYnZQ73x
FI9uScwdUtillPkt9T1BaiSrogI33AFIho2ybdPiWkggzYkSAR+hlNdds8TVtV2fF5ZkMnHzHDB6
sxz0T4xOGoXkEjwSLa+7Lk1qj30eWD9NxW41LnPENWfrKo/69Cpzp3g3arQ6kN0XF0qjd3GfcXcd
hZY1aFp77YqZHbGvp/U4e/UX2onC69mPqs1k+u3awbcEIkXPzl2YbQvbwavuRhlHGKVV1Vk0D+VN
N7D3GDG7hwpZ9PlYMuZhPexEhiwrrsb0SkS2+S20hv6cVAvxaD1cB3lXHDrPHPdZgjihDGPjsm/T
a5GK8auRZd21npL+MsrmBxDqivYV2tACDfrGmS33MIfp/D/sndeO3ciWpl9lXoAFBj2BxlyQ27v0
KXNDpBzJoA96Pn1/lKrmVEnoqjlA3zTQNwIEKXNnbhOx1m+Bk5vijijJ6D7PPrgNkdwQsN+qeM2t
69IXPs+vatBppSWthCKVgipi3cTsN6OB4FqM9xzunzS7olLe5dJblexHLU3yV8Kwy5MqOXH0wkOw
pAtKFxde0vrHIUsrAqJ/XoMduxftvw7dQtzbZUim3dQfcDlYag/YHRhAsWPQtb6kfzfPOcwkS17D
W0T6RYg6LzuWY6PTR4uYDvckcZB03DeLCvLaTAuI0KbTkWeMzdpBYby0hVGcxsYsTpXb6TX4MnIF
M2/7TS9wWeTAYBPJAed5NCiT5PLJFedf4Y7RYwOajbk4k8TLW+lQJKdR+iYR95SiDN4JWU1VBpHT
m64ZMosjaQ8W4sq+tbNMKBUZsuJrbSO0EWnsHicwbMSGs69WpMbWARwnzvXZWwXTVJV03X3puCST
S4siAJiMWGJFSJQFc9qLAdZXtB+9TM9QFE350yjNCT2hcACaGK4RO9TuPJzKXGYbGjY/WV5PG7xE
QDCboLk2InPD4fPFwTE82LbUrsIsNcRobkEko2XMez6nhhlUEra4z73uYDREX0xN9JYldkYpl5FR
vwKbRGcHbZydMd167mi4gZiKrdIyei2k4H658XGNP8e5i+IjE60GBD35jJaadkwnW/d2blxwvlkO
x7cVM52wLVljMBLda29qfuFDBiMCVzPbwz9IbX/Vqq9iW48R3rehXAk1+usw2i6UGPWtnh9Apjhv
jHG4EpVHk6qnmBNoLEpvM6YyJG8Lc0XmU/HFB94+I9tHnSL8f1rU0GfXfyZavR/i3zV5jtyjX9Jz
3JiiIPIm8oMqxGuvgyFmnKmjm76Vef8YzVxzf79i/LIZ+qvh1OCRBPM4HoGfngBrsIsYKJGeYIaw
kk4dLiiu47JMqrNmkZn/94/3q4FvfUDXXt0/BC/8EkdQKgYcy8kIbvGoMloj86tN2pYDRWuqeOvI
YNxmLW5ix/bG++/XzkibiLNPjFHs0PtpIT1w9hvlEMN+oovnHxa7X10p/HwY4FFhrbr3X5bymtg1
8nr77JAUhXXqh7b4VpmkkgdjN7bUeccWw3ZOYSoOCim62+Awa4qMn7gWDNrIKN8YZcqTZ6BumA02
zzatkQfnc2+fLdoRLqWSCkS/9Wm9b+ALOhjxQ7wGkpm0dVVbyy2iJ2IqrTfTwdoS+Pyx9zThPqCd
5AKO5gkTeZrKj99vxbIkxDYcl8z4J3uSWLfYn96NWFbJxMIAYCMq++nNEfeoU7m9skOHQ57I9LYK
aPaOw9G03jeUI5M0ViNUQ0Wzs2l/DQmr+3djfkiNxZaH4JWXhLfpTz8BJvPRwfWWHnz27b2txdW5
tsZ/OgZ+QSx4FIAKkuEIfMSD/dNK2qf9EDlllR4ci+HZIfGHWCenCxtULHQ5ZBSfzJLlAQZseP/3
nwfj1+eYEQV1hbcmdPyanDmLzBpUPuJbbcc4gsJDI6VFkf+x6BmNaSq35ztfs/3X0ppfM39uvmm1
PW67eaDkrqvKJF3PW9UFDQ3qJpKWmnHSytSB+RsyGMnYlyZaK7e1iMiPH4jL/+LV/4RXc1MAkfyN
tSYty69t1b39Bav+8VW/Y9UeBhpv1SQR97iCcn/y1vjud9QZdwtxMYDFDo/1B1bt/4bzhPcLEePE
5PC++RdWbeLI8cl0WsPcyeAiD/jfqEclHmYFff708ScHF68LIV4uRuY18u8nkMvk7V4QJ6CfS12r
kqaHOXe0Dcx/hNJZTPU2o0G1CmZzoPqQ7mWBWBrtLdn/ORx/saRlgNq9vUIGWX4FYMEcOi25Zb0K
5oJsM7biExqP+KWYYKfT2LHfDQgNrsiDu/sFG1+0SytJPE3FFnGNR/4xHJzJr/eaTIh+62R5Jst2
YXekJ1F15idtRCt61tHAo+Z2jO4ySMTEL2YW9e6lpQ4KfUrujD3zT2GurZHkPpZGO1GIUekBGrDd
MiMBXLJ23phKNwFpzP4Di9KIULfHdXLNzBS+lTHZrXcZr+0T6vLCCU2DZR7TZJS+iGRmYk9QJIQq
lYNzxCWFFgCB05Nj9caxdbtkb0ySgkJGfSoFV9dMkxIvNhjGXhrp8wyVd+9IN5IH/ot5RcEZFZgE
ICQ7cnRUwNJvbjuhvU0ZnZ6eLosR7YerhQtC5i2ppT6bCOzcZkncxt4unOGPQs/t6+Db01Z0vSuO
ve831blb/Oh1KTz3qXbt6Fl1s+EdgRdNbSPb2s6hmq22Cennke8HuLKtRoJpmHF38hxw9jcUVpwc
v8rPXe3yXPbFmAYwohHGj3kez+gvYi/U4jrZuqmzPDZlbKX6PqIF75AJVNOdwlxsdCOeV7rjN643
DwmlD43ceXMUHayqMN7Xi4l6ZGm15dnP3dwKupiJ6GBpupe/pooonBfsAVzn256pc9K2dED4bbs3
ejnr7RFKvCR8V+Z2Kt7iFkKPV46CJ5tgjW3RWqGBwOFGrdu4nfQIhAzA45gOC/UskUMhusWylVWj
DFMbNbBVNQX0td+BVaC+C9b0XKpMbAPRPNUmKGs9Qv809zmbUA3bxjHu1dVe66eWcQlo0r1ZzdKQ
JEJL0kSZrZuVu9LJ2hdNSx4mBsNA8TA7Nn8qUYf5g9BHWhDdNNpFw/yk0yJDbyYJFahO5aUpNP1Y
21a266LGOPmYWoOMtWDbauyrhTWlJ6vPq93oVeiB83k56g0fTcPJjRc6/T6WnYcaX8RuQAWlxsIn
h11Vul13wtgnj206flKVyk+KHtZz47j9ZlkKgpdRtVEKGLZW3e+speb50ZD6F1oZxo3ma2whMqGj
LPlqQ8KCNSJwj6oaUkhHq2Ap5NHwcAjv+jm+UJ1CHgZGqz1qm6cu1WgCrFIRDIYdhZaS4p6fXp6l
PWsqiKauPtLA0H+F/Z43Hm1ErA/JeKDLDGiW27uMF4xrTcNOaD81Zv5Ii+plEREoTa+vtavPqUMF
kd76JzceH1sfOn0pjA1K822MUpp2niT0BuulbZq9N09XiWUB9Vs/7VSd0+gYLZiRI+vVYelfu2ja
jSjyr7mFfMUoR/ow6b56SjXyJhohQr+DzkfYyCGYelerBkqSBZn3qBVFQIaH9UD3YrktJlWGrj+M
vLdq7O+8Hs7eaIs21BK/P3gq/7y42GhR9/snOtQIZVYUPxBCLG+J30moaoy9fCrEQ5w0DwNdQ5rH
L7VU5W3yLPmWr6dZ1kduzbzWaue6NqzH1GicU1V3ScgLpnY1qRlAAMl7CopR7BvTt6QrxCF2W7bP
tMkDZHmkG2mRf2IaM7ctx/pDRwtXgAbaP2bSfYwc9TAOnb7jmPDOldRGN6QXsXvHudJvjMGNhqA2
O3mTRj+ETZd1e50XaqdXTX+zYzt5NKfJv6pJf1yU1lEsSddYbNCF7PeAGcWOKhqaPmXtksvaPrZU
T/AMrZJTXe6Qp5v8eJX1llgpUsaE26EhOToTBA3L7jkH3tsZxRI9jdl4rbVGhRMFXy+uJl9sBJpB
rg1v7eK/d2I8EviTeB/3NT6xHJeGMe6QoRwrR+59Q1J6j9HtZoi42Y+e+lzSj7S11dIeCJJ4rolZ
5Q2csRsXST6c7WbUb4kwH3u/vuRt8upkNKwZCGb1ypoDTtotaPRHyx/b0LTsMFvP0lrz7r3W3Lep
nB4nXjrQi4E8NY5R72MWxeJ9TtXCRpkuHzXNAj90hysb/5b6tBPUXLezh8Y4K6w4QTPUtLDicEvC
bM69PQDLckyq7tDVVF2lUbZHwZGGsU+0X4rPgsssD5fIZw9mDcdkSafBZ6r6ulVopXm3edGth6RY
RUauaq64GLRwHgdKXKWdfCLv1QpHo79MacOdMOYvwhoOJT4Uf1i4WKUPAq66Jyqnb6wRxedhKsm8
nt9LN8u3A78PqHGVhYRHpOdhRk7JNryz0BIbYUzR6W1C8oU+NGrqTb8k4myndrybNXMO2j42P0RV
X9MULiir01RHoZKXcTINhVnex9oA1FApZIAd91qNH5LmG1tuhBD1ruzr/mKg1wtTw4C/7HXk/Kb2
kmjjej0jAq4cP9A8+zZCUL9qwJB3elwP08aacwtAYF5k/1hKzTv6bbacpsF8sSa9/kRwF91+UUHv
8o6CWHMtexUkuVlWhaKSe9bYDp3/udCGe5G4gD/W2D22dnk/lpoWNhmVVHPS38FBv2uVqUD6neqE
deyd15KNMqWU0Wqi2wp+vY2Bzvcjx6t1GIGB3uQi1HYkw+VI5ryxldWQ7B0kQoFHZV9YZBa/bDt8
8GMCgkrd065UYWWvcDdjQMKJ980h3HLT27UR2ImZv1WeOz8BhDpB1nsfzMyuQ3yf7itSpnSjRY4e
wl3IZ0SPejCN+pooQWKDacJoTdb6IeIFkwGWHQRXHiI26fPjxaottoX8Uqvs06xr7qPvl8M7sx2o
rOuTG2yPDaLHle3KWgAEpQT+hUutrKDWVX4GxakQofUWM0IZX4WRH7osykLE0wh2er969NCbIoX2
kv4Bf5x3WFyneact/oGKmel5gO7ZUXzrp6GPF+eCO/RLk3mfOZ1zaEjH39Cf3b+kUpyd0vT3tQ+U
bY9augXZ54IgMWZDjAeqNtvQy1CrpHErkY+FZPo2Fyla2hS7dr4U0C2HsRITzpfmcx4Tm035dYov
pB7EEwdkO23N3qR+2OnGJN9bZdzurMLKuLxarfzQuL55Rilq73JmwdcVrJ5BL3Nvxetm86lITPGp
zG3nE5WE+L+WtcE3SoCsRc7A0POcGzBF6KMAm6H8Tm6/aAjwAOtM4y5iUTH53JYKxzQa403B5AFX
kg5xEhaRQDt7Vv3o7rJiiJ9oYuyUuDJohQXyXOUvR9CzL1XkOPsGFdam6GrYFxR4x6ikvnCZbD/g
ktzzqp1sadH5mYL55FUlUeD2H4fOAuBf6p4Cy8ikJxD8XkUN919W4QEvkdBFdRfUnsgPZkcad6Ik
4KY+0rVq3mQizZfUop4krx3vnCZFdZYdyq7M9Z/mJdnlA913xIZYe1186vOEgUkiL5RF9CJiVQR5
Y2wizTIh6WoCAW0FWCujk3Lmcus2xPSUvO8KmKeAkA0RVlpZI2MYNh7N8BwnCO4onBkQtwOHLFny
cfSJ7WfA3+keTzF68xcwoWqLOqhGIV2cRwdSQgqv2LCqwAt0GgaZ2K25E/PqWFXWo0/g6h5v0Oe8
7F+qesZ47NChXrCnGJ2Nqm0ssXHV3aa2ZrryaltdNTUNyCQ14xWbJg14eVG8TB11f9SqcdXNNOpI
QR+mWcHs0/YMKSMr+gqL5QVOc9phpPXDtIrSL5kSG7rI6SLG1L+dcieYddIFncmLXlyRX2BTrJuy
IHj7pvzG8ItkMWm3Qi5VmGiZwUs63E2YbUj16YsXZUlq6OBfd5D4/tYiCo2h26NDSZP5FTP0Gu+W
FTvyJpqb40Wf9FYRUkfJxD4Zs+mhmV1oyNYR4Zy7TD0CbFav5a2c5v4GBB0WFY2dS6tgiS19vkEM
nDQyo6EbKhOj5DAEru+OF890v1TsG7gHPxje8hbXzt4VbX9hzZ15MrLdmC/HyMuG7aJp+zz5pnkN
4chOq19EK+tDk6l7WiwwaCYcj0njhUhF9V1ds94OhjL3ePH3RmWLwJTyjM2HC1TqMLneC7pBknXS
5W1y+89RH3+qqoz3T2U+9N3VraKXalhohZ7K+KOmYVzoUcQizVzC2HQvi++992q4MN+v9hmXY4Ad
GVM6gldq6XRxsaz6QeK5C7VW6mHX0/IbZNhGoLCqkfFMu8crN3hBVkwLV4KM+HW5CZpA1+pkR8Be
e1S8gz/OKvlqZuCyZjTOQWIarQKIh9FGoVx8yCtJvmOaioIMY4PwtKkycwa8Cu6T3IHyYeyMjuD3
qVmp5mwvUy1WYW1g2ggreM4PYLgpnvcBoteum5ex9/LjgMfkyFSdId9Iyr3ll9aunpf4DOvv7Ohv
e54VbkjSt+58r5f3ZaqJb3ba9uclSZ0TFl91MPI5O/WYSnf2aKlnq4TX8JTxxg4vr1lpseDH+h1g
/4DStoov5gRB0xNqcgUcx/u5EEJqVog5JH2eu4EEgV3nu3CYmFsisyz3Q2lam3jCqVusWHDadmvX
IWb00qSYyCJ/3qmluTWSPLpz0DSQ6TN/wmntoz53UenmPGMMtdeyJ7qOJrojoZ5Ex47DTRQVY0Wb
uNzF/kfogXTTeK65kUUyBEB9JWOQWjZjxrdvfYhEPjsxHZa8XQussQZuGHJ0YIAmuUtwiB+ZG49u
Ucowz4tht2YCbTnN6WMt7HKbI92QYNUsU95jLzVrzyoM4mJO8sOQ+bRrRpaeXbmquYVGtoXb3Ppn
Isu8oCZQdWNErk33dRFqSFGCShgN7H2rg5nm6aHNKKNVipJpfGn6ucua7tRW5rdmwQ7vQxWvu4Wx
pDfB6b6dcKzcS8XLWGUYKvyMKIs8H0Nt1ETgVGm3yRpPO4+WvE+NwkBzW1xjx32tPL/dM183hPzx
9m+naVcKfU+bzoD0wmaXIS50dZDyrbzeCNK0+7pU9YNTdde5prpbzdFmwdoFyrC2GZtlWKAeB99P
+PXQp6NKD/Vk4lS29eiQEGa4xTxgM7TMp5FPativrlK97zgjbaHwvw+fBld+wpZ39KzmHqfOdEzb
2diwQp45ol/J2yoxaE9bVi3eyYIiuW5oobhEqt+o7TD23jQCoyxculZnHlUtHiHBj57st8vgZCHm
0dJn0VnKd42lAZuM4+jtjFw8c3Y+GnM88xsN3Tb73gXujSDxrIOdppO7hCEBRGAjonQ8JRg1qXst
P5Vd5T/IWOOF9Ox9Az2O6MtcXjxh3VNbQJRCLQwsJ/quawlRtijVJSuswp/n4Fch8sWVz0WUfPVE
c2sX45x5zpspjF2dv3Wi2Ped902tunfdS6Gz6Yml5N7fNLIMhazlBvLmW90Rs5tr2cek0ZJtA10Y
rkqCzKAGOV88sJJF+vGmLMECErEwtqBIkJW8VwkHdNj2ypnCGlXqHXp946Qx09dA4bQvjANL+dDM
iv/ETV5Duwa+Xjfbsp1KtUk6FyW6c64JEkBDEzpyKhjEsrzfgeLElH309AMvwm24oeemR5yzqL0F
3+0HhJmpY5o30b3HqdYFVSuUXTAaN/C7ExN596xBZLa7wmtRqistG1VoigSozWFHmDk+jB6djOWL
BvMXz5Ed1WAOuHz0S09y16c2m9ysQ9bityAWP9it/268fv+1WhOi2v9Yv/FnhgvOuaT7v3/9a/vj
7/HXalVr/+UvqJLSbn7ov6r58WtLR/0fOPT6P/9///H3qKp/QuKRexOg9F8j8bevn9Rbm/0ViP/x
Rb8D8b79G8wvknALrapuW+v3+z3kikD639AbrzlT4Oorov7/cHjzNzylaMMdDMUugUZwRn9oxvV/
B3cH4/kJdicUUacEAhWr/j2T8Sehc272Gg23yXAxi8UfkuuSKZINaYYm8WkuL4ObWnNdgFDy+Ut6
JhSkQdn4bHvKObZLFz3lhRctQcmPf1VCOneGap3LJH2m5i7XiMFoc+4Ww1Qs+kvav7faorgpz23k
ZjD8fud3XnozJg/ACCiSoXsgZqgm/TME5TBvHd53BIV6s9MHr7jPMr2870hHfPRRO3E3En/wCqo7
niwNbDaYcHO910nSgM9ONCNovMp/zKk/eFRG9+pg/zji+pwYxNz43sEyuPqr1OMUm9HO9Pnxlwhz
qTaaHdXA/sL4YGbQAGLaUlsNmJlmTf7cA5K8uW5B1V1b0exsLQ4WtaZu76mDTN41JLvMoV5RtGDG
g7HzE1c8uXaTPNqTQzGzbg24WPVyuqh4NC5e074UOaV5AawJUIw1mEaI6mV5Lrs+C3Uxfcpor2eL
HzIQH21IL01ayozdxW4/puUysn3xGr7kmSxu3jgkO61LlpMqoJWChMzFTT54bihL/EuBRMh+b/gt
Fa55fMdFL3ewGvjjE5tjEx3tQR+r8TIlVNnifYOGFIWDGbIY5yciwvpdNvkZvWuZceexoRwgncur
2+jjxWrL+YCj1nyTllmd2LW7J9jWfGLW0LJtadQAOioB8ieso78uotF3jXC1TRnl5QPyNvOpm63u
A0RU/m02Wv3ZGPp042RTeVe0tnYzSUWJbb17z3NVz2Ezlf49SrfivanSYSe8utyUnaFvxzJb9qNu
a/AHavrSjG17J7q6ukgKQEMUNMjpJG+cOPA13/+8modV2CgB1qctZpmHhP1mpDeWyUPZDjoSdr/p
tjOFPHgbKqYcAr3YzKy3wRi8c7n6t+DQ6pulRBz2pc41h7mHxOqYODOBmno7UItwqclxJ4S+9g46
NP5XWcbyXqfrkfdUvNxltqxrtEaR9pkxnSCZKG4FdsuRULTAc+3+XKaOy/mVJKc0w6dIjoPcSC23
3zMh6+8UIWkXx8/0bWK1/TV1a3tCf9wMDzj5lg+4bQly1fJ6OuNvip/xXtl3XmMFyqvj/TC45X2q
t92jMSTGNrPNDhXOQGYs78nSDWwAU2yDHSSD03YuacZARSNWEic6sntER5Lb1dGeJTEYANHM6tGE
fTVwVFS8cozU93OZY9SNG3079IW9TbVav9JBWY6rC5oyEKJrtgou666Ii/hOJZZBuIhjfszT3Eet
w7L5ro0S9EmT189PjpOZcYjShx4kKZKDTXniqV+Gcg27RToVDmRnDTuCsPQ7pNog45qN0vWmsaW8
uqJskBA7VYTLu2lIVyvTetksRfUlR5zgBb1TTFdzcYuZl8amCF5SWPcaDy0iCkkHRcQgQSugmQqJ
xkyiwdxN3MYgpl49PRi5Lt6pNir7kHFJ1c0ud8i7ma4CIGRKeeHiop+MnUKUV/jkmMyOF8MFIQx6
IpfOmJ2X2C3q7pGu+X6AXEAeXZ6W2oCRIrMOPL/eWIORjU9KTrH3GRN+lJRwh7k+2i/FIEdiRr2a
hXtH91Ynv5BgVosMhbVQiouLy+2/+4a/pp9V1Vbfur/e6d/v6X9d+P+T5oA1RvXv54Dx/xzeirol
yezrX1j5H1/5+zDg6r85dIl85+MNrvs/0i6N32x7TbXUCWx1UWlx3f/ByDM+rEVk+BnWMeK7seyP
ScD4zVmtPQidXN5LaxLmH5PQ7x4uhqj/spH0F88Jk4ZJAsdaDYV66ucQDub+KWY1XA5ZyZZjLhRZ
GE78+qcn5fcH/XP45C/ujPVBKEnGXMHv+UsFAsplrfZ9fPV9ZjTB5LbLJnEHN6xp4tz+/UP9nHMJ
JUvqL3m0VI66Ovo75qA/G0GwOTQyNhdqW9IuSPM0OxsGWyXWIQC5OO0O1ChrBNfYFr7zufqHh//l
6WTXwYZH+O7aVYPI4q8PD/tCYIBjNAfsns9G4b7z0nbz97/h+i3+JKDA5cJD2PSg+UxymKF+ElAo
pc29HonmYIvxebLN19YnsamnGisgOeHr3z8Y/Xq/PpxlIP2wHItNAcnUX38jdK4W6oi2PVgjgTVx
VgjErb5WnDKbwziH07S+i2BJuVoFsSZoDqohH6Fs8V00y+SUBq4Rc8klSPiPgL0IbIdq8Nm1vwtv
OW8R4RqNQJBLnjDSVB+mTBbmJ0OOe87j7ltpeRgjVKcbr0AHdajNfl9sIGDMGxISn9ixzNygbJxe
Z0mUWurEY0wBkqsSEk394tmxSSQmBqIicUmZD1FMLpXdYUR3bNCXwQKs7eMuvvXEugUc19Fm1e+S
pWA3u6FfliMXyhVkY9iZRfHNcvPHKrU+w5k9dKoqwtHyilOtTx9jzA88hHRId+F7kry1bLJ6afZZ
s9oqSrGxWzl+VYnfHF2id+jB0TYpDsStZRAJw0Tm3CZojNDXnOhkxOarS+bkSSYpurEWmjUdhq8m
tB6OjjbdzELK2+I38XPnICjoPcZIf4g3LkpriJJoIJMhj7ZSn5Jr2ZKxkAAxRB4SCjvWnWw7wobO
69UU+0euHNjotHL958bFvpewnoSGl7qXWpcSuU4tIkGwjFLOi1W62rskG9Qd0QV8H2+ajGe634Zz
rtL+oJtEQqTIxwpeVTs5R0WjrhURb0SGkDdZjJB/XHfyvqlwqcuxFNth7o3dkOb6q1UR0oXSegKZ
SI3+Q5/qaAlCfRYXjZbe5zRp0JenKIIjp7A2SUOSeDCmwj8u6M0vhLioh3op1X2h2kuE0uUDBZ/d
swVRcQATEFcxmQ4F2bwX2KzTXd+V074szA8JoQcAWimAsnTNCelc6j/oCJ/3CBLVdYm16n51Qhht
P1/jiZkr9Mmt26mRwKzKsZkzU6dmup/sdK98qz8TYIb5ckmc+9Rtd1FkVox7Hc1Bvog/Eg+TQPza
7+iXwioVNaAj4wPZaBS7tewNg0QNDgty7lrWtDQZ2mDo4/FBi0axN8yUTgAdhe0Myny067Y5z6Rf
k4cV29VdMXNv8I42mOg1QMoHM2rmt1ar9DDnQ3MZYqmdu9gxEIf6gDQ5YxPYIBFwWdS4m0ZveLQ4
MwFNfE0zoZwmlCJ1Mp8mzYs+eFlHHYyHBy2OovE8of8O3aofQ8fXEpw8OsljWaEF2G5ZmqKezcAm
5sN08vG0GIm4TFRh7SKJip+CLcneQM6J4yZvZmS+88WCZqLr9Ed62/SDMZjk5EQXOrnjp6zSrYCN
js82jdWdVfXhEGWKWA9Y/YhMCVBOsWZxyavWNoDXTZRvymb5ksYeqppEz+bAi+LhGGlxT+67/gDW
v+umKj5QGC2Dyq/H/YIJIqQZonlRQnOLgKAIbVPjb9r1RmW+tQOZDFVSO9t22mHaMp9tu/bDUmSq
PJbu0N73Wm2+cW57x7QYTbihhFVjnbeTBJAPpKxeblGedQZ4eD2/VMLLLxxIy1FM/ki0ov1BVSN6
Gt/TgtGLqjCvI2A/PbnEHkn0XABoePShC+I1ViUvRHlrC++YD8YLjkuYnEiA5nrqhDNHQ1ujRZso
07xrHGX07vgYzpp26/aG9dbrBBXJ3hzuatZ1H6sWnz2OBOcunVkzfIcMGNx46mB6jMfUQI3vKzbl
YM115STx5TyHucMHCL5gkt981pR3AtfEM/ZG68FcpLMxc1+EIi9kG1B+a+7dPOm2Tsn7S0zO9KUo
Zu0ua0pyfkhizZQrX23MOIfZT+GTGpWv+kDCPSUO7m3uNfm+X1zrQlrS2MBPLQMro6cdoGUc8Ez3
sytMsIUBi9GmiWwJ2Om59JtNYl/CkG2VQRKoO8zpgXoioGHHT2inrtDfU7d4sDvbvnNSOiwTLY6J
ztyix5/3+Zzw9A/J9CI4uTYGoUFs3nP+bBILiadH1HmgdZnxZDXO1sFU8K6bM+vjNGAXc0i3fNeW
5gZXHiI2WSt160XdwXfSn9UhwjtYGSA2+kFtw+X5rcxag7Q/RR5XHLVHjCnjcZAmZ8YP/whA6Oom
MVZnyfer/n+H/H8C+9gL/3HIP31V7df5rxP+9y/7Y8I3f6PkzmH2tOje+AHq/THl20z5HGiusUbT
M7v9a8gXv5kOhWerFH0tqFwbFH4f8k2PzInVBc6/6NZa8fjvDPlsBj9NcZCc+COQgxNE4Vq/NNsa
jeKKA7c+EHiammGpTJCOuFLZGf8oPlxdNcNTbLfRqdLTpD8Oadk9JDUJqvsMvDqDgRmQXCDeTUM3
6vEL9Ipk0nqKicTHFvSArEOHQClNLHQNR8ykjXglRWJu0ItEz5NR2u/52L/lgoGDb/VMSZ391GXV
8tAq/7mqaRHLSxaCoCJlhxgrAQqnmJ+u/WiRO8cHWTy2MK9BV3f6ez8Dg8Q1lxqPZTlmp1ZBVFQY
fKHM+MLRcbUtSp/phm0CmkIT4jHCXIsyU/O/tYaC8K4rE6PHUCzqGA8SCR1NbfWbOSB5WUZK4heL
XNTvT1S24LpYS1N4/dNQw7Ggw7IMICGZWrw98zqtp7LojwtsVoi4ly9s7bE1kM2s3JBT+IX/bpBL
E4dl7unvSXlfrk49+KFtkPBU6MiNMYKoI8Z8Hl141P4g+Jl3bdr5VO1VZg8q4ysEAWlKGM/YsuAo
6TED48PVPvQ9AfleJ4s1Ht0UF5o5fX0/2iJ/nbMcynGIe/FekdcAgTvpfLe8SKY7r861b0sy+uFk
NtGJwMHki8ZheauBMPbff752/al4ZysEZfx5NCDDyuB7zJbruOW401Vf7vueMKbKIwAKd6S2bcmj
3pYLQcSB26UG15boySjrO0LPLo4RJckhygUVC4BMytwltguBaC7ruCEjlA2lVmWnxaqOg7K4JdGP
clSmMZpdxLnOTtSzh+QjIxKu7wreC2iOTrJv2w2Pjtqmbe0Uvwsy6v9k70yWIzfSLf0q13oPmTtm
LHoTcwTJIBlkksncwJjJTMzz4A48fX8ISd1Sqq50y3pbiyorlZIZQQQC7n7+c75TgWJ7aQ0rf4rr
dvrc1HF362O2eU7n0d8xiG7dDRtR61Q6Q3QDVDx+peDOWuUB9T0cWRPClClzxKxn9z7iqlqnM3Kj
M5tUwjiAYlaZ0+BpwrjrLv7B+W0u1bT37S7Y57lp/VAuRsZ12BZFtZLWrONNZKZJtgtS0cfnLK/4
uwJYDDu3wuhirm1r5BNejW3lEcuLsu4SQpUEC6mytcUSspl7Ed4VbpHgxY6UDwQgkCTXY4vSAZ8+
Yl8bFanHxWmj+6Tw95kU3VNf2Z+BBWJJcMRr6euJQODYoCeneHXm7Zjld0UEnHDdSdfdAbvDI+uZ
9XoQWXmKaB9g4EmBJbPuvHro3JloqWG5OzVNxQMUJXkaoCaumNtG24Jh1uKE6rcmEaNTbDdZvspM
Za1V7liftHQ5JBYT7qKwxcSqNHFuu8v4YphlMq4R9bJd2Y8acHa/4F2Jma4H1Rn4f6zubkC7v2eG
kN2gSzoPvRPhcYvH/sqBFbCfi5xArG8EbBGCJhk2Sgvv8zgbyV0oJVTyNk2/M6Y8thMf/VzDfC/p
0KHXUFY4yKbUckHj8jPvcxPwpTdSkmUH4K3NU8OwL92qUcbbIR5xZ4PNnz9pZxJok01MmSakwVnU
1YvhOtPebDxCxJDlKzzdQFmMbUnODqJU3jPwjkvSmUOJpUPxoJCrIVdiM7rQeBV1No+xnrvXgN/f
OtrhrNMjlFCv27hz1J6GEBe0MVGDAHeanfiqYGfD798MwxpnfiXXXlm36zY342fXiwSzjZyZqNkW
6c3YpxlYsHZJe6cmdj3LrQEyB6MGZR6VazUVZOBEQ/h5Mo8VZ4FzBZPiOaNvgROyCb4tUDrF/VLm
PcAuf24fWj/DGVpyYgSeNT+aLsIv5adD+HZ9sjRZH/4IdJGd8opvqClniT9v+RbVUDKe9MwzqlV0
ZLmG4LEKvWPkqTGxwrSVW+41iLElmW3afB2UeZHO8kKQ4vSGiAXvJB8hfSmhxnoVKyMoz6z20xnT
TjVtqoqerW4o5zswZb813/9nu/TP2yUXDejvZqPqv97YOfy0WVp+6PfNkvwF8cD00ZMoKaOsiy3R
75slan5cYRKjoTcNb+AyNv1/kqhA2HOYm7KLZ0SKtPe7JCr+f0JKvPqfBTaH7k6PLALyDqLlzwKb
HDE1CRGx/PhgbtdZGTn3Vqvq87VM7g+X5l8oo38R83gtFHlqEBkkIRH/FEVk02SwuZDl0bOUPM/j
JM+cx4KXiStwS49DsP371/tLKNEhE7YAcgShRDalP4uHS9Km9gWvV0DBWClBI8mKtJM89xq6TdmH
rrW1tC+fMROaz3//4j9vQoGjsAt1OR/x6WH6+OmXbQzRsRvjmDwTQ/+gdA1+Ti5H4Khyxo0ezsEL
OIJ/+pX/xSWG0E3vkLukPv/Satl3oD+V7wGyLaR+yDh/foxlASMlSFr9EInp335BdHtBRyqviETr
/KwBp8LAQ8SmllNkWN14PvTfid3btvAt44sVju7b31/W5bTy5xsWwtwiBTMt4OKaP4O4pk6KOQr1
eBgqTQXp4IadyVrdCHyjyiYmPA2JPPvw247elMlLMzrlS1nXniJzlM1QL7zOu5DSMinMG52BNMWy
U0KO0J+JWPzDXeB4/+L9MuLmu4+wzKnp5+K4sqBjIy364eB4VmRD2SSUc9NFOcP/qGLVxQ0n1YkV
ecqjVdc7IMnLaLpQ5YApT8SueyKjbB2LqXbeI6tr3RUsNe6lLgTNUcy+PGvMuvFpFGZebPHDyHOB
h5pagMyZ5WYwO9x2Rptg6pnM2d8xQpVno/WMdjt4gjCwMekLfjv9ECYoCau5pTr0q88KD8WqnfWI
978x0xtAKPrB5SnhbujUzIJDCnfqlahOANShZcUl9AYlrFx53UTImLh/LOV37lKNA1CStdZ3PZ0/
9qMuJ3Vbijjn+ELrMvqFzZbr+iBoJ5pgVnrs9IOhev0QZE3rUzLT0HWTmjUkSWEd3THrUdNhtMBM
tsYHATGhWAfgaTFGinQZZ7bOu98KfSF4hVugGMP6zWLQezEaQz47PZinZE6cdwLbJjLWFOg3rG24
p1xbVh1X1tGXwW75Tdl3I9PTMYj8WSbhCwbXrN0MvoL7MnAdAYZz3VpbPg8BH9rsN8GLambn3WXU
dAH3HmwbSznWDmJI768DbQB6utJ/fr1XY6Y3DNUReJhuZ7r7yFMYbyuSqzg9p5He3U6N+bw26D+P
T4EXJsUxa4ym6Onrwsu57W0zfo1HFbz4Nc/TTZ8NkL2KyeY+GUvXfq+uLNeo5ssPs/02ANL1UqNQ
oVWWCXcGx0BSayi8GLkmPn6rrvQDRxxwySNA2wTvaVe/YY0EHxFVHA4ZEbR8SAFhnCNAJ9L3Cgv/
JSHlwpycU/bhev1t3TtrC/znNs48b4O8h/mlKQNxvv6ZPgwxDU4i5bkxxweD3/Ux9vpxo6Ig2A1N
xw0cL18Pt89UTUdvGoY3ErW1xn6qBoyN2g9IqHgS3EzvW2yHew6b6blHIsdp6BeZqZ9qly5E/KeV
DsddThnRkkXhB0oiA+KoZO8BHokI3cWnriM3t58oxAPjHRkTjRt16QDhqlA8V2U89OGtOQfTGwM/
9TFORgNoOO3m5EFNhqleOy4/cnBZjvuOHa9azQKPseGPxroSGRtoZ3S4zt1zbYXxVic4zsMShj61
ORR4NPrIwAnXrp9aZyDnSL2jOiDoa5TrSj+7xYAtvGa45IJvPdtO5q47rAafO2E2G7Rqd0UMQ2Jw
j/uLihs09R6p40tvZ4HN/dVxJCGepW9G4MwH268idrjCrNhKV/PZb4foo+l4bHLW8k4lzSxnKrCD
cDXM9kS3jyr4wPUCL5gJ8e9L2oY+AmYTatMZIME23NzBycZkVG7g7XWcjjwvfLHKri+RI+xPeDah
s7XNeyk9gmsMR+xDoywe2dKDdb9qxcgtNWWkfGPJP4CiHfSFZY572QwJ6B9cg9IrNQOfnjpc0A5H
wZcl0ANSKPILZ+WMo75w5Axf8JXLc23DUoNyCc5lzNS7rrBIpLRl3RQwp59TQ6SUw858sTj7WsdQ
dMk+8Szr6NeBgL5MyciGZbRilAYHLsEg3PFrRDtpFb5zcvJZBK9zV8svRWsY9P3G9uAfraKdLbWW
NVK51co2O7mmZX3FVeq427bkTBDU4S187egBynx8jPzg2Yvj5iXv2/ep0MvTP5EvSNMAnAauE+o1
z3mnlskpqGrzy2CEjB3yWIm7OlDeEwOPzNskozo6GN7GjaUa0pKx9G7ssGp9qGNmea8HE+T6bJsv
RezXm0p3GFnA7tB+iMvJwz0D/ozZXViemXPZX3Np8edrVqz2E4AvM/wa+CppVzjBwmo3k4LNcc5n
AxioLjNu8XgNXLoCC+bMAfXz5PnVIbFL/x6zviAB3VMqAJY+W9OM071hEGcvUsPxv7UWOFkmRz7W
JgjabUJOmoeFnUctTrpuOk40GJ4NPQUvbcGcdWPkbvdBeje4dUKHx1vmztw0nAT1pYsEXTeaGjci
xfCpN1FcybNlBjxLG9fkmZ4G/D2jybtxe5BnneKjwd4d8BwshpT3RGwa709t83/EWcktqC3gD25e
JwUyRsbzvh3bwxSPPAfhRpCNxgrp3zIUM9YpCNp8QSrx0MISoB9qi5d3HYWCfyWzVS0vbIWz/T5z
6h7W10egx4Ck3Xpg5bj1QSTFDxQB+uVqqJV9q4YBhTF3gJe0vdF9lBZ8FFSVljvCnBuH7jvWxy5x
eE4XHInhNUHajhf7tseOYbKku//1bcnSafN9E6fsJELDYPnyWp72TQ5Hi0GkfugpYnkufABics7L
6YQ0Q8P2apgIP9/BQoJqLdqgelOEvON70xl510lR87uqceYlS87P3sVu6rxjtXAZVOE9iKNFClG+
GD0PRr3tnoasS4leNs70FBqV8+bGkgfr1BrprapbjVaXDynhTUoNn5U3MyvFiu/e2rPldzwXPfmU
V4Y41UNs/OjbJtjHg4J8xntml5MYXvBiasVt4ectK3kT9PLZahc4TLTwcnatZ2ckQXSyXNEGViDe
dKx/66H2CfQzPu1L2t/4RKlo4mMaigVDCIrpbMiGU0NvzgIkk4O/OmE0Q/PPC+xXDLFcJ7aWT66V
GMMTaIXcJdak4ij2L8yXApelCsulRWY4aqZkN2UEOuSn1Ge3DPhL9c4K34u+APrGQCZsMnfQEJIN
mHRKBNzJ3FPgxh7EM2Nxyuw2Plv0VqwTI562/Ic5qu1Qr5zONTPnuLlUoGSO2Rgbn7URJCejZzY+
djFLD0XZFNpRnDZpokD0C19HTO6mFHDGhRfcwCML101hPUY+j3QLR/VOikhuAAMWq1br5lgBgV9F
fS4vFKmEjJR5SKwAAIJxytiR9G6R/TAS29n5YxUegrkqEvrboELxDVSEvcofZQt8JQfHom115L5m
YzA0gl7DWtwjlI2bEaOhS9MFrQ1Os2VvHD5pYLu7lEV0g/IEYIDqIFv09p2GS/nIp826XOr8xMpX
MEPOjBVk9X7tF+42CvK7IaO0wuJS3Yupjj7VhjswcTStcwVjuVrTcsIGUsPNC3LGsuODVcgLOz/a
rQwlfuDBc07WrzplYSJkIgd7EDL8g5HO353G5QOhaSYik+pYKt4Ug6BejR3BiG2DFbijYWtcniDx
Mq5mveJp2KfVzdCYxtG1poZeviznJi1injaJ23JHzrA/Q7yGedw9TJlKEWPZdv86//qfO6FAdnHg
ANFkIkL+xVczj2ZK+YEF6BfrH5v+UVNk0i4b378/rv3l9EOJMVAetAyO/TYHtz8baoIw7oe06utD
Xro8jAfPk89N1xp0xmm5OPqXo8v1cfj3r/uXoz+vuwyUYCgzaeKk+OfX5UieW2kFg1qnuQsTC1gG
1QFU8SoKlVqGJ+V0gePKs7jBdpj8A0b5L74sXn0ZZbl8wXkTi7P9j76sqUtRT6RbHUgNcwCZCVI9
YywmUemh/gLfqPlvUbccS5adt2n7PNyvF+A/it0/KXaL0vOHe2XJS/ypsvs+y9/jqsAUivZNxuL4
8b//l/nrD/2eZrB/sZcxKXggiV3Q+QMCX4oltOC6fHdMcD5XDPhvih3F3PwbtDQX2BAq2++zTQs3
5NIZ7/Iiy8/5/85s03EWB9ofDHEg7y0P+kxA370pqZL6SVZqx8wvtSubk90b2HWJV/eMBHBq9f6j
E4OcOzowLMtVj5/b2WatOxC+7x1YOd51I6QBHM8cvYogCfcGrNj2eZia/AaDS5I+wNVsv/BA996c
GeByLCOwNCo1N0DAqVoFmVacsMcwr4fjtenHlErDujGqtxIS8h3biXreF5MkSrZU08yxCfsB6E3w
NrIl8Q++ILzFM25yP49KD/7DBJ4JA1cS31Jj3Ntby8XuvAbZ7CfvY2/En6k26YpD1VZZtKs7qrNu
e0fEPRVjeSHsZWaTxJomH2rH1DmP+UZ6O4wTc31GgGffF+uOklX6ROCyHjAX4Z3fEnUVWPpKeNB+
vmrMkIDfhnNzEZ59c2aPvQpzrmdDDqMYFNAH2GpqM4wjPakyDqX4piipVPM2ixOHmsAMtxkOwDKt
WL2LgfjwtHKHEimk9OlLXes+sHnGxv7c2Hji0tqe4f+MEQFohiVmjPUcO1o1px9zOE2dQxKhiCaH
OSa+O1Z+khV7M9Nhe2aUahwF+fIHkfohYEzDIqplswh3cXmMDZrkIjgDTxmrHPOODlbMyOntUYIL
3rlBPb17dYoTLh/y9ZRNMTPEjgM9h+Xblkn5vursguh0P+yzcmwAopUVouWYD0daQNfeQOi7KMpq
Y7lxdM80FyREnOuNi117Y/eOtQILXR3gf4SPbaGK17A0eqo+QpKQM0vifZ66nwghRo8YLbsH4obe
Y15n41vMKG8TBZj/2jrWj9wP1W4aq+SF+SxUVbOaXtn+0kbLtnipMjfDDcE/7xwEWfgCe9g66Ng1
7g3qiPsVq0uwG73Wug3dMAd0ZSTzRnptBqp/SUx7Ye5+alxZPnUTYJMVIbxIrx20K71OitbT62rC
BFm2putSCwRXYRjK/qg0ETaVZ9ELEol1E8xLi4kEJPdsBxK+p1+jf20GUgw/pKJdbmVRpIK6UJXg
r81qXk24JR7aZPaOrXKeU6xnXTrYQLWJ0t5KNicRAQ524MwKh/F+iCLzRmpdHVjeEDdS4BxMzrr2
Mc7d8qUlh7cfSZd+VQhAsqFpDv3DP/FJF1umuvZ66mr/bgYE+xi6XXwiwds+R4xlPw/WXBAUV9r8
llatuDHm0ks531neSeU62Nlp/R2/anhA+G22sc6YvRFWpKbNHz4LN81fp2xOXi3VJ87aafzstTHK
gHgt3zDX6Ns9ooy5JSze72gMvaHNxl3jVciho1vTfRmUdDprcrircspSCqrLwLiXzImBKsxpvCJg
ljyUYaqx39WaQjGsedzFSFWx43OeT9g2bgCpTPQTD/VahUx2uS79ysNtBcZFkF7tFM6OoNxYk2O+
2OwH73uj/ZTM7VNaG96HdioC9phHicE4isza2qzn9NkDE3tToILdsr0EtZR24cZLomNgd94d/Yds
gKuhe5pzP984rai+uQPBilrN1YMVBvNX+OWQRqVBtiUoVH0TpZH9KYqh0bgNM72VKhpCpnMQ3dmm
HN56oqBllUfQOAty9pS3z+tUM/NM6ui9s+Lkew4BZt2Nza05QNZyXKU38ThYn82YklnLoFsB36ua
bk2N6m6TXIVY0JsG3zg7FmfZaGPXVtJA0BB+9Zil3cJr6WWwvWqXY5cstWphwmE3LlSqD+aikVbK
BqyeRcp6GvvQ/5qpgt0agEfOgX7OKRHT6XSBQu7f0nfgvOOzqW4CKPoQDqgI548K2pkiEHfEZv0Y
a5+yicUsjUmTNLqzRz3jtIoGS22k5eAG6xKsoYU/Qtud6I4zpFmdu4ROqUA5lPMK/Q2SSHmRnIaO
EQhGGgc7jDgphjGHsxWlQra+NfrFDMH04Ztdtc6PyrA/kroxbyUexX49NcReOOxvmxYwNpSt7E7p
2L8LrCy7jQVEolU6f4vR0gidsYG3tf5UifaJAIxY+7KN12XIITDB2LFL8MLvRTIHj41sq63hmrG1
hjzZHSID0Eo2RuSUk5BuwFa+cty195CuxY7v+7d0Lv1LY3IWimFUPEcIIysZtzUI5Ay7Htvv/M4B
Er+mG3i8q0qY0YaCeoWnBuAWE7XqkTu34MgWqIdkqtqPRncklM1a5mx7bP8lckP7xDvEuKvqkrrB
mjN2njnFQxEaQE9MaLSSPNladEJTliuSW6OFXQZFu9r3gx42ZKz7N0jjSAk+JObRy770nfyaNqBu
ZpbHWwBbESGoTsUPtg8PuqROc6OL2FxPlu5+SAJ920FOw1MqXGeLRZzdduRnANphOVmtET4lo+zO
rvD6vQosCr+7pL3HpGvJbQrqGWHaLEBStbFxVMMN3LR47ZRQ1ISdf2lwUOywgmQfAPfkFogSn6vv
f4n9/HubJd0ReddbCy9biuX4X6HjBfT0Ou6BgIQ4ijS3N2NCyholSN7OtZF+C1L6+PocHDVmHwN7
Rpg/pn1unZi4J7u6TxtAf7SsDvj8D5ZddTtPs/MyVOXsAcaON0lRcV7LNVXtvTSMjZjwlui6GreW
15XfekclsNryZ7zW0Gqm2D2o0UIJce5mG2m75MzKWSAwd5V0vjWifhwoDlhBi0/X4NH3PKINAJHG
Z0lodRVTp7BLspkdRi7cbSaqs1e3j55Aj+qa/ayKYSUK6hZFXF5orMErVM3RrmxrEFaMp1a0MZgr
m7wdxWTRLrTzO6swjEvQabXP3SE42HBawWPTLpGVD8Sa4x22o2QBjpdrN5/wvg1yQ1yWFgPih5t+
JqFoR5VPgnvAeDpaqCyGZ90bvSaeHRjeMzMKOrGBxYCllt+b0MVURMXoKimgSJpJ7bCQZdBASmt4
VKYMviXF1CCMcfvBUzm4eiwfXQP0RtCTYUcalhj/6+GoC8aOJA6NVZTM/qkgT50nzhc79D795yx1
Pfv8w1mKMNbSBP3fux+eloqv/9q8Zz9hWn/7wd/PU+4vNmVdrkOKa3E5LGeW3xwQ13S4C8QVlQqT
FUenPzogAhuJFsBrAK51sU38boAwwb46HKaYcSNeSH7opwzY32XCTOsnfjBTWRDNQkjpSg7teC3/
fFoPRIcTIGyMGwjf4yPhIDR/u3WORT7DaK+HbiPQSy5ULwORrux5K8cpONIXhc4M1fJ5olvyxupM
SPpN7x/oOoHOEqaQGgiMEBYgc7vN+ugS1Rb+Z0AwITUua9suX9SQPSgTklOmFsbnwp+WsBTWYWdT
FFosRnE7I1bQ2Ln51JdkeesaeOhM2vJsq7F7xt5HoaWHy2ripPQhjGE1+dYnGA8/qHNo2OsOj1Mw
9ZeU8MW+UYAr4OoMxSVJ5wFuoU+SwuP8CHihyPZ8dxPgi2S4Jzylx4Ju0W2azj3e+jAAYzFY6xQP
q4sgLsS5dQ2TPjQbFsioNYEzSoCsGMwRielFLN2KGjJa7TTOrWj9AxbBSy3IbVG6I++KTN5QnVhQ
JMnuNvKpEs9iAgtN44e7HqPGmhum2vqlZPQQZUjzHMTYCQKkKPviZmawtfMcwzsVKdvLkEqk1WAD
lNVmhIdNl6TVWEV1tM3y+alxymajpvglYA/+SRWOe9S2N76VEqxW3DUBz2yrCs91O5G0zisc/8F6
ic+Im7EMrfkJYyydottEVb7xLcu19OZVlQ/GvBvcLm1XQ1l181o4lQ1wxu45OXHini5Mw/1zEAX4
4ZTP8QJuCkbEfYFf4mB6DoH9oiTdm0gIHLoo+4tBm0K/mhKjiHsoWJ01ohUlzq2XtfjIJJS6rZHN
UKf6MSiYOAx2djbgSNbGxgCJGbFa1O3ckj9KcyRivIjVogOu+Is6L1jXUALn8kStRu+2b9S9Opd2
rhVb76CrEoP0fdtXbaoewz4r9mUDqS665xjDLHKHkidoJrJhxvWsFtMS6QUvRL7XGK9hX9LgNHKv
zegaBBa/5YIz9xoTVkk5ERpurgliuYSJMdDqR3VNGE/XtLF5TR5nSwg5ueaRjYGs3DZZYsrxNbFs
XtPLqMz6DqMnW+8yaD6cOWrmTcUp/lKyiNcMYByS0GlGDU/4az46neCNFUtseh6VyyD4mqYempgF
Rvb0h0xL3LpagteczshgqyWO3V6T2ewn9GuWLHlt1F7rS7OEuOHORfcN6vu9u0S8+yXszTiD3Ddv
QNzNolvCFMTC9RIQT5aouIsT6CXQS36cqgdGcCyz5MohmmMzXsLm8RI7p36DBLpzTaNHSzAdL3c/
r8QSV++vyfX0mmKX14CNINo+LCH3Zom7ew1ENzk690E6Rs/hNRR/zcc3S1T+Pwvi/2hBZGFjHfrv
F8Tn7/q9+6OyaP36E7+vhBYNmgHUcRkAPfk1A/F/V0L3F3om8aotDvpfGzR/VxZZPwOXf2W69uJn
W1Lavy2FpvMLWBUyuDb3+6+h6n9jKZSsrz/Ji0ug1yTRi2FpETPNRdn+Q6JY9GhIBBUxRzRm+zoa
trfq8umbr80czJKBHmDIbqWLKrt4yr/rsD18dse0eaor46kRbQfXFvf7ErK+I7FmHCd6usP9WKXx
w1A2xjsTAHJ2sMKp4/JDj/O+Y0bdQ+k5k/Vo20lmFkgCufSOUDd984yvWlSfOuiCzPp5+FUWZngI
/XfoLcJL12JUoMdWyJF9Ya/CkFDCDkqZ8PB1qbZtPlE/3KPDeGWRS6CM2oWfguTXb71Y2N0uzm2z
PvWgR8EeLTQRAXXTnPDJJXSty5NXTUgIU9ThNZsrWXFWoL6CHITpTc6ROBWEK0DdCTSncDIM7GTS
y8Zmg2+kek/L0P+IaH7wNrjodYfXGMDY6K79zksEfuAWnErPW+hA0lXmjS+suVsPBLVuwlQioare
c7rdSCYVnh6N6HQPVemhiCosOWVC5DSHZk6cT/tbRaz5jUoDe+VbUQzEJXmK8rzmwxrSuwa4+iE1
1UtaIfOlSLorSdfRgX0H2I+miOLXRCcq2k5jcmSCfVfZ7U2M2vbaRUUJ8b1jMKYRb8sxwNYdud96
HSqG7eptTp0OFGFAvSeFgTp70WNPy1Ag05MPjClKyPtaYTY8zf7QrcrZgG3FJTWoYFtBF1V7fCxo
tma5R/W+jHPy4ubmjwp2zM1Md8OK/ojzHDfA3Yb+rSq6UzFW5SHrkxpxxtpoyNOrbkJoqtld7Npm
fqBiiViAmb1gRE8Aj9KaDnDzOycflzTBHD6oAFmTA7BBJxltLZ0VbrJpgCY+2lTvELMzscZTAobm
GaForNlqxbfhkLd3fk9p/ZLGPyJaJwSE6Upm/AdKtWv8r2gk474YneSrj6PnpNtp2taNY7Dzm2z0
4eh7aIXVvWP0T06fUHRWTPmevQ6VS7RDH8oMwZEEsLuyqskhGeKQBGE7euS5EO/a1gx2UeHYayc2
gv3oqu+VkxXHPqZuEEkUQ0REw9o61MnXinMqLoWy2EYRB+pAQPOqKjqL2DyBn55hzzpizAmFAjn0
Tf0sHWCzbZ69GHl4nMl1ULRdEwnvjVdnCsXKynR6ihsHglpNeZuF6POFbCJ7kp6lVtnAU8bGXYbh
Irstxmy4cfFZ4CNr/YYhxWz8qBgtoOMxLXRWFaUJ0aZNQRmvMb4Y5BPFcJnkiKkltzNWS2GCk2vC
NjnXQAF2VsUyG3qh15GuHNLnzi16lCE5R1CpK/NUDhBI0R96Xo0bC8UyVP23IW+wLoTj+JCqTOKo
4raIqN+TKyLc0wfIeiG2kWdPp6FPyoPZq0khJ3FrEceeXKHXmJUd8q+d6n/IpiHSGJFY2AEPH+If
rN8B3zWF8ZDGtqZWZ2qTu7fO4W5hV0lH+06OhbiJy6DYM5+oEX0Mc4/pit8sox57SkFnxhVPCU0Y
phIRx2KLCkGCnstwsLG2iIo4NyJcX6A2P2tpBy9eUutznhqkh7NXQIACL1tWMSjvT73R2OdUUEJP
HCIlM5J8hJ3fbhKzTl6KNkXXcsHk3JnsQlG9h9naMNmXD9gbPqFPZpyv4Vrc1nZenWTASMmzxltg
RfXFtgLjiTm6927iNeHQA81gLgIycUMU8zVGSja3YVXqHXw2ceeGkCao9u42JJv7M7TuCkBOUu7w
b0z7dvnWohW7j8U8WruwwX5hNHmM22V8YIKTsOXrAC+LmGjocuBv/NkHXevCxrSmN8qOnIM9FsG3
1uwePTCLatVl1khqt//sXmUFwX7btMajnUvKRgdY96ueFOqPsMJglBq9cUORUIxJASGjFLjOsTwC
nsb2gB4ieR740zlBY7qfDTHeTUlAMm4acFqVKBq6wzUweubVehnt48CGRK9MvJ1pOqxq2e5xv8K+
tfo7rA3LWW2aVgz0uBOxxx37zHZWriLchuv3MtCBCWSU3otqUYH43YJDA0jTmJrgiA8uXIM6FmB9
guLbtChKYrE2DIvKVHcZcL2r9BT4ZvfM9A4yBPV0Gw6LwQbH6hEQFNM2o/6hG+8Txr5qOwfIZ6Kr
E8IvcMAM4NnbGBLrbhgKfTKy5mMJmOR9ODB6yLEFKKdZ56ZX3uNrFujMfLClmNKdWtS0edHVIEQD
dKrLDLtpSYQswvZj+PzOQ5biFCsynneN+2VelLpy0ezirP9CA2l249QhpBIYSpgyIaWSHZS33ANY
XhfJT2VUzrt5sNP1/IV5OWeZqziYgvu7CysZmityjFy9IPpa1FKtBTa6hzAzw3W86ItQKkYWdxMd
X0RvSGs/6qD5Th9fvssdNgyjtl+LdoDLnHVY8Hz+qrllklajf/5oBxtefkftG2lMDraL2EmgO30M
zKo+iqsMmvVcBtTRoQjFhodpxVM7GV+hrLBg9NZTkpCuGiM2/Kn2ea67Sf7VXKTXYhFhB7twd+no
TWsksnKHYaC4NSUNGP00U9FiTV+7GMLsiAqyUgHvQcVZBsu78V+wfM4PmdVVXNAZExo9sTBvuWA1
b3/ss/SNr33W3y1uMugWsBWVJTjPDOER7BZIzzyIHocuVw8OhYpvXuo+YaNQa0YRZxunzgHXbmSt
dZzWWzKyXOg4ie1PgZOptXbcFpnf39pz6JoLpSNamFqKucYisScuXbjYhM0Pp9QlxHE+50Wdru5H
SaeEmLVHVbDjf1FZJ94GpP20Dvv7WVgGCDmybYe07i2cQO6IGS2l1cIWNYIJONJ1YI4LW9VxuCNE
cWn8wLmoCR2b7sjRYIth1tRI2l3+A767by9f1IjPFJMI/Tpe6+7rWjp8ZUq3rw5tFwAzY6ThbqbI
eqLfclhz9r4FGpR+BhgnvoL1OtEpFc6btIqjdRNZH/gPnaeSpMg3plHMdWcbNNnKSAZ9rK+jnySL
02FDSk5/E8uQqL6Oi5bBUbiMkHBl0XRaug+M1m9CmhM97E5mpQ/SmFNuZ3f0PsLIw/hsdh6eKCd5
derWpvs2cTbMU/Otw1F/XVc1lNO28Ypt1VvVpbXsNllPXIqzzkwfM1dYMeXs6wEdt/X7AnmmY/C2
jOAi2aa7cBnNyWVIV/O+9j1Czj51KMjZN16evPI0y15Z4obPOYHCpyztw4NIveQoHMWON6Twoin/
D3vntWWpcm3bX7k/gBomcK+LxbLpbWW90MriIQhMAF9/O7ml06StK12dd73V3lVploOYY47RxwRJ
hp6RhOJpT1dvqZ0XC62aC5jQNVPUqNh8IDJT0+jD8Hwhkg3bvZ6tEq51IzFapSQJTbaZAy0t7yC+
x59YGadT0LchpRfFcE+PoXptHRcitd+3xbB3Om8PgZetK6er9S2EuAL53GXZx16TK2zEnAQdh6Zc
x9sJuk2mOC/4PFyRF+s6Dra1r06C1ftCkS8r4SmYubMGowj5ICoWx6QkEYxEKbw7D7vlx+Rrz+Cw
Mj5Xa4O3nh27cYs6ln9QwN0cVBKAZKnXuTqzIMbrGhQpUHgBfWLXb9tvOqWTx4l/epprLq+qDp91
zdm4b7rxe7Pt0Y3MLw7eAKlZfW7aP5fuQz3VL1bGWhN7u33U23a+2Pb00E+yfZt2VSSNtSI1rqR7
0Nt+Hw+vUnt3RQUrJkSiqbCIvzYraVPoxiciAemDjfF8eQr8QrX3c5ohLoTpbHagcQOcIRwWapmF
C+CQcbRtyoY5bubBmO5Kv9PiuQWgUuI9HRdEIdWfijADoaGByK3XahbU1PaFRX2PhA7r9BnX0Rmw
O0cnzzkNGeAX4DoU0646lf5JlXwWv5NfSvamUSTpTT5t+ELewqqI7SDVe8+GoBeVCDVcfaAO3WAG
kacR+NPT3A3MAlZnHFfXy/bTsBiXTit5Vrwn9+Pg5DdUaORRYo/+71q14odJXSKk6Jy2q+Ncy5e+
DJP8w7LEGNUUhtwOfB53ARUIGwgwCH4hTaUnD6KfgTxErXiXK/9tLbQZ5x5X5zjsq/LQ2/36zeRg
faWO1d1VzMetL81jy7e9rHY3PEqZyy/ZLOonrS33stKUEdm1kPQmW/hBrayma65kcQ3KhtNBV/bH
uZw2/HNBw5Ho6j0mJfHac4qMBypdqKayijjlXsfhnPX3bKshHiv/bMhm2rcM7k+IheFBlab9zRWz
OMGkkjuQMd2uQurd0ZyUHSnynvaq3QzYeU2PKk2R+nsV4hxhRX3vzFn4kzbt+4nfBDXQtMl/2Mup
s6qOo9SY3pSMtLhu8aTGvG+6gwxnN+5AgBBkXytzxyY/i3VSZ3FYcRtPZvDEiNgS3Ixfn4w8cVid
cSeh5wcidkCrQ2SYxsKqy3EObQIivwl9435w1uVJ0uk3QhW+pbulidy0cehK1kYVAynJfknpidsk
yXMutB3VIJTrirLnwj9KEt8VHJpVkYhSKO7cdPTymA1meDfNaRkXYCdPpZfDaKrw+5t9215y03oI
gpoGgp7gHr5glvB+U7CiX0B8SqsL7qhoogSgNksw2wlNAFXofOBaQdLWW16lJof1Ycj+AysFGP0p
OAqyVibAyumnSRbwRFvHel5qOJcWgyfJd6JIO3D1mxnHQX3wU4/YM+XPoZPFE6/WDmfrFxKM1ywl
Vrd2P5ui+tIXrBcqezTbGJwTIZPZoTUuYLdXEeC6FHnvfivxzexqsFcUTS5kkDdiTQUQhnteKubu
ho13w7ul94+WWfrkpUV+U6Vp+YD+YJr7UWDOiidpTnf9wHmbqJe97zb5Zw56eQ67rgIbMa2ntAjM
X7phRCsAF5xAb5NCNzqbDSp6cynVjyGbh4tfU85mklYAZj7us2yRSJ0e5mvboHfFr6dHGh9o7Mq7
78xrHMWWZqsvX4v6TKHMVALR6Jd37Aj9Dr3n1gET+sZR6iU3uq1ZbfCvGewB4KkrB8c2Oyd67fB+
jYbaN9P4FVL0LU0uoHwK+60B/h0VkyBs4xEuI5wVvGczFmcHbMgep8QUYbdwX2CqEyuhE/TaLNkN
bVQfA7CN09Jnz8qzfoNA4fy3cDpqUtk8Z61NxAyCkDM14mePr2FvpsrZS6N+m2ln/i1lzbogbQIP
pwqekYjcJMiI1aufAEiw42nTgviWDJKvkzmW5A+mCfZRuOinDmcIQO8gSZCdwAQf3F4sLGrq2mLG
mVlDj074RHGcC2jYcVuPh5f4IwW8GY1kC58BzyzVxUZE1muezow6yUZJl/5tWbjyfvIEIoFVAlOw
CdGBjrexIcVTUFGDBnFYUtLkBWf+wF+VTfDbTu0nUbRcPIKcVJo0y8vicnO1HP0jKeUIAc4owX96
I/Y1HyO9W82XNffpkzGtN8UtKapg15Kx37RA2aQRhDsfI7y3JX8GTnlsAI62y0k47W0uCd6siEMV
7Xjyp+5rGtALxBs+wjhtnksau5Ow56xT4RjHZnGRFoZIEMd+7JdedZEu8h+77z4CN9ThJYD1n4gO
TvH0SMLmp1nnvOMT2qfCuXnsxEbcrRf/3AhMQj7U4SOzCwLiWhv3LOveWdf01yEx5J64AY1PlQOn
ypRpnLdUfc0Fw5lyx554cUqJV0u9I+U7P6VOwseR2P+pSDAEZO3ytUwtlLNhcQ7sd8AlDc73xJ2s
Zx245d6bcRxF2AL1L7f3p2eufSzvPVdFPvSDiwIyF5hsFy06V24rFdAe54BLiZVZlqfQa27FUPVR
sjqC0rBch2Psp1ZNS52ZlZeNz2fhzz+UlMZ96622/XDZwW6QwXX9wRoymSM4OMa31qvVvW9Wxqng
hqfwtPnzKShp3/VBSkV+SNxgT8DzoohHxU69UNmQVHy0Ull/y2lnuW+1k9yuQzb+MHLvd6owupEd
NPpLhwz9uM6sCN3c1w1FUqZ+DWZ3fLDtTKx3ag5asoV+3R5RQWtMTIMjN/sUTBTK7XwYyvm8l3be
qChfF4nZjPWpMBPjzsqVO0UuN4NTnkwvS+q+ckJwnztQiAdiGMOJz8ESe6oHSREGbzoAOiezxn5O
zUpGfebcB1af0ELcEO6pkyCyAJtu/SvEC67a5lBzA75na6WbsitniGE+pJ5qI1Xk3ngRDdefnccW
s4AZpyEd67DKdhotjDNN7Vm7DefP8U630mU93Ko3JUV3ZfcZYMUCSmhiokLjW2SRRAvXBeKpUOTu
dO6aLxPfwNsHsIvfxxIWCB/jBNEIgTqj5X7pb52RCi5/86tFptSYbLqG+j4ppdpzwwp3AxEpTkyL
HoCYDOQ21LCdhLjKfNTUUn4lZBLw0R6L4SSDjJSHMdPy0AcCV0pqVFPEOn9+dkcJAbMxS+mRdyB+
JW0jfKtIG/90M5xv+yZNWOWhqS1PSznNIF34oMVrt/mZqMPLopmqDwI5Zi33kyN/a47XtE92j1BE
aHrsPbI+1N7tXTnCxcyT7nFOJ/u92PbTe1dwwV6Vaz30XWtRO9dNwROdQ9xPuZa1D1RKTu+GyMeL
k3XoMmDgg1u1GMM7cVfzzgT8fbQlBCmG19557EGsPlGWyviirCS8UiRpf1/AqV6GPpieYaoihpI3
4VPaNlxWd7UbYKOBmY2FFsglH0otuGONGlVw56gwLe5Q+Ek/kmxzqmth2VRODZ52eaXrIk4GlRb7
uewf1rQXMJMWCT4FGerFhPp4KQSXSraZy++KhoWPxKJ2mDvFQFgcgYm2wpBIdVrk3fvouVRTGtx1
01ZwM+MttWfYyWMz7YujNAhgkX+qryqZ/fOkzSGWABZvpNWQ8Cp9y7xp11a/UgM7zFxlSapkFMBG
nhIJl5PBeJRlJ+/cRQenGjN43E+rPFLiLSJHQgklV66H26CqnS+otwY3MS1fTM53N3S1UlQ2cPpH
zvRRaYzsacmKKQrCdEK0B4SYyr6+HYfwhzFZVszFCfto5g57A3QMNXd8NJzCzuK8c85tZgUP2N5J
ydJgf/EMf4VDBPaOuk2LN03oR+jN6tLT9EiHk1/ewOX9DvsH1mayYL4Llm/pUmeRLch6JEGBrGgl
NVqZWt4wPicHX4G6kfbqxFSXB8eM6DXoGLgwZU8ynOqdZrF3QH33mTNbe49+dlb8LWdZc1UfeQVo
j1FhPS1q9sgSWv34EPgtOrAVVkAZXXuqnmY3A2KacbMpXLr50LOm8sagIkO7rG/QWHFELG12sEqa
O0JiuW658v/N5LGnN+VeDw068FS+hb39xUm5WLtGE+fCgfINuT9sMGDi/M/3mvQZudyKTjI8VAeb
euyTFmSj0oKAOiWfrXDdiGa+Fabieo/RFAZU0b3LHkgpzd2nxLBPHKyG47SK6asxswax8Z8R8jEP
5soJee6M/CgnbtSAy7/VYdE96rF7HFtKhAgUB9zarW0QzCrjPnDCJUpMOzt3jWnfiMn4KQx/vG3t
hhZerv+7nDUYQk8ovgza3ahG8w0L9fmsqu79v2vr/2ht7TpbAOpfr62p+E3zJv+HTIzzxxf9dXPt
u3+BU8P/Yj+8Lae37u6/bq4DEi6+L3wRQhnbWrOxd/1tc01BN6oLZgySX55NeOV/NteO9xe+G0wW
yGmBbeOl/9+YuHyLjM/f52LYgIc+pw++Jb8Fy/A/B74mD7rqklqnIEBShirRBpEyQ5epeelucu1g
xki+Lk1Aph99M3s1mfAiEmstXXfpeOe0EKJCxUbC9Sl7jxWAwYdsSeWV8o3qpW0WzNIEgs5dMrwk
EytgQCPdN5ProMppuVLpK8GD5s0eIGnIWmOEnmxD/XTp7ruiIIY3Ypndb41JOIVbHzOaI7mC7djt
hW+D1xq/aK2ZX8HQ1vOv0AeVXgD+EPqO80CsaLEN0rm4mvhagNVNSfOiHZEOBXdkeuTGwbYsQFut
8WIIVw67NWumGJhAitsEAa2v807sfduZ7yw1Ix6WWfC1KqvAvvbDFPC0tLZ9smadEuexGBJLj9OE
aTttnIDncw/UWrBc78vvol6ba6pJLLrBKrDBi/KLKvomdq1E7A3CUVGFnP9m28XyVFPjlp5FT+oR
ILl8YJ9l+sc5ycTZnCfjY+gr9rPUT71mZp9hKsWeC6d46vw32efTwNmIFGu8qhXRby4SkClJSE1W
BHB1sO+pkQNHYbie9aK6AMCrZOmGL1bLD5GK4MYL8ZzPnD95liEoEuxuQ+slLF1G5cXWND/lAxGh
irYruRucCh+8agfrrnccBmV/6DnhOeC40A45lnO7zxDiMSZ3xIk1u5qrxaIN1Nv2x8oqeF0ps+Qq
3I0N/27Jar7GdZYSqHQzw/MIyV1E7sDsWoiA+5A7EjceJkEukrw0KeaUhsc3tkGkEnEkhm/WSH6X
Mgv44bw1hfViWy4Pg7Km/EiNFnYsokXOGbSJ+03OVdcfxRBwRlFzv15DJEseZ03KEh452ecC71a/
+zTiI8eKgnYx4tsXljX8Apq0QMqIgG8s+uSlkCPB8Z4mND/t3QU25T6YKQ7fc1vz7LtkqnRy6IfE
TM+DnEhTp0i0P4uixV5POoSVKGWJOc84VNtjhZ7bbY2PE6XIoM/4Cw6TfHtabvlzsA7FulttrHqR
0jP/Z+18YHBeLc7znPGyrFiNP7g1QSoxJA8iGW3zgVpNj7Q2P5FW7XI+TIbnnHVl8d78I9NZ6DR5
0+g/QYT/FA+G0Pa0HpWyxDeToFXwB/fEM8lhdrDa6GJ3Z3VK88IVj2kxhnHpYBI7506u+jjxRpAB
nZ3z/VOn4mEtdRDcZMjK7xxDFuPt87cMqnVMT9VCf2iECZFf1pUe7zKDsOFdqChQxo/fkw3rPc3r
jDGhW58HzYHg0FbbS2qzvuQ52XrX74Yl3LIVfXtdgHj2d+GyIVs4QqHEUqmVH8vW4A0R0qZx9HXF
FcovOnUStWkth5xE/m9ETd6RhWds7ylqXdmAu0ZQH1uWNuCarHoGPyPLOZr9ctD7IbRX8luefjI1
HIMJQOSHwzsNfbIdLaras6aGzisoYR6CMWJ+CZadawND2TEfhvFYN6yOFtX7m8E/uX5iF3gxEWod
Ch6eimzBz1YpkDIMHT3nrgJMy8S7+FggdB9WkLJYelL3ccyH/kdhOBaHE246b+Sz5+fAY+3i24o3
tq204sHwBNx4pjB4dKwaHSw6btNHg1YVDahhw7zPU4ZQNYeuz1I59H90svCd2GraYOuvQ03c2bTu
ndO0EGfnE4mzbBgR5ftcQcauBdNo1/oeCVfEJPHsNDYGR+/sjn6xXa2EPDvzFp2rgiyLFHeMx4bD
z1M1QfQDPgLQZ+eXmf3Kic4/GFotv4RfO5cEJMSpmALrZ+X661uQjrN/IM1IIz2qwi+HpMPL6LoL
NERsHEtRsQvOjVfyK+ots0UP6btEWqjCACSKxTbGno0KihXWjQod42AGNbVxEBF/bW1SfAKILF6p
ayDqNRU+dhRKvJ0PElhoGbQUwjeyfes8rqq8rV3ykK7WGzlnHmwvypPVv3HTDsuvqn/B/81ETKZ5
qnbz0i0XZofgrtLGk1XjCI5xWGPTLYOpt24qDrnd4yqc7DyZeCsmbz6w9Z/22KnkrcY3uyuNMXlo
JsXVZPExwhhyfGI84YirScIMYY/JA/eAcyPBctivCWyNN6p91XOlxUPmTt3TYpOm1jQLPYG99J8b
n4MpCachuO8oAjnlfiWZhzLzS2rrGTZK8LKmtvc+YmI9tmTB1NHVTbtRzWUlT6yCtg++Ps2S6oZR
2g99D87KYz0CMcHMzBvIjyi2STeYj1gbWoR4H9dwoawdjEZF0TknYxkDuWQplCWZ/prIua4iFgNu
cTBrdu0nErfAvg1LUNbtdG0UzObwYuM++8htlCpuhZRijoVgcjUNeZ48WDpMd8XXmdv7lfzmeDfY
5tdNUriV/bowyutZegRdk+EGZik1ZLDTnpfQENdlLqzH0vKG3xMZwK9LCHbs2zyY1fQIcCBJr4Oi
OTStSjSYTn2xlzV5zDILT5RX0o8SWJzHBwtaCn7VyfcIqPWOca/U4MW97bD/Xfz6VzXo+aYDlRMn
7oL8mw/TR5B7yT6taQQIZehCotEkjcomq7udifPrzjeS8tZM8KbtM/SOR1G27t4XI4yHuvIpqvDm
CzNi8zUfB1xPrXxNRgkFw1RvA7fEGDXXJUNpflh2ei6AMd0Yiyu+aM1wxGeO8kIr6a04od0e4JrA
ygxY6Xb01SkYET9K3x5YUVo4wPxWzjBXskHwCAOaIDLhVLRS2iP6w2LcUTyIc4eUcg0U6GRX1nvC
jL5LKw/BwG4F24xhk+yY9SzJ4qS3JSibmabz1AlZIaei83YNU7V1IPNgzjs2bM5jkArvIWCP+dwq
mn13qgGVARloiMp1Phj+QAZMIUKzyH31zI7xUDHeWc4sI4Qel5K5un7G/zTRwcnx42A3Vr7HqFn0
MfUcxo7x22WrhkjxUM+gh0tsAC+mUtN16R3znUZ1LlAEdm+5Ak2nfCZ0tx/q8NEZzOkomzHjP20h
r5TodU+ZWyP9LE2v47GFEAWAtAWFK4rxEaeDuVeJdwbKTCiwTJdXs68SPGb1+JaN2RdWy6h8rkVk
OaUA4nXCioEGNLPZ73rn4sl6Ps0m23oRZsHBG2HIoFIV2tvVtYlPJfBHT4FOyVw+CfVQRnKmqgR1
h7sj/DnyEX5dHcHmBG+so4zdRG70OSla/wDZIylibof6FBR0iJDhImyN78SclfWUYSqCu11kYr/i
8Ly2YiGPa2bLeJ2VQFix7dk58DXzrY/7MYh8rjc/i270fgdgmOK89Nz1lIVD9UP6fncKVZjE1Xa0
knUP5n5aOtoaqKeNAK55MdsKyeppwiUzBuOtlvSDJktFPHHqpj2UNEpAi3q6W0G2Oa/c38rboamc
bIpqmLIPxQDLvC/d9gmzTuo9sbQja+Ua4eb6KDgWNFp8Ly3bTA/ov4j9k8lZsPSs8j7lJguHfL5B
Ae9jrI7hjL0lQFngGHBrV9ARd83ipLC6J9bSq4OKlYjwIx2t9mlNNDFdLKKHjgrAG7d33buuyToF
pb8z9vixUNnaarjOVgcOusnnB8sd+pdM18iM3VUG67zvQpsaNBL5P4Chmsdp6NQFs3pyVGnwxkFN
H/xe7SdficdiWrAeuVNZlgd6RdMKWWfV1iEPV2JvWtCOi1elQSSsbW99Gh1Tfp/LGnoil7wK2y9O
353TsP9oQC7dlBhAcU/hgXgwwmW9pwJW5axRc3f8jlLxIselKX3Ww6NINtoOF7dzMlPBnjn+U2tV
79Kp5uzaVJ2f3DiN+W3QobydiRZQFcd74VxqxEnAaAvVMGWRISTawjXf85o/Kb1TbEwfWsSVw0Yu
hnwSYXR4XzMcmsJRQeo/pLbsHrj7nYeaO6g+/d0k/x9AVzcqJyILrAjohYL01T86ulMsXwuhGHXy
lRJQ5phE3TyzX9bF73+GysqP//7nuRji/2ESD03oGeSzyGyZgqPCZjH/Ows5xZgLZNS+PTXk826w
p8qPngvzt9IYavqB2/FHVplC3KVTMDpnpTx8CbC4jay+xYUCogVHTRh7XSPUfa02nCW17fKibAuC
VwZadCpbDoBibRKObfUGBUtNJ2SgF8P6bEOKU3E3l+qUjyPHTMwA31p30sMz1YOYqdfBsjS7oA0c
83VlnoC4FMwMbGkCCi53UmYRAtnWSw0e50NXS/9zaw3+DeqxeXZIghKy/sQTerYpP0wgWTPMd5hK
27XTZMCyjORxNfqxB3zO4HD8pNss/EN1L1oJl0tlljfHvRW0H5+zcO111t2/fxE2tePvKCE0V/mu
J1BqsAebiDN/etEpn7dJ/bNscpdtXnZB2AHzI3iTnv/9D9q+0T/9IPA6HAOQ/e0/v7sCxQTXAa86
sW/nJZYBThuCarw+n7izPt/INhAMGUJW7rJ/5FD+JcXon396YEIUxiki4KLgdfvHtxroUstnN4ef
q5D2i6c1YM8uXzg/Ak9tQZ14rGF8hgBD14xt//6hW39CsfAkB6QxTEg/lu+E//TYdeEC8UoUwAsL
q8du0ukobv2ys1+aomdsFpbHg5/E0gJx/CT+qGbc7D+pX51Yw1svn7/Qf5E//7+YKp803hn/Wt58
/9UP/+f/qXH+8ZV/0zj9v2CT97wQX41rO2ITMv+mcVJDCM8kEERELWGigv6PxilMcjtI334A3dsB
LMX17q/pHJBAdJBAgMKgu+V2vPB/o3GCBP/Thy1wPN8KaPKgcE/wW/7p7Z4ughm/SLNzX/vjtQ0a
iCsNXq2rA6uP7eSmZuEFsJ64mqL8pNA9SXXsidvpU5lB2oPdMPoHNYTqOQz4N8BHw7c8GCp8zGxv
nM8TFSNRR65xO2fN25GrZ/pTh7EYk+20ITiVhYiotHOULiGJcClZ0XGA6yAPNEFJAEYtGKDTOkhf
raYHIjq5KolCr/gSav1mfZ4MBaWgryuRtoiHhFQxGeZ+2M6S6XaqHD4PmJS+YYdNto0jrU7dk7t0
OXIZvQJ7kj+cUFvjMU9k0e+zudAnxRx1u+qlwfnJ6ZYU5HQtthNvItmwI0lkW0Ow12FQ3B45Qkwf
27WXkzbk7Oz5LqfhjE6A5zTDY4pUKjki8des261raOWvLePJllSdbgOx4B7n4GZ0ZrtPmUVgd+Zi
eC7RFh4wJ1O693nMbz+P/LQKbIbEwFih3SUhxbeTiO1tTvCYA/HE8RQ6PSOOaEMC8YbvM3c7bHdL
ebIYOkgo2EdrzO4xPkzD3l6gCex9IoCRcDW+qypdxc3AcR7rOu7WXeCtwy6ph1Oom+FV9AuHQ5mv
VmxMtsJotTAeqZ6KmpB9y80a2KeBISrfpqlxm6vKZHhLmsW8hFq9ggkSUFLN5ivVb8vFyjgq0miR
7d2S5jJrcPdVkaZPvYB3xPmtrW6Dou7uqs8xL6R5xd/R5+Ddp2Pv4VqmngvT4/SRqMR+BFlZxG7q
kTde5a/hc5ikOMKLky5PH1YmussMVFgVnhM52xxabRNpZTFWjg13WcsZvqR9izWM+t5z9jnM6s/B
dv4cclWa9l9N3Y2/MYJaj4zw7rVIO+e59ESxpwZu5DTbd140UIwz7LSs1S3K4lc9i/HOYKEd29r8
BVP8q69120dYOTv6qZjKq20+XyoWfftaLcEHC4XxZTWA9GK9qTi8JIz36+eob36O/YlHvpTOH62/
IvW25h5CRi7j3uh6wmubdgBp145df6jjfCtofpw2laHc9AbZsfqIZqqFHifkCO1aH2sffpgKgDkH
H1YV7NDxfOQ0swmfg/kRtxTz6iZyuKgdaSJ/mXiaaLXZpBC1iSJuNU3BPckz2MZISFGRefYp5Zrz
xHdga4CH867v8it7VH2eraam0YwU0ox/DHbqbf8pywTJrCiHVvKj/pRt1KbgKLM/0C+XPEybuqM2
nWf5VHw27WdEBGLGAlH5KQzZqw2VckzIojETLcWVERU+Vd6juu9mkJi3veskse/g6crqxIo7ObD4
9bHYWNIL3qmyXNzdsF4b0zdOKcyzY0l1HmWJtnFwkwXZ3Fz0oREF0Z25Kr/M6PH7uuj0NaB3WxAl
38lksZgV8CjuSlW4j7DjMC17OLA8ndURqHMK2ejNuRQlq9aWM+Vxoi0xmqw6vdWTq3kGinV94RTk
nl3091u0HONNp4ga1XU0y3QPQJzWtDxtg3g2nPpQyKu3zF9sxox9q3r7PK/JGrv8q2vlmu2tVTld
vnOFMRN+J9oMd3R0Hf8MNIzx2Ffdo4Ot4CVwA+r/PNg/mYtfOFrkuhwTziR+FFZlSTKPaL2YfQow
hbUx4Cd2PgEcJbqKZrJ3oTrYLE+2xNtdtabL7zFDA88m36elKKWPhrDRyLqm/0Fap9vTWcjwnHn0
era2OZ7Zn1dRywHoJq/Gr9xY6MgZqunUrDTVwxVqjRVzitbQn+p8+GE33G1iX/j9DQWQELpS6zn1
vQCQESmp3PShoTVBcax8g+qtVZ3gV2En5QYbU1/Jfr2BXG2rxjybCyC2JKRR0tNijtkvmldvAMTG
VjI49JI18+hb4XVu/BxxrnpKPIJmfp/6Ry1DHM7kyn6PWP63YABJAXqpRUTFVbUPHbs7d6FFKXqR
kq8xZ+dB0TdrtERCyc2J5TaTaX6Xm6z/ygpy+rKW4d4lu35Zhi45sAa/YvbuYqIO/U+kRRKEtdRx
QRLzZnAcbByjyM5qDb8HyDfn1IXhE1LPOJb6e12LMTatBUfDyO0G7NA5UH16GjViNi6ku8lKngb6
9WDA2jiWx8l9xHZSHxRYpXQpnkazNx51VjzMPK+XZHZBeprVHZGC9TBD7OPWmMMi2nlT7x3clYEb
PHjaMGuPQ6TY2LyKkuSOHnlen7oxT73LWgzLeAsoKG1jFljQGOx8xr08mM6SYrfSLZVAOHlXKtqT
UK7PmOlC44vuyQrtczT0dTPIbJp+2QBNgLdWVSL2mcEW0KP5s0syo9iv08pRBhKquJtKtmqAi9D9
ycUjnpsWmvNCDsrdASDo7m1Kt7K9LNT67hDWea9bc74AVbWAqjb9sVtoDoim2p+9zcI2XUyv1Fz6
q4bngPGRDlETgkfNFTMAk/dtwba/5zxXUKAQjg7LDB9H5jrml3pLTYKHjH0/1AeqIWCk26MB9oYy
pn4JugNQB+vgYCunob3h8lp2Dk9QubCMomEofQONQUgVlPZOybLn0FE7ONIUrgqIIlgdNDsV2pg8
BzdLK6RzVXLEOD3YShKytpcxDHbcucyD23Nv2wVLFhRg33EOrzR7XKjCaLA9Bv00Ys5EtKqy0jjj
3AA+ZyaYSHemI8J7yzW8IWqHtcsPpduFcRuEK+YMZyRPAaWAyGKRWfu5MIvHIFPdUxEWkMRCb8mJ
n4UueaxkPihKJ0+rlc1oduU8mTtzUT7TrlqG9yoMw33Sh9ZNXWww9ooX/8vq5OJAYuboECeDpbgO
YL/QqBy+Pk+iviWzl+aGhpiR93gHZwOmyUJWejsBkXGoPTs4i1yY7wDHNrcQnOIoHYm4HUjTNiyc
ysEEKj8MX7h4r7HDk3Rlwfsd8xSpFN816x2vKNJMVW7+zZCld6yh0S47Nbp2NAyoCpHwsvq+6XpE
X6/MCPW52a10tQQ+Vg9QuH337MFNJ6blBO5jX6mxjHu3qY4COTcOedEuxJqR7+gbWX7OSZB9BbOf
v4LH8K+JyBq2J8vk3/RAZrx9klppeFubrhPZi/9lqJ3+fUnYXnipK+BSrGlkz655VojwkE5Am3w4
Ukw6QhFEzyCRyb3EDm8rukh/2ZTdRkOXW9+4nuaXXBsAsToBWnMq+4V60dpPDkaXZ8F+MMkZpkON
iNoMzhOqnhO7noavtPhlXIo8PKIwjrGL6fi6+pO+W/pUP/X4UsnEa8RCFy9sC1Pj29IB7djZbSsO
Vk6oF2e8RG+xpyGqtxilkwwdULTMO9iT6f+0G3u+YZm/3gXdKp+lBrsacT0vCARbpBYbs/qSWmaV
orMX4QUHR3JhYWNeTJl0+GLd7mp2qUe96qAjbcr2DIibH7Bu4QxfyHhpfIuzPyws103YSLL8Kbk0
181Be5ClispozrOJ5C7DSr9QCOIcDFPFg+yK+zzFyldskmuxia9cJKY9H0A+LD5+9x6c6a2DuyPK
NuGWDlMvXj7V3HITdomi81n/FHsxkMXgSDsOUEjB2acqDIwQgXiTiqeh1T+BlqAfy01Knj5VZb0J
zP+d//8je5PHbvLfzv8LpPEm/Qcuxx9f89fJ3zLFX/jQ2b7HaA8Iapvh/zr5W5bFX/1f7s6luW0c
huNfJdN7PHra0qGd2UnavJq026bb2V48jK3adGQpkfyI++n3Rz28ou24m1AHz+ooyxAIEQQIAn+Q
yOyuYaiq5CbP77Dtd9jyez2vS/yJcEG18ScmwJJH+qQVuOz+VbbUC2A5NoJ5RJl8C6gOwNEcD7BP
V4UFGgFVAGlt6fcflzfz6XCUx6TV3TWksSNEjLCaQbytF2zEFbInN54+PPGCgDaj4wAopVDIxY0M
Kdkb7n9VEf1tBAxBNyEmySm+i+kBYNfa6Mm1snM79mPPJtZLrbg6WCAzwupSIx049I3/kU+eRsFg
nPaDmXVmPTj58S+i/f5KJpeWy1IwHaaPBS4RwbaxFfbO+tnIOlsFyTySgRXI6cd55uUce1rdh18X
cR5O+tltMLFWYI0fp/3b1ePsw8SR/iWdsuzPE3aglH5P+o/J7IS1akThdkYZhbPoHmMDlws35AQw
nj6O779yhDFaZPQIStjmnsIEdp2CMAdQi7lzmRED/LZ6irHC/cc5dd+cYiwBP5ZACV/1gIM69UkN
vQnse3/5g97kwDUcj6YkemDtASz0PfcTeZEPv64mM9Ljvy5JAvGS9+5i1A8BNaKqF8ANSuQzmZfx
+v9N1LAaiMLxfl+sBn/Oo2z1Jcrn1IbVWqV+/ZzKZHZLAbpC9X7pQ/sJVVDhZRxykAL3qzgAuiRp
riloZ0MZ1iwVrOyjEAs4ng+jt2/cEHwg1++po5PiIssxThPy0Iqfj8OQJYcooEuGTXGVL2yI6Dkh
7B9fKc39z2gjEEMW1FNJx1o5mDVlQOEfy5MWii1Y2hbCBomGELwOcAiOOlEoB8ly1RSCWpG7XQAD
QQsshERcnhcekBDIgCHR1UwIvQ6ZtsSi7bCcCQxSF0IIrnyPnBzPLqV0aELgkLNbfpnyOGePPjw7
FTwajWNfg67bLQeJWDUpOBbtxlWDiYObA4BTYkbN5gBt0Qml++qQqZ7o2ugtmq17FA92y4YHB6QB
dIN0jIcfdlyHlG4OW8rh45Rpw1frQK/KHT+wFQDERpWhbvT5Pa/D2SYl/rWG41/q4/c4lKIdBP7h
oSk/KQeesfL3Oh6a7auDteLatAOF8neJVhcFBpZ1cGsAKb0KYM9oFrhex3NscmPZYhTXhksATF/H
ZpvBYfThjd8GktBw/F6vYxFkIzMXNC51bY0fQ+ixNSJd49C0gI2L2qyZfX9WQZXK4btWqQVbqwC4
kT5F6j2wadT1glnwHwzG2sM+Gct4WPjWMsp3edfPPVB7ldu/Vx5l2YDHW++QiweVq12+O1qHAN5p
fkLh8DV+rB3A5t+rAW6/eidT9c1zGWUiG9BBrXh1xeaNmOKh/xGLO6E3D2KXz5z8l5O3bzQ+G9//
N4Tze1HTUTIhKMHm2JguHUXSRCdc+OjmhO9Fkutop0SDmX6mlE9ELH+m2UY9WulUG9OmiCITw7Tm
Ugm6dNXMKSdJNJjJwVzbEHE4gMaaEj+NYrEUWVRTUmwHgfJ6jSlXm7ij9OcRgZT59E4vAyRxsIVZ
+AGpy6E+C+mlhXE05f8sSqld1CnjLmMLTCmfI3EpazqFRrpsOesbO5OS1kv9PlW/GNKArCZT0C29
RVOGL+JYJqnMddIEveobBiwnQyk2VhFVB9oC5XSpfzwvDHD0TGVxtb02dW2nBX25grP54H5Vs1h8
P+WE1jdeL+SP6RxU3k0xh07Qgnm5FjLRVg/OzdswL9ciW8UiGdajV+JwLK+NT3gt8lwMxvM8ms20
OU2PBq8NkcjBWI6EHsIjn6AFDb+W2AKAAbSZ7RCqaUFhrmVOIUYugQ/ThE43rpaop+BYbJBuhfE0
mW1MbhJn1QbBVNlvortMbHhPxA9Jt2yB9ELodqty6s15Xh6di+lDTjMJTTGhrwDe26B/GWV5tKpp
Faqp+lrWN16/Ut1Ey6Pr6EkONDNWbXfb4PxvCptqNiu+VTDRmDSNtsdHJyIDPly3ZiB9qvzudl6w
3RAH8k4LLsmnsdQl7jFbzLne1xJ1vft63bbmUxbR4bBmsfiUZVzYVNKfIyBqVvFCbGwTyFhzWjAO
X8bpMDq6yLdsW4+jh3o4r1egr0XjpF0TkX4RdguftHzB9kRU5FvwB2+RfpTnkbZyua6l8uJNv+yz
PTQMp+K3mRjX3KmJWMWoTdn9K8qmWDaNMqa4BVu8s2KhQmUxlMV3gd1JRiTS63wXUVtTify23MKU
eZkP0oTulBrvXYqA6huvV8zvz6eK7OV6V6RpfSa5HX+qD1x3/U0PrqknBnEksnf/AAAA//8=</cx:binary>
              </cx:geoCache>
            </cx:geography>
          </cx:layoutPr>
          <cx:valueColors>
            <cx:minColor>
              <a:schemeClr val="accent4">
                <a:lumMod val="60000"/>
                <a:lumOff val="40000"/>
              </a:schemeClr>
            </cx:minColor>
            <cx:maxColor>
              <a:schemeClr val="accent2">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6</xdr:col>
      <xdr:colOff>114300</xdr:colOff>
      <xdr:row>5</xdr:row>
      <xdr:rowOff>91440</xdr:rowOff>
    </xdr:from>
    <xdr:to>
      <xdr:col>13</xdr:col>
      <xdr:colOff>419100</xdr:colOff>
      <xdr:row>20</xdr:row>
      <xdr:rowOff>91440</xdr:rowOff>
    </xdr:to>
    <xdr:graphicFrame macro="">
      <xdr:nvGraphicFramePr>
        <xdr:cNvPr id="2" name="Chart 1">
          <a:extLst>
            <a:ext uri="{FF2B5EF4-FFF2-40B4-BE49-F238E27FC236}">
              <a16:creationId xmlns:a16="http://schemas.microsoft.com/office/drawing/2014/main" id="{71FD5F3E-BBD8-46A7-BB94-B0F571C88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6</xdr:row>
      <xdr:rowOff>41910</xdr:rowOff>
    </xdr:from>
    <xdr:to>
      <xdr:col>14</xdr:col>
      <xdr:colOff>45720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23DAD76-07DC-BDF2-425F-388132CB02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584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E1D1FE4E-DF07-C69D-A374-217AD8365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53340</xdr:colOff>
      <xdr:row>10</xdr:row>
      <xdr:rowOff>3810</xdr:rowOff>
    </xdr:from>
    <xdr:to>
      <xdr:col>14</xdr:col>
      <xdr:colOff>358140</xdr:colOff>
      <xdr:row>25</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435E61A-669E-BD74-B736-2301DA35C2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18326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AC53BB39-9561-91F1-60CF-C22025632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426720</xdr:colOff>
      <xdr:row>5</xdr:row>
      <xdr:rowOff>76200</xdr:rowOff>
    </xdr:from>
    <xdr:to>
      <xdr:col>16</xdr:col>
      <xdr:colOff>426720</xdr:colOff>
      <xdr:row>18</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09BD990-D0BF-7EA4-9502-C68464A855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55380" y="990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297180</xdr:colOff>
      <xdr:row>8</xdr:row>
      <xdr:rowOff>7620</xdr:rowOff>
    </xdr:from>
    <xdr:to>
      <xdr:col>17</xdr:col>
      <xdr:colOff>297180</xdr:colOff>
      <xdr:row>21</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72D8E85-54E8-074B-42F5-2F207736B70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35440" y="1470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167640</xdr:colOff>
      <xdr:row>10</xdr:row>
      <xdr:rowOff>121920</xdr:rowOff>
    </xdr:from>
    <xdr:to>
      <xdr:col>18</xdr:col>
      <xdr:colOff>167640</xdr:colOff>
      <xdr:row>24</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B7EF882-D004-7891-C6B0-D95D160F31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15500" y="1950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19</xdr:row>
      <xdr:rowOff>152400</xdr:rowOff>
    </xdr:from>
    <xdr:to>
      <xdr:col>1</xdr:col>
      <xdr:colOff>784860</xdr:colOff>
      <xdr:row>22</xdr:row>
      <xdr:rowOff>160020</xdr:rowOff>
    </xdr:to>
    <xdr:graphicFrame macro="">
      <xdr:nvGraphicFramePr>
        <xdr:cNvPr id="2" name="Chart 1">
          <a:extLst>
            <a:ext uri="{FF2B5EF4-FFF2-40B4-BE49-F238E27FC236}">
              <a16:creationId xmlns:a16="http://schemas.microsoft.com/office/drawing/2014/main" id="{AFC4D3E3-75B2-0C96-6C28-06267C6A7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19</xdr:row>
      <xdr:rowOff>175260</xdr:rowOff>
    </xdr:from>
    <xdr:to>
      <xdr:col>4</xdr:col>
      <xdr:colOff>746760</xdr:colOff>
      <xdr:row>22</xdr:row>
      <xdr:rowOff>152400</xdr:rowOff>
    </xdr:to>
    <xdr:graphicFrame macro="">
      <xdr:nvGraphicFramePr>
        <xdr:cNvPr id="3" name="Chart 2">
          <a:extLst>
            <a:ext uri="{FF2B5EF4-FFF2-40B4-BE49-F238E27FC236}">
              <a16:creationId xmlns:a16="http://schemas.microsoft.com/office/drawing/2014/main" id="{E9657D4B-9048-4B5D-9135-DF970316C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20</xdr:row>
      <xdr:rowOff>83820</xdr:rowOff>
    </xdr:from>
    <xdr:to>
      <xdr:col>7</xdr:col>
      <xdr:colOff>541020</xdr:colOff>
      <xdr:row>22</xdr:row>
      <xdr:rowOff>152400</xdr:rowOff>
    </xdr:to>
    <xdr:graphicFrame macro="">
      <xdr:nvGraphicFramePr>
        <xdr:cNvPr id="4" name="Chart 3">
          <a:extLst>
            <a:ext uri="{FF2B5EF4-FFF2-40B4-BE49-F238E27FC236}">
              <a16:creationId xmlns:a16="http://schemas.microsoft.com/office/drawing/2014/main" id="{75A62009-8541-0282-A462-B410F49A1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99060</xdr:colOff>
      <xdr:row>20</xdr:row>
      <xdr:rowOff>106680</xdr:rowOff>
    </xdr:from>
    <xdr:to>
      <xdr:col>10</xdr:col>
      <xdr:colOff>822960</xdr:colOff>
      <xdr:row>23</xdr:row>
      <xdr:rowOff>99060</xdr:rowOff>
    </xdr:to>
    <xdr:graphicFrame macro="">
      <xdr:nvGraphicFramePr>
        <xdr:cNvPr id="5" name="Chart 4">
          <a:extLst>
            <a:ext uri="{FF2B5EF4-FFF2-40B4-BE49-F238E27FC236}">
              <a16:creationId xmlns:a16="http://schemas.microsoft.com/office/drawing/2014/main" id="{ABC1A360-8517-42A1-E2A8-20331E276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243840</xdr:colOff>
      <xdr:row>20</xdr:row>
      <xdr:rowOff>106680</xdr:rowOff>
    </xdr:from>
    <xdr:to>
      <xdr:col>13</xdr:col>
      <xdr:colOff>883920</xdr:colOff>
      <xdr:row>23</xdr:row>
      <xdr:rowOff>68580</xdr:rowOff>
    </xdr:to>
    <xdr:graphicFrame macro="">
      <xdr:nvGraphicFramePr>
        <xdr:cNvPr id="6" name="Chart 5">
          <a:extLst>
            <a:ext uri="{FF2B5EF4-FFF2-40B4-BE49-F238E27FC236}">
              <a16:creationId xmlns:a16="http://schemas.microsoft.com/office/drawing/2014/main" id="{C3C680F3-E2D0-C36A-1525-546DC3353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447675</xdr:colOff>
      <xdr:row>0</xdr:row>
      <xdr:rowOff>84667</xdr:rowOff>
    </xdr:from>
    <xdr:ext cx="1409128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040342" y="84667"/>
          <a:ext cx="1409128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379941</xdr:colOff>
      <xdr:row>10</xdr:row>
      <xdr:rowOff>132291</xdr:rowOff>
    </xdr:from>
    <xdr:ext cx="1406652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975254" y="1878541"/>
          <a:ext cx="1406652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t>
                </a:r>
                <a:r>
                  <a:rPr lang="en-US" sz="1050" b="1">
                    <a:solidFill>
                      <a:schemeClr val="lt1"/>
                    </a:solidFill>
                    <a:latin typeface="Lato"/>
                    <a:ea typeface="Lato"/>
                    <a:cs typeface="Lato"/>
                    <a:sym typeface="Lato"/>
                  </a:rPr>
                  <a:t>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1</xdr:col>
      <xdr:colOff>352953</xdr:colOff>
      <xdr:row>22</xdr:row>
      <xdr:rowOff>145521</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948266" y="3987271"/>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406929</xdr:colOff>
      <xdr:row>22</xdr:row>
      <xdr:rowOff>155045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002242" y="39967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10</xdr:col>
      <xdr:colOff>33866</xdr:colOff>
      <xdr:row>22</xdr:row>
      <xdr:rowOff>107950</xdr:rowOff>
    </xdr:from>
    <xdr:ext cx="3920067"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960533" y="4019550"/>
          <a:ext cx="3920067"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188409</xdr:colOff>
      <xdr:row>22</xdr:row>
      <xdr:rowOff>146050</xdr:rowOff>
    </xdr:from>
    <xdr:ext cx="3117979"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6115076" y="4057650"/>
          <a:ext cx="3117979"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17</xdr:col>
      <xdr:colOff>118534</xdr:colOff>
      <xdr:row>22</xdr:row>
      <xdr:rowOff>96097</xdr:rowOff>
    </xdr:from>
    <xdr:ext cx="4649893"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10193867" y="4007697"/>
          <a:ext cx="4649893"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195369</xdr:colOff>
      <xdr:row>22</xdr:row>
      <xdr:rowOff>159597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270702" y="4071197"/>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1</xdr:col>
      <xdr:colOff>447675</xdr:colOff>
      <xdr:row>2</xdr:row>
      <xdr:rowOff>84667</xdr:rowOff>
    </xdr:from>
    <xdr:ext cx="1409128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042988" y="433917"/>
          <a:ext cx="1409128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567267</xdr:colOff>
      <xdr:row>4</xdr:row>
      <xdr:rowOff>67734</xdr:rowOff>
    </xdr:from>
    <xdr:to>
      <xdr:col>6</xdr:col>
      <xdr:colOff>186267</xdr:colOff>
      <xdr:row>6</xdr:row>
      <xdr:rowOff>16934</xdr:rowOff>
    </xdr:to>
    <xdr:sp macro="" textlink="kpi!AB38">
      <xdr:nvSpPr>
        <xdr:cNvPr id="39" name="Rectangle 38">
          <a:extLst>
            <a:ext uri="{FF2B5EF4-FFF2-40B4-BE49-F238E27FC236}">
              <a16:creationId xmlns:a16="http://schemas.microsoft.com/office/drawing/2014/main" id="{DDCEB64B-5E36-75E8-BDEB-517C83CA8BE5}"/>
            </a:ext>
          </a:extLst>
        </xdr:cNvPr>
        <xdr:cNvSpPr/>
      </xdr:nvSpPr>
      <xdr:spPr>
        <a:xfrm>
          <a:off x="1159934" y="778934"/>
          <a:ext cx="2582333" cy="304800"/>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2</xdr:col>
      <xdr:colOff>515408</xdr:colOff>
      <xdr:row>5</xdr:row>
      <xdr:rowOff>127000</xdr:rowOff>
    </xdr:from>
    <xdr:to>
      <xdr:col>5</xdr:col>
      <xdr:colOff>269028</xdr:colOff>
      <xdr:row>8</xdr:row>
      <xdr:rowOff>149860</xdr:rowOff>
    </xdr:to>
    <xdr:graphicFrame macro="">
      <xdr:nvGraphicFramePr>
        <xdr:cNvPr id="40" name="Chart 39">
          <a:extLst>
            <a:ext uri="{FF2B5EF4-FFF2-40B4-BE49-F238E27FC236}">
              <a16:creationId xmlns:a16="http://schemas.microsoft.com/office/drawing/2014/main" id="{630FB9D5-056D-4AC9-863D-D84FEA1C6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2</xdr:row>
      <xdr:rowOff>76200</xdr:rowOff>
    </xdr:from>
    <xdr:to>
      <xdr:col>4</xdr:col>
      <xdr:colOff>354541</xdr:colOff>
      <xdr:row>4</xdr:row>
      <xdr:rowOff>25400</xdr:rowOff>
    </xdr:to>
    <xdr:sp macro="" textlink="kpi!AB38">
      <xdr:nvSpPr>
        <xdr:cNvPr id="41" name="Rectangle 40">
          <a:extLst>
            <a:ext uri="{FF2B5EF4-FFF2-40B4-BE49-F238E27FC236}">
              <a16:creationId xmlns:a16="http://schemas.microsoft.com/office/drawing/2014/main" id="{20399177-6A06-4A9E-944D-9F2E016453E8}"/>
            </a:ext>
          </a:extLst>
        </xdr:cNvPr>
        <xdr:cNvSpPr/>
      </xdr:nvSpPr>
      <xdr:spPr>
        <a:xfrm>
          <a:off x="142875" y="431800"/>
          <a:ext cx="2582333"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1</xdr:col>
      <xdr:colOff>447675</xdr:colOff>
      <xdr:row>8</xdr:row>
      <xdr:rowOff>118534</xdr:rowOff>
    </xdr:from>
    <xdr:to>
      <xdr:col>4</xdr:col>
      <xdr:colOff>355600</xdr:colOff>
      <xdr:row>10</xdr:row>
      <xdr:rowOff>25401</xdr:rowOff>
    </xdr:to>
    <xdr:sp macro="" textlink="kpi!AB38">
      <xdr:nvSpPr>
        <xdr:cNvPr id="42" name="Rectangle 41">
          <a:extLst>
            <a:ext uri="{FF2B5EF4-FFF2-40B4-BE49-F238E27FC236}">
              <a16:creationId xmlns:a16="http://schemas.microsoft.com/office/drawing/2014/main" id="{2EEC42AE-5FE7-45AF-9881-E4B18E225F59}"/>
            </a:ext>
          </a:extLst>
        </xdr:cNvPr>
        <xdr:cNvSpPr/>
      </xdr:nvSpPr>
      <xdr:spPr>
        <a:xfrm>
          <a:off x="1040342" y="1540934"/>
          <a:ext cx="1685925" cy="262467"/>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bg1"/>
              </a:solidFill>
              <a:latin typeface="Calibri"/>
              <a:ea typeface="Calibri"/>
              <a:cs typeface="Calibri"/>
            </a:rPr>
            <a:t>YOY GROWTH</a:t>
          </a: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0</xdr:col>
      <xdr:colOff>414867</xdr:colOff>
      <xdr:row>5</xdr:row>
      <xdr:rowOff>33867</xdr:rowOff>
    </xdr:from>
    <xdr:to>
      <xdr:col>5</xdr:col>
      <xdr:colOff>33867</xdr:colOff>
      <xdr:row>6</xdr:row>
      <xdr:rowOff>160867</xdr:rowOff>
    </xdr:to>
    <xdr:sp macro="" textlink="kpi!AB38">
      <xdr:nvSpPr>
        <xdr:cNvPr id="43" name="Rectangle 42">
          <a:extLst>
            <a:ext uri="{FF2B5EF4-FFF2-40B4-BE49-F238E27FC236}">
              <a16:creationId xmlns:a16="http://schemas.microsoft.com/office/drawing/2014/main" id="{350BED90-3238-449A-91DB-2ECEAD559F68}"/>
            </a:ext>
          </a:extLst>
        </xdr:cNvPr>
        <xdr:cNvSpPr/>
      </xdr:nvSpPr>
      <xdr:spPr>
        <a:xfrm>
          <a:off x="414867" y="922867"/>
          <a:ext cx="2582333"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0</xdr:col>
      <xdr:colOff>75142</xdr:colOff>
      <xdr:row>8</xdr:row>
      <xdr:rowOff>101600</xdr:rowOff>
    </xdr:from>
    <xdr:to>
      <xdr:col>4</xdr:col>
      <xdr:colOff>286808</xdr:colOff>
      <xdr:row>10</xdr:row>
      <xdr:rowOff>50800</xdr:rowOff>
    </xdr:to>
    <xdr:sp macro="" textlink="kpi!AB38">
      <xdr:nvSpPr>
        <xdr:cNvPr id="44" name="Rectangle 43">
          <a:extLst>
            <a:ext uri="{FF2B5EF4-FFF2-40B4-BE49-F238E27FC236}">
              <a16:creationId xmlns:a16="http://schemas.microsoft.com/office/drawing/2014/main" id="{F4BC53FA-ACAB-4138-BEAD-951702289C76}"/>
            </a:ext>
          </a:extLst>
        </xdr:cNvPr>
        <xdr:cNvSpPr/>
      </xdr:nvSpPr>
      <xdr:spPr>
        <a:xfrm>
          <a:off x="75142" y="1524000"/>
          <a:ext cx="2582333"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4</xdr:col>
          <xdr:colOff>397932</xdr:colOff>
          <xdr:row>8</xdr:row>
          <xdr:rowOff>127000</xdr:rowOff>
        </xdr:from>
        <xdr:to>
          <xdr:col>6</xdr:col>
          <xdr:colOff>51694</xdr:colOff>
          <xdr:row>10</xdr:row>
          <xdr:rowOff>33866</xdr:rowOff>
        </xdr:to>
        <xdr:pic>
          <xdr:nvPicPr>
            <xdr:cNvPr id="46" name="Picture 45">
              <a:extLst>
                <a:ext uri="{FF2B5EF4-FFF2-40B4-BE49-F238E27FC236}">
                  <a16:creationId xmlns:a16="http://schemas.microsoft.com/office/drawing/2014/main" id="{7A6FB14E-D47E-D4C4-51C4-9198514F623E}"/>
                </a:ext>
              </a:extLst>
            </xdr:cNvPr>
            <xdr:cNvPicPr>
              <a:picLocks noChangeAspect="1" noChangeArrowheads="1"/>
              <a:extLst>
                <a:ext uri="{84589F7E-364E-4C9E-8A38-B11213B215E9}">
                  <a14:cameraTool cellRange="'kpi yoy'!$H$11" spid="_x0000_s2072"/>
                </a:ext>
              </a:extLst>
            </xdr:cNvPicPr>
          </xdr:nvPicPr>
          <xdr:blipFill>
            <a:blip xmlns:r="http://schemas.openxmlformats.org/officeDocument/2006/relationships" r:embed="rId2"/>
            <a:srcRect/>
            <a:stretch>
              <a:fillRect/>
            </a:stretch>
          </xdr:blipFill>
          <xdr:spPr bwMode="auto">
            <a:xfrm>
              <a:off x="2768599" y="1549400"/>
              <a:ext cx="839095" cy="262466"/>
            </a:xfrm>
            <a:prstGeom prst="rect">
              <a:avLst/>
            </a:prstGeom>
            <a:noFill/>
            <a:ln>
              <a:noFill/>
            </a:ln>
            <a:effectLst>
              <a:outerShdw blurRad="50800" dist="50800" dir="5400000" algn="ctr" rotWithShape="0">
                <a:schemeClr val="tx1"/>
              </a:outerShdw>
            </a:effectLst>
            <a:extLst>
              <a:ext uri="{909E8E84-426E-40DD-AFC4-6F175D3DCCD1}">
                <a14:hiddenFill>
                  <a:solidFill>
                    <a:srgbClr val="FFFFFF"/>
                  </a:solidFill>
                </a14:hiddenFill>
              </a:ext>
            </a:extLst>
          </xdr:spPr>
        </xdr:pic>
        <xdr:clientData/>
      </xdr:twoCellAnchor>
    </mc:Choice>
    <mc:Fallback/>
  </mc:AlternateContent>
  <xdr:twoCellAnchor>
    <xdr:from>
      <xdr:col>5</xdr:col>
      <xdr:colOff>125942</xdr:colOff>
      <xdr:row>4</xdr:row>
      <xdr:rowOff>50800</xdr:rowOff>
    </xdr:from>
    <xdr:to>
      <xdr:col>9</xdr:col>
      <xdr:colOff>337608</xdr:colOff>
      <xdr:row>6</xdr:row>
      <xdr:rowOff>0</xdr:rowOff>
    </xdr:to>
    <xdr:sp macro="" textlink="kpi!AB38">
      <xdr:nvSpPr>
        <xdr:cNvPr id="47" name="Rectangle 46">
          <a:extLst>
            <a:ext uri="{FF2B5EF4-FFF2-40B4-BE49-F238E27FC236}">
              <a16:creationId xmlns:a16="http://schemas.microsoft.com/office/drawing/2014/main" id="{2A0C14A6-4EA4-4309-92E0-9504706FE552}"/>
            </a:ext>
          </a:extLst>
        </xdr:cNvPr>
        <xdr:cNvSpPr/>
      </xdr:nvSpPr>
      <xdr:spPr>
        <a:xfrm>
          <a:off x="3089275" y="762000"/>
          <a:ext cx="2582333"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4</xdr:col>
      <xdr:colOff>481541</xdr:colOff>
      <xdr:row>4</xdr:row>
      <xdr:rowOff>135467</xdr:rowOff>
    </xdr:from>
    <xdr:to>
      <xdr:col>9</xdr:col>
      <xdr:colOff>100541</xdr:colOff>
      <xdr:row>6</xdr:row>
      <xdr:rowOff>84667</xdr:rowOff>
    </xdr:to>
    <xdr:sp macro="" textlink="kpi!AB38">
      <xdr:nvSpPr>
        <xdr:cNvPr id="48" name="Rectangle 47">
          <a:extLst>
            <a:ext uri="{FF2B5EF4-FFF2-40B4-BE49-F238E27FC236}">
              <a16:creationId xmlns:a16="http://schemas.microsoft.com/office/drawing/2014/main" id="{BB78931E-D318-4A3F-91FE-EAF3513A76C2}"/>
            </a:ext>
          </a:extLst>
        </xdr:cNvPr>
        <xdr:cNvSpPr/>
      </xdr:nvSpPr>
      <xdr:spPr>
        <a:xfrm>
          <a:off x="2852208" y="846667"/>
          <a:ext cx="2582333"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6</xdr:col>
      <xdr:colOff>303742</xdr:colOff>
      <xdr:row>8</xdr:row>
      <xdr:rowOff>110067</xdr:rowOff>
    </xdr:from>
    <xdr:to>
      <xdr:col>9</xdr:col>
      <xdr:colOff>211667</xdr:colOff>
      <xdr:row>10</xdr:row>
      <xdr:rowOff>16934</xdr:rowOff>
    </xdr:to>
    <xdr:sp macro="" textlink="kpi!AB38">
      <xdr:nvSpPr>
        <xdr:cNvPr id="50" name="Rectangle 49">
          <a:extLst>
            <a:ext uri="{FF2B5EF4-FFF2-40B4-BE49-F238E27FC236}">
              <a16:creationId xmlns:a16="http://schemas.microsoft.com/office/drawing/2014/main" id="{B47385E4-218F-4101-BD17-8B3312AC7A26}"/>
            </a:ext>
          </a:extLst>
        </xdr:cNvPr>
        <xdr:cNvSpPr/>
      </xdr:nvSpPr>
      <xdr:spPr>
        <a:xfrm>
          <a:off x="3859742" y="1532467"/>
          <a:ext cx="1685925" cy="262467"/>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bg1"/>
              </a:solidFill>
              <a:latin typeface="Calibri"/>
              <a:ea typeface="Calibri"/>
              <a:cs typeface="Calibri"/>
            </a:rPr>
            <a:t>YOY GROWTH</a:t>
          </a: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11</xdr:col>
      <xdr:colOff>252942</xdr:colOff>
      <xdr:row>8</xdr:row>
      <xdr:rowOff>135467</xdr:rowOff>
    </xdr:from>
    <xdr:to>
      <xdr:col>14</xdr:col>
      <xdr:colOff>160867</xdr:colOff>
      <xdr:row>10</xdr:row>
      <xdr:rowOff>42334</xdr:rowOff>
    </xdr:to>
    <xdr:sp macro="" textlink="kpi!AB38">
      <xdr:nvSpPr>
        <xdr:cNvPr id="51" name="Rectangle 50">
          <a:extLst>
            <a:ext uri="{FF2B5EF4-FFF2-40B4-BE49-F238E27FC236}">
              <a16:creationId xmlns:a16="http://schemas.microsoft.com/office/drawing/2014/main" id="{DAAE0C91-FA8E-41D4-9E03-292E1A8BC2E3}"/>
            </a:ext>
          </a:extLst>
        </xdr:cNvPr>
        <xdr:cNvSpPr/>
      </xdr:nvSpPr>
      <xdr:spPr>
        <a:xfrm>
          <a:off x="6772275" y="1557867"/>
          <a:ext cx="1685925" cy="262467"/>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bg1"/>
              </a:solidFill>
              <a:latin typeface="Calibri"/>
              <a:ea typeface="Calibri"/>
              <a:cs typeface="Calibri"/>
            </a:rPr>
            <a:t>YOY GROWTH</a:t>
          </a: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16</xdr:col>
      <xdr:colOff>159807</xdr:colOff>
      <xdr:row>8</xdr:row>
      <xdr:rowOff>127001</xdr:rowOff>
    </xdr:from>
    <xdr:to>
      <xdr:col>19</xdr:col>
      <xdr:colOff>67732</xdr:colOff>
      <xdr:row>10</xdr:row>
      <xdr:rowOff>33868</xdr:rowOff>
    </xdr:to>
    <xdr:sp macro="" textlink="kpi!AB38">
      <xdr:nvSpPr>
        <xdr:cNvPr id="52" name="Rectangle 51">
          <a:extLst>
            <a:ext uri="{FF2B5EF4-FFF2-40B4-BE49-F238E27FC236}">
              <a16:creationId xmlns:a16="http://schemas.microsoft.com/office/drawing/2014/main" id="{0C0A1ADD-80B3-41B0-ABF3-AB35E337830B}"/>
            </a:ext>
          </a:extLst>
        </xdr:cNvPr>
        <xdr:cNvSpPr/>
      </xdr:nvSpPr>
      <xdr:spPr>
        <a:xfrm>
          <a:off x="9642474" y="1549401"/>
          <a:ext cx="1685925" cy="262467"/>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bg1"/>
              </a:solidFill>
              <a:latin typeface="Calibri"/>
              <a:ea typeface="Calibri"/>
              <a:cs typeface="Calibri"/>
            </a:rPr>
            <a:t>YOY GROWTH</a:t>
          </a: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xdr:twoCellAnchor>
    <xdr:from>
      <xdr:col>20</xdr:col>
      <xdr:colOff>557741</xdr:colOff>
      <xdr:row>8</xdr:row>
      <xdr:rowOff>152401</xdr:rowOff>
    </xdr:from>
    <xdr:to>
      <xdr:col>23</xdr:col>
      <xdr:colOff>465666</xdr:colOff>
      <xdr:row>10</xdr:row>
      <xdr:rowOff>59268</xdr:rowOff>
    </xdr:to>
    <xdr:sp macro="" textlink="kpi!AB38">
      <xdr:nvSpPr>
        <xdr:cNvPr id="53" name="Rectangle 52">
          <a:extLst>
            <a:ext uri="{FF2B5EF4-FFF2-40B4-BE49-F238E27FC236}">
              <a16:creationId xmlns:a16="http://schemas.microsoft.com/office/drawing/2014/main" id="{C8352712-B4FF-40E8-9EF3-CAEF6913741A}"/>
            </a:ext>
          </a:extLst>
        </xdr:cNvPr>
        <xdr:cNvSpPr/>
      </xdr:nvSpPr>
      <xdr:spPr>
        <a:xfrm>
          <a:off x="12411074" y="1574801"/>
          <a:ext cx="1685925" cy="262467"/>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solidFill>
                <a:schemeClr val="bg1"/>
              </a:solidFill>
              <a:latin typeface="Calibri"/>
              <a:ea typeface="Calibri"/>
              <a:cs typeface="Calibri"/>
            </a:rPr>
            <a:t>YOY GROWTH</a:t>
          </a:r>
          <a:fld id="{9C91CF4E-1FAC-49CA-849E-223CC70B0CC6}" type="TxLink">
            <a:rPr lang="en-US" sz="2000" b="0" i="0" u="none" strike="noStrike">
              <a:solidFill>
                <a:schemeClr val="bg1"/>
              </a:solidFill>
              <a:latin typeface="Calibri"/>
              <a:ea typeface="Calibri"/>
              <a:cs typeface="Calibri"/>
            </a:rPr>
            <a:pPr algn="ctr"/>
            <a:t> </a:t>
          </a:fld>
          <a:endParaRPr lang="en-US" sz="20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9</xdr:col>
          <xdr:colOff>414867</xdr:colOff>
          <xdr:row>8</xdr:row>
          <xdr:rowOff>135466</xdr:rowOff>
        </xdr:from>
        <xdr:to>
          <xdr:col>10</xdr:col>
          <xdr:colOff>547768</xdr:colOff>
          <xdr:row>10</xdr:row>
          <xdr:rowOff>16933</xdr:rowOff>
        </xdr:to>
        <xdr:pic>
          <xdr:nvPicPr>
            <xdr:cNvPr id="55" name="Picture 54">
              <a:extLst>
                <a:ext uri="{FF2B5EF4-FFF2-40B4-BE49-F238E27FC236}">
                  <a16:creationId xmlns:a16="http://schemas.microsoft.com/office/drawing/2014/main" id="{741DC177-49EE-5980-9246-9729D93D1C19}"/>
                </a:ext>
              </a:extLst>
            </xdr:cNvPr>
            <xdr:cNvPicPr>
              <a:picLocks noChangeAspect="1" noChangeArrowheads="1"/>
              <a:extLst>
                <a:ext uri="{84589F7E-364E-4C9E-8A38-B11213B215E9}">
                  <a14:cameraTool cellRange="'kpi yoy'!$I$11" spid="_x0000_s2073"/>
                </a:ext>
              </a:extLst>
            </xdr:cNvPicPr>
          </xdr:nvPicPr>
          <xdr:blipFill>
            <a:blip xmlns:r="http://schemas.openxmlformats.org/officeDocument/2006/relationships" r:embed="rId3"/>
            <a:srcRect/>
            <a:stretch>
              <a:fillRect/>
            </a:stretch>
          </xdr:blipFill>
          <xdr:spPr bwMode="auto">
            <a:xfrm>
              <a:off x="5748867" y="1557866"/>
              <a:ext cx="725568" cy="237067"/>
            </a:xfrm>
            <a:prstGeom prst="rect">
              <a:avLst/>
            </a:prstGeom>
            <a:noFill/>
            <a:effectLst>
              <a:outerShdw blurRad="50800" dist="50800" dir="5400000" algn="ctr" rotWithShape="0">
                <a:schemeClr val="tx1"/>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228601</xdr:colOff>
          <xdr:row>8</xdr:row>
          <xdr:rowOff>152400</xdr:rowOff>
        </xdr:from>
        <xdr:to>
          <xdr:col>15</xdr:col>
          <xdr:colOff>420898</xdr:colOff>
          <xdr:row>10</xdr:row>
          <xdr:rowOff>42334</xdr:rowOff>
        </xdr:to>
        <xdr:pic>
          <xdr:nvPicPr>
            <xdr:cNvPr id="56" name="Picture 55">
              <a:extLst>
                <a:ext uri="{FF2B5EF4-FFF2-40B4-BE49-F238E27FC236}">
                  <a16:creationId xmlns:a16="http://schemas.microsoft.com/office/drawing/2014/main" id="{7D885502-2920-181A-7946-14B09CC91853}"/>
                </a:ext>
              </a:extLst>
            </xdr:cNvPr>
            <xdr:cNvPicPr>
              <a:picLocks noChangeAspect="1" noChangeArrowheads="1"/>
              <a:extLst>
                <a:ext uri="{84589F7E-364E-4C9E-8A38-B11213B215E9}">
                  <a14:cameraTool cellRange="'kpi yoy'!$J$11" spid="_x0000_s2074"/>
                </a:ext>
              </a:extLst>
            </xdr:cNvPicPr>
          </xdr:nvPicPr>
          <xdr:blipFill>
            <a:blip xmlns:r="http://schemas.openxmlformats.org/officeDocument/2006/relationships" r:embed="rId4"/>
            <a:srcRect/>
            <a:stretch>
              <a:fillRect/>
            </a:stretch>
          </xdr:blipFill>
          <xdr:spPr bwMode="auto">
            <a:xfrm>
              <a:off x="8525934" y="1574800"/>
              <a:ext cx="784964" cy="245534"/>
            </a:xfrm>
            <a:prstGeom prst="rect">
              <a:avLst/>
            </a:prstGeom>
            <a:noFill/>
            <a:effectLst>
              <a:outerShdw blurRad="50800" dist="50800" dir="5400000" algn="ctr" rotWithShape="0">
                <a:schemeClr val="tx1"/>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93133</xdr:colOff>
          <xdr:row>8</xdr:row>
          <xdr:rowOff>143933</xdr:rowOff>
        </xdr:from>
        <xdr:to>
          <xdr:col>20</xdr:col>
          <xdr:colOff>285428</xdr:colOff>
          <xdr:row>10</xdr:row>
          <xdr:rowOff>33866</xdr:rowOff>
        </xdr:to>
        <xdr:pic>
          <xdr:nvPicPr>
            <xdr:cNvPr id="58" name="Picture 57">
              <a:extLst>
                <a:ext uri="{FF2B5EF4-FFF2-40B4-BE49-F238E27FC236}">
                  <a16:creationId xmlns:a16="http://schemas.microsoft.com/office/drawing/2014/main" id="{DDFA042C-A2B7-AABC-7CE1-17C9F946E42D}"/>
                </a:ext>
              </a:extLst>
            </xdr:cNvPr>
            <xdr:cNvPicPr>
              <a:picLocks noChangeAspect="1" noChangeArrowheads="1"/>
              <a:extLst>
                <a:ext uri="{84589F7E-364E-4C9E-8A38-B11213B215E9}">
                  <a14:cameraTool cellRange="'kpi yoy'!$K$11" spid="_x0000_s2075"/>
                </a:ext>
              </a:extLst>
            </xdr:cNvPicPr>
          </xdr:nvPicPr>
          <xdr:blipFill>
            <a:blip xmlns:r="http://schemas.openxmlformats.org/officeDocument/2006/relationships" r:embed="rId5"/>
            <a:srcRect/>
            <a:stretch>
              <a:fillRect/>
            </a:stretch>
          </xdr:blipFill>
          <xdr:spPr bwMode="auto">
            <a:xfrm>
              <a:off x="11353800" y="1566333"/>
              <a:ext cx="784961" cy="245533"/>
            </a:xfrm>
            <a:prstGeom prst="rect">
              <a:avLst/>
            </a:prstGeom>
            <a:noFill/>
            <a:effectLst>
              <a:outerShdw blurRad="50800" dist="50800" dir="5400000" algn="ctr" rotWithShape="0">
                <a:schemeClr val="tx1"/>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67733</xdr:colOff>
          <xdr:row>8</xdr:row>
          <xdr:rowOff>169334</xdr:rowOff>
        </xdr:from>
        <xdr:to>
          <xdr:col>25</xdr:col>
          <xdr:colOff>169333</xdr:colOff>
          <xdr:row>10</xdr:row>
          <xdr:rowOff>59756</xdr:rowOff>
        </xdr:to>
        <xdr:pic>
          <xdr:nvPicPr>
            <xdr:cNvPr id="59" name="Picture 58">
              <a:extLst>
                <a:ext uri="{FF2B5EF4-FFF2-40B4-BE49-F238E27FC236}">
                  <a16:creationId xmlns:a16="http://schemas.microsoft.com/office/drawing/2014/main" id="{DD970E12-AF85-BE59-4C92-B3B14ABC0418}"/>
                </a:ext>
              </a:extLst>
            </xdr:cNvPr>
            <xdr:cNvPicPr>
              <a:picLocks noChangeAspect="1" noChangeArrowheads="1"/>
              <a:extLst>
                <a:ext uri="{84589F7E-364E-4C9E-8A38-B11213B215E9}">
                  <a14:cameraTool cellRange="'kpi yoy'!$L$11" spid="_x0000_s2076"/>
                </a:ext>
              </a:extLst>
            </xdr:cNvPicPr>
          </xdr:nvPicPr>
          <xdr:blipFill>
            <a:blip xmlns:r="http://schemas.openxmlformats.org/officeDocument/2006/relationships" r:embed="rId6"/>
            <a:srcRect/>
            <a:stretch>
              <a:fillRect/>
            </a:stretch>
          </xdr:blipFill>
          <xdr:spPr bwMode="auto">
            <a:xfrm>
              <a:off x="14291733" y="1591734"/>
              <a:ext cx="694267" cy="246022"/>
            </a:xfrm>
            <a:prstGeom prst="rect">
              <a:avLst/>
            </a:prstGeom>
            <a:noFill/>
            <a:effectLst>
              <a:outerShdw blurRad="50800" dist="50800" dir="5400000" algn="ctr" rotWithShape="0">
                <a:schemeClr val="tx1"/>
              </a:outerShdw>
            </a:effectLst>
            <a:extLst>
              <a:ext uri="{909E8E84-426E-40DD-AFC4-6F175D3DCCD1}">
                <a14:hiddenFill>
                  <a:solidFill>
                    <a:srgbClr val="FFFFFF"/>
                  </a:solidFill>
                </a14:hiddenFill>
              </a:ext>
            </a:extLst>
          </xdr:spPr>
        </xdr:pic>
        <xdr:clientData/>
      </xdr:twoCellAnchor>
    </mc:Choice>
    <mc:Fallback/>
  </mc:AlternateContent>
  <xdr:twoCellAnchor>
    <xdr:from>
      <xdr:col>7</xdr:col>
      <xdr:colOff>405342</xdr:colOff>
      <xdr:row>5</xdr:row>
      <xdr:rowOff>110067</xdr:rowOff>
    </xdr:from>
    <xdr:to>
      <xdr:col>10</xdr:col>
      <xdr:colOff>242782</xdr:colOff>
      <xdr:row>8</xdr:row>
      <xdr:rowOff>102447</xdr:rowOff>
    </xdr:to>
    <xdr:graphicFrame macro="">
      <xdr:nvGraphicFramePr>
        <xdr:cNvPr id="60" name="Chart 59">
          <a:extLst>
            <a:ext uri="{FF2B5EF4-FFF2-40B4-BE49-F238E27FC236}">
              <a16:creationId xmlns:a16="http://schemas.microsoft.com/office/drawing/2014/main" id="{A19858EF-43C0-46A8-AC47-5A8B9EB2D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430742</xdr:colOff>
      <xdr:row>6</xdr:row>
      <xdr:rowOff>25401</xdr:rowOff>
    </xdr:from>
    <xdr:to>
      <xdr:col>15</xdr:col>
      <xdr:colOff>1482</xdr:colOff>
      <xdr:row>8</xdr:row>
      <xdr:rowOff>104141</xdr:rowOff>
    </xdr:to>
    <xdr:graphicFrame macro="">
      <xdr:nvGraphicFramePr>
        <xdr:cNvPr id="61" name="Chart 60">
          <a:extLst>
            <a:ext uri="{FF2B5EF4-FFF2-40B4-BE49-F238E27FC236}">
              <a16:creationId xmlns:a16="http://schemas.microsoft.com/office/drawing/2014/main" id="{5F0C8D93-73A5-4CF0-9288-394EEA44F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66676</xdr:colOff>
      <xdr:row>5</xdr:row>
      <xdr:rowOff>101601</xdr:rowOff>
    </xdr:from>
    <xdr:to>
      <xdr:col>19</xdr:col>
      <xdr:colOff>458682</xdr:colOff>
      <xdr:row>8</xdr:row>
      <xdr:rowOff>109221</xdr:rowOff>
    </xdr:to>
    <xdr:graphicFrame macro="">
      <xdr:nvGraphicFramePr>
        <xdr:cNvPr id="62" name="Chart 61">
          <a:extLst>
            <a:ext uri="{FF2B5EF4-FFF2-40B4-BE49-F238E27FC236}">
              <a16:creationId xmlns:a16="http://schemas.microsoft.com/office/drawing/2014/main" id="{D4737D25-80E5-4866-AE59-0D96B9B98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583142</xdr:colOff>
      <xdr:row>5</xdr:row>
      <xdr:rowOff>160867</xdr:rowOff>
    </xdr:from>
    <xdr:to>
      <xdr:col>24</xdr:col>
      <xdr:colOff>298662</xdr:colOff>
      <xdr:row>8</xdr:row>
      <xdr:rowOff>138007</xdr:rowOff>
    </xdr:to>
    <xdr:graphicFrame macro="">
      <xdr:nvGraphicFramePr>
        <xdr:cNvPr id="63" name="Chart 62">
          <a:extLst>
            <a:ext uri="{FF2B5EF4-FFF2-40B4-BE49-F238E27FC236}">
              <a16:creationId xmlns:a16="http://schemas.microsoft.com/office/drawing/2014/main" id="{F8C81F60-DFF8-4AEB-B754-796B4C502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524934</xdr:colOff>
      <xdr:row>4</xdr:row>
      <xdr:rowOff>84668</xdr:rowOff>
    </xdr:from>
    <xdr:to>
      <xdr:col>11</xdr:col>
      <xdr:colOff>143934</xdr:colOff>
      <xdr:row>6</xdr:row>
      <xdr:rowOff>33868</xdr:rowOff>
    </xdr:to>
    <xdr:sp macro="" textlink="kpi!$E$17">
      <xdr:nvSpPr>
        <xdr:cNvPr id="64" name="Rectangle 63">
          <a:extLst>
            <a:ext uri="{FF2B5EF4-FFF2-40B4-BE49-F238E27FC236}">
              <a16:creationId xmlns:a16="http://schemas.microsoft.com/office/drawing/2014/main" id="{5EE133C4-1408-4A15-A3DE-B7C6CE5BFB5B}"/>
            </a:ext>
          </a:extLst>
        </xdr:cNvPr>
        <xdr:cNvSpPr/>
      </xdr:nvSpPr>
      <xdr:spPr>
        <a:xfrm>
          <a:off x="4080934" y="795868"/>
          <a:ext cx="2582333" cy="304800"/>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A076D0-1ABF-41B2-9E3B-27666A8BD9DA}" type="TxLink">
            <a:rPr lang="en-US" sz="1800" b="0" i="0" u="none" strike="noStrike">
              <a:solidFill>
                <a:schemeClr val="bg1"/>
              </a:solidFill>
              <a:latin typeface="Calibri"/>
              <a:ea typeface="Calibri"/>
              <a:cs typeface="Calibri"/>
            </a:rPr>
            <a:pPr algn="ctr"/>
            <a:t> $11,118.09 </a:t>
          </a:fld>
          <a:endParaRPr lang="en-US" sz="1800">
            <a:solidFill>
              <a:schemeClr val="bg1"/>
            </a:solidFill>
          </a:endParaRPr>
        </a:p>
      </xdr:txBody>
    </xdr:sp>
    <xdr:clientData/>
  </xdr:twoCellAnchor>
  <xdr:twoCellAnchor>
    <xdr:from>
      <xdr:col>11</xdr:col>
      <xdr:colOff>244476</xdr:colOff>
      <xdr:row>4</xdr:row>
      <xdr:rowOff>101600</xdr:rowOff>
    </xdr:from>
    <xdr:to>
      <xdr:col>15</xdr:col>
      <xdr:colOff>456142</xdr:colOff>
      <xdr:row>6</xdr:row>
      <xdr:rowOff>50800</xdr:rowOff>
    </xdr:to>
    <xdr:sp macro="" textlink="kpi!$H$17">
      <xdr:nvSpPr>
        <xdr:cNvPr id="65" name="Rectangle 64">
          <a:extLst>
            <a:ext uri="{FF2B5EF4-FFF2-40B4-BE49-F238E27FC236}">
              <a16:creationId xmlns:a16="http://schemas.microsoft.com/office/drawing/2014/main" id="{573891B7-A16D-402E-BDD0-2166B002507C}"/>
            </a:ext>
          </a:extLst>
        </xdr:cNvPr>
        <xdr:cNvSpPr/>
      </xdr:nvSpPr>
      <xdr:spPr>
        <a:xfrm>
          <a:off x="6763809" y="812800"/>
          <a:ext cx="2582333" cy="304800"/>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FE6E8D-81DA-4881-A9E6-16BF9D619C83}" type="TxLink">
            <a:rPr lang="en-US" sz="2000" b="0" i="0" u="none" strike="noStrike">
              <a:solidFill>
                <a:schemeClr val="bg1"/>
              </a:solidFill>
              <a:latin typeface="Calibri"/>
              <a:ea typeface="Calibri"/>
              <a:cs typeface="Calibri"/>
            </a:rPr>
            <a:pPr algn="ctr"/>
            <a:t># 1371</a:t>
          </a:fld>
          <a:endParaRPr lang="en-US" sz="2000">
            <a:solidFill>
              <a:schemeClr val="bg1"/>
            </a:solidFill>
          </a:endParaRPr>
        </a:p>
      </xdr:txBody>
    </xdr:sp>
    <xdr:clientData/>
  </xdr:twoCellAnchor>
  <xdr:twoCellAnchor>
    <xdr:from>
      <xdr:col>16</xdr:col>
      <xdr:colOff>219075</xdr:colOff>
      <xdr:row>4</xdr:row>
      <xdr:rowOff>67733</xdr:rowOff>
    </xdr:from>
    <xdr:to>
      <xdr:col>20</xdr:col>
      <xdr:colOff>430742</xdr:colOff>
      <xdr:row>6</xdr:row>
      <xdr:rowOff>16933</xdr:rowOff>
    </xdr:to>
    <xdr:sp macro="" textlink="kpi!$K$17">
      <xdr:nvSpPr>
        <xdr:cNvPr id="66" name="Rectangle 65">
          <a:extLst>
            <a:ext uri="{FF2B5EF4-FFF2-40B4-BE49-F238E27FC236}">
              <a16:creationId xmlns:a16="http://schemas.microsoft.com/office/drawing/2014/main" id="{7E7A4D89-5E13-43AD-8E50-03660914F79C}"/>
            </a:ext>
          </a:extLst>
        </xdr:cNvPr>
        <xdr:cNvSpPr/>
      </xdr:nvSpPr>
      <xdr:spPr>
        <a:xfrm>
          <a:off x="9701742" y="778933"/>
          <a:ext cx="2582333" cy="304800"/>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B1158C-1DF7-4CF8-AD14-A5F0EF314A27}" type="TxLink">
            <a:rPr lang="en-US" sz="2000" b="0" i="0" u="none" strike="noStrike">
              <a:solidFill>
                <a:schemeClr val="bg1"/>
              </a:solidFill>
              <a:latin typeface="Calibri"/>
              <a:ea typeface="Calibri"/>
              <a:cs typeface="Calibri"/>
            </a:rPr>
            <a:pPr algn="ctr"/>
            <a:t># 358</a:t>
          </a:fld>
          <a:endParaRPr lang="en-US" sz="2000">
            <a:solidFill>
              <a:schemeClr val="bg1"/>
            </a:solidFill>
          </a:endParaRPr>
        </a:p>
      </xdr:txBody>
    </xdr:sp>
    <xdr:clientData/>
  </xdr:twoCellAnchor>
  <xdr:twoCellAnchor>
    <xdr:from>
      <xdr:col>20</xdr:col>
      <xdr:colOff>566209</xdr:colOff>
      <xdr:row>4</xdr:row>
      <xdr:rowOff>76199</xdr:rowOff>
    </xdr:from>
    <xdr:to>
      <xdr:col>25</xdr:col>
      <xdr:colOff>185208</xdr:colOff>
      <xdr:row>6</xdr:row>
      <xdr:rowOff>25399</xdr:rowOff>
    </xdr:to>
    <xdr:sp macro="" textlink="kpi!$N$17">
      <xdr:nvSpPr>
        <xdr:cNvPr id="67" name="Rectangle 66">
          <a:extLst>
            <a:ext uri="{FF2B5EF4-FFF2-40B4-BE49-F238E27FC236}">
              <a16:creationId xmlns:a16="http://schemas.microsoft.com/office/drawing/2014/main" id="{98A423C3-D36A-4490-97F6-067D27535FB1}"/>
            </a:ext>
          </a:extLst>
        </xdr:cNvPr>
        <xdr:cNvSpPr/>
      </xdr:nvSpPr>
      <xdr:spPr>
        <a:xfrm>
          <a:off x="12419542" y="787399"/>
          <a:ext cx="2582333" cy="304800"/>
        </a:xfrm>
        <a:prstGeom prst="rect">
          <a:avLst/>
        </a:prstGeom>
        <a:noFill/>
        <a:ln>
          <a:noFill/>
        </a:ln>
        <a:effectLst>
          <a:outerShdw blurRad="50800" dist="50800" dir="5400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3A3A4D-F2DC-48BF-9ED6-4CED3D2C4C21}" type="TxLink">
            <a:rPr lang="en-US" sz="2000" b="0" i="0" u="none" strike="noStrike">
              <a:solidFill>
                <a:schemeClr val="bg1"/>
              </a:solidFill>
              <a:latin typeface="Calibri"/>
              <a:ea typeface="Calibri"/>
              <a:cs typeface="Calibri"/>
            </a:rPr>
            <a:pPr algn="ctr"/>
            <a:t>12.36%</a:t>
          </a:fld>
          <a:endParaRPr lang="en-US" sz="2000">
            <a:solidFill>
              <a:schemeClr val="bg1"/>
            </a:solidFill>
          </a:endParaRPr>
        </a:p>
      </xdr:txBody>
    </xdr:sp>
    <xdr:clientData/>
  </xdr:twoCellAnchor>
  <xdr:twoCellAnchor>
    <xdr:from>
      <xdr:col>1</xdr:col>
      <xdr:colOff>274320</xdr:colOff>
      <xdr:row>12</xdr:row>
      <xdr:rowOff>132291</xdr:rowOff>
    </xdr:from>
    <xdr:to>
      <xdr:col>11</xdr:col>
      <xdr:colOff>144779</xdr:colOff>
      <xdr:row>21</xdr:row>
      <xdr:rowOff>84667</xdr:rowOff>
    </xdr:to>
    <xdr:graphicFrame macro="">
      <xdr:nvGraphicFramePr>
        <xdr:cNvPr id="68" name="Chart 67">
          <a:extLst>
            <a:ext uri="{FF2B5EF4-FFF2-40B4-BE49-F238E27FC236}">
              <a16:creationId xmlns:a16="http://schemas.microsoft.com/office/drawing/2014/main" id="{A079BE8D-0D9E-4C6D-BB28-C2BAD57A1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381000</xdr:colOff>
      <xdr:row>13</xdr:row>
      <xdr:rowOff>13758</xdr:rowOff>
    </xdr:from>
    <xdr:to>
      <xdr:col>19</xdr:col>
      <xdr:colOff>220133</xdr:colOff>
      <xdr:row>21</xdr:row>
      <xdr:rowOff>84667</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7E99EB1F-9252-4882-9E0B-957746F5D9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918960" y="2292138"/>
              <a:ext cx="4594013" cy="14729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567611</xdr:colOff>
      <xdr:row>12</xdr:row>
      <xdr:rowOff>101188</xdr:rowOff>
    </xdr:from>
    <xdr:to>
      <xdr:col>25</xdr:col>
      <xdr:colOff>7776</xdr:colOff>
      <xdr:row>21</xdr:row>
      <xdr:rowOff>139960</xdr:rowOff>
    </xdr:to>
    <xdr:graphicFrame macro="">
      <xdr:nvGraphicFramePr>
        <xdr:cNvPr id="70" name="Chart 69">
          <a:extLst>
            <a:ext uri="{FF2B5EF4-FFF2-40B4-BE49-F238E27FC236}">
              <a16:creationId xmlns:a16="http://schemas.microsoft.com/office/drawing/2014/main" id="{21C2A7D1-BC4B-45D9-BAA9-C6888B387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329141</xdr:colOff>
      <xdr:row>24</xdr:row>
      <xdr:rowOff>75141</xdr:rowOff>
    </xdr:from>
    <xdr:to>
      <xdr:col>9</xdr:col>
      <xdr:colOff>391583</xdr:colOff>
      <xdr:row>33</xdr:row>
      <xdr:rowOff>95250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AAA6A525-3478-46F7-8517-BE873B450E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23501" y="4281381"/>
              <a:ext cx="4817322" cy="15974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121920</xdr:colOff>
      <xdr:row>24</xdr:row>
      <xdr:rowOff>91440</xdr:rowOff>
    </xdr:from>
    <xdr:to>
      <xdr:col>16</xdr:col>
      <xdr:colOff>304800</xdr:colOff>
      <xdr:row>33</xdr:row>
      <xdr:rowOff>152400</xdr:rowOff>
    </xdr:to>
    <xdr:graphicFrame macro="">
      <xdr:nvGraphicFramePr>
        <xdr:cNvPr id="72" name="Chart 71">
          <a:extLst>
            <a:ext uri="{FF2B5EF4-FFF2-40B4-BE49-F238E27FC236}">
              <a16:creationId xmlns:a16="http://schemas.microsoft.com/office/drawing/2014/main" id="{089295F4-5E4B-4A83-B475-F8A6FA27F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365125</xdr:colOff>
      <xdr:row>24</xdr:row>
      <xdr:rowOff>166688</xdr:rowOff>
    </xdr:from>
    <xdr:to>
      <xdr:col>19</xdr:col>
      <xdr:colOff>468312</xdr:colOff>
      <xdr:row>33</xdr:row>
      <xdr:rowOff>63501</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2303BA65-B694-4AC8-8668-FAAF89F6B6B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85438" y="4357688"/>
              <a:ext cx="1293812" cy="1468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559435</xdr:colOff>
      <xdr:row>24</xdr:row>
      <xdr:rowOff>162561</xdr:rowOff>
    </xdr:from>
    <xdr:to>
      <xdr:col>22</xdr:col>
      <xdr:colOff>166687</xdr:colOff>
      <xdr:row>33</xdr:row>
      <xdr:rowOff>63500</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AE72FB46-7B08-4A43-916C-0316348A35F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70373" y="4353561"/>
              <a:ext cx="1393189" cy="14725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238125</xdr:colOff>
      <xdr:row>24</xdr:row>
      <xdr:rowOff>150495</xdr:rowOff>
    </xdr:from>
    <xdr:to>
      <xdr:col>24</xdr:col>
      <xdr:colOff>468312</xdr:colOff>
      <xdr:row>33</xdr:row>
      <xdr:rowOff>55563</xdr:rowOff>
    </xdr:to>
    <mc:AlternateContent xmlns:mc="http://schemas.openxmlformats.org/markup-compatibility/2006" xmlns:a14="http://schemas.microsoft.com/office/drawing/2010/main">
      <mc:Choice Requires="a14">
        <xdr:graphicFrame macro="">
          <xdr:nvGraphicFramePr>
            <xdr:cNvPr id="75" name="Region 1">
              <a:extLst>
                <a:ext uri="{FF2B5EF4-FFF2-40B4-BE49-F238E27FC236}">
                  <a16:creationId xmlns:a16="http://schemas.microsoft.com/office/drawing/2014/main" id="{63DF35E0-4BD1-40EB-BA41-8F6C3E99E1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35000" y="4341495"/>
              <a:ext cx="1420812" cy="1476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prajapati" refreshedDate="45812.119572453703" createdVersion="8" refreshedVersion="8" minRefreshableVersion="3" recordCount="9994" xr:uid="{5EBF5606-048C-4A9F-BB79-56E8049158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525365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1AE9BE-8037-40AC-A317-92C0FEF7C2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9BED36-99CE-44CB-87D4-00625C1BCE4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EB4659-D7E7-449D-8FD7-A70810B6594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45F58C-37A2-4E1B-8019-9FECD8E7F0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E2C92B-154F-4CE5-B97F-8D9454803E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3"/>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2F56DD-EF49-47BC-BD4C-22E8153FDB4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EA67B6-8342-497F-BD1A-5D241831E95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6FAF5A-5032-471B-87C3-35546672A47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37D653-3078-478F-8EEA-186CD0DD199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4B6891-759A-4DA4-9C5D-0D2937FAAB3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55D634-0E50-4FB8-9DC5-824F435F3E7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AEDD08D-A188-4651-BA17-B90817B841D5}"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52536544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8C0FC5-D079-4602-BC4E-9C53A40D0665}"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52536544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281501-F6B1-4DA6-8E32-B5F75B96BC6D}"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525365441">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C6D961-C8CE-4A71-BC39-464908B66294}" cache="Slicer_Year" caption="Year" rowHeight="234950"/>
  <slicer name="Segment" xr10:uid="{013225F7-89F8-4769-AD28-15CDB63E9D1D}" cache="Slicer_Segment" caption="Segment" rowHeight="234950"/>
  <slicer name="Region" xr10:uid="{D491E2E9-21F0-4597-BC81-CA5EEB59474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19B7155-9F32-4F6D-ACA6-F63B02F427F2}" cache="Slicer_Year" caption="Year" style="dark them" rowHeight="234950"/>
  <slicer name="Segment 1" xr10:uid="{D5D45969-A3E6-491C-ABF9-D8D2D4356DAB}" cache="Slicer_Segment" caption="Segment" style="dark them" rowHeight="234950"/>
  <slicer name="Region 1" xr10:uid="{4BBD7743-340B-4625-9A97-E0E90F3504F2}" cache="Slicer_Region" caption="Region" style="dark the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37D7-A7D9-43A2-BF60-09A1221AA347}">
  <dimension ref="A3:C16"/>
  <sheetViews>
    <sheetView workbookViewId="0">
      <selection activeCell="M17" sqref="M1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4" t="s">
        <v>10935</v>
      </c>
      <c r="C3" s="9" t="s">
        <v>10948</v>
      </c>
    </row>
    <row r="4" spans="1:3" x14ac:dyDescent="0.3">
      <c r="A4" s="7" t="s">
        <v>10936</v>
      </c>
      <c r="B4" s="12">
        <v>2583.1930000000002</v>
      </c>
      <c r="C4" s="13">
        <v>14.486899999999899</v>
      </c>
    </row>
    <row r="5" spans="1:3" x14ac:dyDescent="0.3">
      <c r="A5" s="16" t="s">
        <v>10937</v>
      </c>
      <c r="B5" s="14">
        <v>592.45799999999997</v>
      </c>
      <c r="C5" s="15">
        <v>38.807499999999962</v>
      </c>
    </row>
    <row r="6" spans="1:3" x14ac:dyDescent="0.3">
      <c r="A6" s="16" t="s">
        <v>10938</v>
      </c>
      <c r="B6" s="14">
        <v>4420.3</v>
      </c>
      <c r="C6" s="15">
        <v>519.53589999999986</v>
      </c>
    </row>
    <row r="7" spans="1:3" x14ac:dyDescent="0.3">
      <c r="A7" s="16" t="s">
        <v>10939</v>
      </c>
      <c r="B7" s="14">
        <v>2546.2339999999999</v>
      </c>
      <c r="C7" s="15">
        <v>415.93320000000006</v>
      </c>
    </row>
    <row r="8" spans="1:3" x14ac:dyDescent="0.3">
      <c r="A8" s="16" t="s">
        <v>10940</v>
      </c>
      <c r="B8" s="14">
        <v>4057.864</v>
      </c>
      <c r="C8" s="15">
        <v>623.12340000000006</v>
      </c>
    </row>
    <row r="9" spans="1:3" x14ac:dyDescent="0.3">
      <c r="A9" s="16" t="s">
        <v>10941</v>
      </c>
      <c r="B9" s="14">
        <v>8522.014000000001</v>
      </c>
      <c r="C9" s="15">
        <v>1610.1927999999996</v>
      </c>
    </row>
    <row r="10" spans="1:3" x14ac:dyDescent="0.3">
      <c r="A10" s="16" t="s">
        <v>10942</v>
      </c>
      <c r="B10" s="14">
        <v>13584.429999999998</v>
      </c>
      <c r="C10" s="15">
        <v>976.50109999999927</v>
      </c>
    </row>
    <row r="11" spans="1:3" x14ac:dyDescent="0.3">
      <c r="A11" s="16" t="s">
        <v>10943</v>
      </c>
      <c r="B11" s="14">
        <v>10931.219000000001</v>
      </c>
      <c r="C11" s="15">
        <v>2282.6111999999994</v>
      </c>
    </row>
    <row r="12" spans="1:3" x14ac:dyDescent="0.3">
      <c r="A12" s="16" t="s">
        <v>10944</v>
      </c>
      <c r="B12" s="14">
        <v>10456.669000000002</v>
      </c>
      <c r="C12" s="15">
        <v>2325.9704999999994</v>
      </c>
    </row>
    <row r="13" spans="1:3" x14ac:dyDescent="0.3">
      <c r="A13" s="16" t="s">
        <v>10945</v>
      </c>
      <c r="B13" s="14">
        <v>3963.7420000000006</v>
      </c>
      <c r="C13" s="15">
        <v>726.9223999999997</v>
      </c>
    </row>
    <row r="14" spans="1:3" x14ac:dyDescent="0.3">
      <c r="A14" s="16" t="s">
        <v>10946</v>
      </c>
      <c r="B14" s="14">
        <v>15439.807999999995</v>
      </c>
      <c r="C14" s="15">
        <v>1179.764899999999</v>
      </c>
    </row>
    <row r="15" spans="1:3" x14ac:dyDescent="0.3">
      <c r="A15" s="16" t="s">
        <v>10947</v>
      </c>
      <c r="B15" s="14">
        <v>12868.038500000002</v>
      </c>
      <c r="C15" s="15">
        <v>404.23609999999985</v>
      </c>
    </row>
    <row r="16" spans="1:3" x14ac:dyDescent="0.3">
      <c r="A16" s="8" t="s">
        <v>10934</v>
      </c>
      <c r="B16" s="40">
        <v>89965.969500000007</v>
      </c>
      <c r="C16" s="41">
        <v>11118.085899999996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1236-A8AD-4DFE-8196-147866F32B6A}">
  <dimension ref="A3:E7"/>
  <sheetViews>
    <sheetView workbookViewId="0">
      <selection activeCell="P17" sqref="P17"/>
    </sheetView>
  </sheetViews>
  <sheetFormatPr defaultRowHeight="14.4" x14ac:dyDescent="0.3"/>
  <cols>
    <col min="1" max="1" width="13.109375" bestFit="1" customWidth="1"/>
    <col min="2" max="2" width="11.6640625" bestFit="1" customWidth="1"/>
    <col min="4" max="4" width="13.109375" bestFit="1" customWidth="1"/>
    <col min="5" max="5" width="9.44140625" bestFit="1" customWidth="1"/>
  </cols>
  <sheetData>
    <row r="3" spans="1:5" x14ac:dyDescent="0.3">
      <c r="A3" s="5" t="s">
        <v>10933</v>
      </c>
      <c r="B3" s="6" t="s">
        <v>10948</v>
      </c>
      <c r="D3" s="17" t="s">
        <v>15</v>
      </c>
      <c r="E3" s="17" t="s">
        <v>21</v>
      </c>
    </row>
    <row r="4" spans="1:5" x14ac:dyDescent="0.3">
      <c r="A4" s="7" t="s">
        <v>32</v>
      </c>
      <c r="B4" s="37">
        <v>1139.982199999999</v>
      </c>
      <c r="D4" t="str">
        <f>A4</f>
        <v>Furniture</v>
      </c>
      <c r="E4" s="18">
        <f>GETPIVOTDATA("Profit",$A$3,"Category","Furniture")</f>
        <v>1139.982199999999</v>
      </c>
    </row>
    <row r="5" spans="1:5" x14ac:dyDescent="0.3">
      <c r="A5" s="16" t="s">
        <v>46</v>
      </c>
      <c r="B5" s="38">
        <v>5437.9542999999949</v>
      </c>
      <c r="D5" t="str">
        <f>A5</f>
        <v>Office Supplies</v>
      </c>
      <c r="E5" s="18">
        <f>GETPIVOTDATA("Profit",$A$3,"Category","Office Supplies")</f>
        <v>5437.9542999999949</v>
      </c>
    </row>
    <row r="6" spans="1:5" x14ac:dyDescent="0.3">
      <c r="A6" s="16" t="s">
        <v>71</v>
      </c>
      <c r="B6" s="38">
        <v>4540.1494000000002</v>
      </c>
      <c r="D6" t="str">
        <f>A6</f>
        <v>Technology</v>
      </c>
      <c r="E6" s="18">
        <f>GETPIVOTDATA("Profit",$A$3,"Category","Technology")</f>
        <v>4540.1494000000002</v>
      </c>
    </row>
    <row r="7" spans="1:5" x14ac:dyDescent="0.3">
      <c r="A7" s="8" t="s">
        <v>10934</v>
      </c>
      <c r="B7" s="39">
        <v>11118.085899999995</v>
      </c>
      <c r="D7" s="17" t="s">
        <v>10934</v>
      </c>
      <c r="E7" s="18">
        <f>GETPIVOTDATA("Profit",$A$3)</f>
        <v>11118.085899999995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92BB-C2CE-4278-A2F3-551EFA0BB268}">
  <dimension ref="A3:B7"/>
  <sheetViews>
    <sheetView workbookViewId="0">
      <selection activeCell="O14" sqref="O14"/>
    </sheetView>
  </sheetViews>
  <sheetFormatPr defaultRowHeight="14.4" x14ac:dyDescent="0.3"/>
  <cols>
    <col min="1" max="1" width="13.109375" bestFit="1" customWidth="1"/>
    <col min="2" max="2" width="11.21875" bestFit="1" customWidth="1"/>
  </cols>
  <sheetData>
    <row r="3" spans="1:2" x14ac:dyDescent="0.3">
      <c r="A3" s="5" t="s">
        <v>10933</v>
      </c>
      <c r="B3" s="6" t="s">
        <v>10935</v>
      </c>
    </row>
    <row r="4" spans="1:2" x14ac:dyDescent="0.3">
      <c r="A4" s="7" t="s">
        <v>32</v>
      </c>
      <c r="B4" s="19">
        <v>0.30219279190894499</v>
      </c>
    </row>
    <row r="5" spans="1:2" x14ac:dyDescent="0.3">
      <c r="A5" s="16" t="s">
        <v>46</v>
      </c>
      <c r="B5" s="20">
        <v>0.36751650856160667</v>
      </c>
    </row>
    <row r="6" spans="1:2" x14ac:dyDescent="0.3">
      <c r="A6" s="16" t="s">
        <v>71</v>
      </c>
      <c r="B6" s="20">
        <v>0.33029069952944817</v>
      </c>
    </row>
    <row r="7" spans="1:2" x14ac:dyDescent="0.3">
      <c r="A7" s="8"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8DAEA-8DF2-47AE-9C74-6E2E67BE6A7A}">
  <dimension ref="A3:F52"/>
  <sheetViews>
    <sheetView workbookViewId="0">
      <selection activeCell="F13" sqref="F13"/>
    </sheetView>
  </sheetViews>
  <sheetFormatPr defaultRowHeight="14.4" x14ac:dyDescent="0.3"/>
  <cols>
    <col min="1" max="1" width="12.44140625" bestFit="1" customWidth="1"/>
    <col min="2" max="2" width="11.21875" bestFit="1" customWidth="1"/>
    <col min="5" max="5" width="17.33203125" bestFit="1" customWidth="1"/>
    <col min="6" max="6" width="9.44140625" bestFit="1" customWidth="1"/>
  </cols>
  <sheetData>
    <row r="3" spans="1:6" x14ac:dyDescent="0.3">
      <c r="A3" s="5" t="s">
        <v>10933</v>
      </c>
      <c r="B3" s="6" t="s">
        <v>10935</v>
      </c>
      <c r="E3" s="17" t="s">
        <v>11</v>
      </c>
      <c r="F3" s="17" t="s">
        <v>10949</v>
      </c>
    </row>
    <row r="4" spans="1:6" x14ac:dyDescent="0.3">
      <c r="A4" s="7" t="s">
        <v>310</v>
      </c>
      <c r="B4" s="37">
        <v>4658.0169999999998</v>
      </c>
      <c r="E4" t="str">
        <f>A4</f>
        <v>Arizona</v>
      </c>
      <c r="F4" s="18">
        <f>GETPIVOTDATA("Sales",$A$3,"State",A4)</f>
        <v>4658.0169999999998</v>
      </c>
    </row>
    <row r="5" spans="1:6" x14ac:dyDescent="0.3">
      <c r="A5" s="16" t="s">
        <v>43</v>
      </c>
      <c r="B5" s="38">
        <v>53365.345499999981</v>
      </c>
      <c r="E5" t="str">
        <f t="shared" ref="E5:E52" si="0">A5</f>
        <v>California</v>
      </c>
      <c r="F5" s="18">
        <f t="shared" ref="F5:F52" si="1">GETPIVOTDATA("Sales",$A$3,"State",A5)</f>
        <v>53365.345499999981</v>
      </c>
    </row>
    <row r="6" spans="1:6" x14ac:dyDescent="0.3">
      <c r="A6" s="16" t="s">
        <v>457</v>
      </c>
      <c r="B6" s="38">
        <v>5422.478000000001</v>
      </c>
      <c r="E6" t="str">
        <f t="shared" si="0"/>
        <v>Colorado</v>
      </c>
      <c r="F6" s="18">
        <f t="shared" si="1"/>
        <v>5422.478000000001</v>
      </c>
    </row>
    <row r="7" spans="1:6" x14ac:dyDescent="0.3">
      <c r="A7" s="16" t="s">
        <v>6260</v>
      </c>
      <c r="B7" s="38">
        <v>9.5840000000000014</v>
      </c>
      <c r="E7" t="str">
        <f t="shared" si="0"/>
        <v>Idaho</v>
      </c>
      <c r="F7" s="18">
        <f t="shared" si="1"/>
        <v>9.5840000000000014</v>
      </c>
    </row>
    <row r="8" spans="1:6" x14ac:dyDescent="0.3">
      <c r="A8" s="16" t="s">
        <v>1762</v>
      </c>
      <c r="B8" s="38">
        <v>410.10399999999998</v>
      </c>
      <c r="E8" t="str">
        <f t="shared" si="0"/>
        <v>Montana</v>
      </c>
      <c r="F8" s="18">
        <f t="shared" si="1"/>
        <v>410.10399999999998</v>
      </c>
    </row>
    <row r="9" spans="1:6" x14ac:dyDescent="0.3">
      <c r="A9" s="16" t="s">
        <v>1392</v>
      </c>
      <c r="B9" s="38">
        <v>1931.3960000000002</v>
      </c>
      <c r="E9" t="str">
        <f t="shared" si="0"/>
        <v>Nevada</v>
      </c>
      <c r="F9" s="18">
        <f t="shared" si="1"/>
        <v>1931.3960000000002</v>
      </c>
    </row>
    <row r="10" spans="1:6" x14ac:dyDescent="0.3">
      <c r="A10" s="16" t="s">
        <v>668</v>
      </c>
      <c r="B10" s="38">
        <v>149.786</v>
      </c>
      <c r="E10" t="str">
        <f t="shared" si="0"/>
        <v>New Mexico</v>
      </c>
      <c r="F10" s="18">
        <f t="shared" si="1"/>
        <v>149.786</v>
      </c>
    </row>
    <row r="11" spans="1:6" x14ac:dyDescent="0.3">
      <c r="A11" s="16" t="s">
        <v>420</v>
      </c>
      <c r="B11" s="38">
        <v>4397.9989999999998</v>
      </c>
      <c r="E11" t="str">
        <f t="shared" si="0"/>
        <v>Oregon</v>
      </c>
      <c r="F11" s="18">
        <f t="shared" si="1"/>
        <v>4397.9989999999998</v>
      </c>
    </row>
    <row r="12" spans="1:6" x14ac:dyDescent="0.3">
      <c r="A12" s="16" t="s">
        <v>121</v>
      </c>
      <c r="B12" s="38">
        <v>2461.8100000000004</v>
      </c>
      <c r="E12" t="str">
        <f t="shared" si="0"/>
        <v>Utah</v>
      </c>
      <c r="F12" s="18">
        <f t="shared" si="1"/>
        <v>2461.8100000000004</v>
      </c>
    </row>
    <row r="13" spans="1:6" x14ac:dyDescent="0.3">
      <c r="A13" s="16" t="s">
        <v>96</v>
      </c>
      <c r="B13" s="38">
        <v>17159.449999999997</v>
      </c>
      <c r="E13" t="str">
        <f t="shared" si="0"/>
        <v>Washington</v>
      </c>
      <c r="F13" s="18">
        <f t="shared" si="1"/>
        <v>17159.449999999997</v>
      </c>
    </row>
    <row r="14" spans="1:6" x14ac:dyDescent="0.3">
      <c r="A14" s="8" t="s">
        <v>10934</v>
      </c>
      <c r="B14" s="39">
        <v>89965.969499999963</v>
      </c>
      <c r="E14" t="str">
        <f t="shared" si="0"/>
        <v>Grand Total</v>
      </c>
      <c r="F14" s="18" t="e">
        <f t="shared" si="1"/>
        <v>#REF!</v>
      </c>
    </row>
    <row r="15" spans="1:6" x14ac:dyDescent="0.3">
      <c r="E15">
        <f t="shared" si="0"/>
        <v>0</v>
      </c>
      <c r="F15" s="18" t="e">
        <f t="shared" si="1"/>
        <v>#REF!</v>
      </c>
    </row>
    <row r="16" spans="1:6" x14ac:dyDescent="0.3">
      <c r="E16">
        <f t="shared" si="0"/>
        <v>0</v>
      </c>
      <c r="F16" s="18" t="e">
        <f t="shared" si="1"/>
        <v>#REF!</v>
      </c>
    </row>
    <row r="17" spans="5:6" x14ac:dyDescent="0.3">
      <c r="E17">
        <f t="shared" si="0"/>
        <v>0</v>
      </c>
      <c r="F17" s="18" t="e">
        <f t="shared" si="1"/>
        <v>#REF!</v>
      </c>
    </row>
    <row r="18" spans="5:6" x14ac:dyDescent="0.3">
      <c r="E18">
        <f t="shared" si="0"/>
        <v>0</v>
      </c>
      <c r="F18" s="18" t="e">
        <f t="shared" si="1"/>
        <v>#REF!</v>
      </c>
    </row>
    <row r="19" spans="5:6" x14ac:dyDescent="0.3">
      <c r="E19">
        <f t="shared" si="0"/>
        <v>0</v>
      </c>
      <c r="F19" s="18" t="e">
        <f t="shared" si="1"/>
        <v>#REF!</v>
      </c>
    </row>
    <row r="20" spans="5:6" x14ac:dyDescent="0.3">
      <c r="E20">
        <f t="shared" si="0"/>
        <v>0</v>
      </c>
      <c r="F20" s="18" t="e">
        <f t="shared" si="1"/>
        <v>#REF!</v>
      </c>
    </row>
    <row r="21" spans="5:6" x14ac:dyDescent="0.3">
      <c r="E21">
        <f t="shared" si="0"/>
        <v>0</v>
      </c>
      <c r="F21" s="18" t="e">
        <f t="shared" si="1"/>
        <v>#REF!</v>
      </c>
    </row>
    <row r="22" spans="5:6" x14ac:dyDescent="0.3">
      <c r="E22">
        <f t="shared" si="0"/>
        <v>0</v>
      </c>
      <c r="F22" s="18" t="e">
        <f t="shared" si="1"/>
        <v>#REF!</v>
      </c>
    </row>
    <row r="23" spans="5:6" x14ac:dyDescent="0.3">
      <c r="E23">
        <f t="shared" si="0"/>
        <v>0</v>
      </c>
      <c r="F23" s="18" t="e">
        <f t="shared" si="1"/>
        <v>#REF!</v>
      </c>
    </row>
    <row r="24" spans="5:6" x14ac:dyDescent="0.3">
      <c r="E24">
        <f t="shared" si="0"/>
        <v>0</v>
      </c>
      <c r="F24" s="18" t="e">
        <f t="shared" si="1"/>
        <v>#REF!</v>
      </c>
    </row>
    <row r="25" spans="5:6" x14ac:dyDescent="0.3">
      <c r="E25">
        <f t="shared" si="0"/>
        <v>0</v>
      </c>
      <c r="F25" s="18" t="e">
        <f t="shared" si="1"/>
        <v>#REF!</v>
      </c>
    </row>
    <row r="26" spans="5:6" x14ac:dyDescent="0.3">
      <c r="E26">
        <f t="shared" si="0"/>
        <v>0</v>
      </c>
      <c r="F26" s="18" t="e">
        <f t="shared" si="1"/>
        <v>#REF!</v>
      </c>
    </row>
    <row r="27" spans="5:6" x14ac:dyDescent="0.3">
      <c r="E27">
        <f t="shared" si="0"/>
        <v>0</v>
      </c>
      <c r="F27" s="18" t="e">
        <f t="shared" si="1"/>
        <v>#REF!</v>
      </c>
    </row>
    <row r="28" spans="5:6" x14ac:dyDescent="0.3">
      <c r="E28">
        <f t="shared" si="0"/>
        <v>0</v>
      </c>
      <c r="F28" s="18" t="e">
        <f t="shared" si="1"/>
        <v>#REF!</v>
      </c>
    </row>
    <row r="29" spans="5:6" x14ac:dyDescent="0.3">
      <c r="E29">
        <f t="shared" si="0"/>
        <v>0</v>
      </c>
      <c r="F29" s="18" t="e">
        <f t="shared" si="1"/>
        <v>#REF!</v>
      </c>
    </row>
    <row r="30" spans="5:6" x14ac:dyDescent="0.3">
      <c r="E30">
        <f t="shared" si="0"/>
        <v>0</v>
      </c>
      <c r="F30" s="18" t="e">
        <f t="shared" si="1"/>
        <v>#REF!</v>
      </c>
    </row>
    <row r="31" spans="5:6" x14ac:dyDescent="0.3">
      <c r="E31">
        <f t="shared" si="0"/>
        <v>0</v>
      </c>
      <c r="F31" s="18" t="e">
        <f t="shared" si="1"/>
        <v>#REF!</v>
      </c>
    </row>
    <row r="32" spans="5:6" x14ac:dyDescent="0.3">
      <c r="E32">
        <f t="shared" si="0"/>
        <v>0</v>
      </c>
      <c r="F32" s="18" t="e">
        <f t="shared" si="1"/>
        <v>#REF!</v>
      </c>
    </row>
    <row r="33" spans="5:6" x14ac:dyDescent="0.3">
      <c r="E33">
        <f t="shared" si="0"/>
        <v>0</v>
      </c>
      <c r="F33" s="18" t="e">
        <f t="shared" si="1"/>
        <v>#REF!</v>
      </c>
    </row>
    <row r="34" spans="5:6" x14ac:dyDescent="0.3">
      <c r="E34">
        <f t="shared" si="0"/>
        <v>0</v>
      </c>
      <c r="F34" s="18" t="e">
        <f t="shared" si="1"/>
        <v>#REF!</v>
      </c>
    </row>
    <row r="35" spans="5:6" x14ac:dyDescent="0.3">
      <c r="E35">
        <f t="shared" si="0"/>
        <v>0</v>
      </c>
      <c r="F35" s="18" t="e">
        <f t="shared" si="1"/>
        <v>#REF!</v>
      </c>
    </row>
    <row r="36" spans="5:6" x14ac:dyDescent="0.3">
      <c r="E36">
        <f t="shared" si="0"/>
        <v>0</v>
      </c>
      <c r="F36" s="18" t="e">
        <f t="shared" si="1"/>
        <v>#REF!</v>
      </c>
    </row>
    <row r="37" spans="5:6" x14ac:dyDescent="0.3">
      <c r="E37">
        <f t="shared" si="0"/>
        <v>0</v>
      </c>
      <c r="F37" s="18" t="e">
        <f t="shared" si="1"/>
        <v>#REF!</v>
      </c>
    </row>
    <row r="38" spans="5:6" x14ac:dyDescent="0.3">
      <c r="E38">
        <f t="shared" si="0"/>
        <v>0</v>
      </c>
      <c r="F38" s="18" t="e">
        <f t="shared" si="1"/>
        <v>#REF!</v>
      </c>
    </row>
    <row r="39" spans="5:6" x14ac:dyDescent="0.3">
      <c r="E39">
        <f t="shared" si="0"/>
        <v>0</v>
      </c>
      <c r="F39" s="18" t="e">
        <f t="shared" si="1"/>
        <v>#REF!</v>
      </c>
    </row>
    <row r="40" spans="5:6" x14ac:dyDescent="0.3">
      <c r="E40">
        <f t="shared" si="0"/>
        <v>0</v>
      </c>
      <c r="F40" s="18" t="e">
        <f t="shared" si="1"/>
        <v>#REF!</v>
      </c>
    </row>
    <row r="41" spans="5:6" x14ac:dyDescent="0.3">
      <c r="E41">
        <f t="shared" si="0"/>
        <v>0</v>
      </c>
      <c r="F41" s="18" t="e">
        <f t="shared" si="1"/>
        <v>#REF!</v>
      </c>
    </row>
    <row r="42" spans="5:6" x14ac:dyDescent="0.3">
      <c r="E42">
        <f t="shared" si="0"/>
        <v>0</v>
      </c>
      <c r="F42" s="18" t="e">
        <f t="shared" si="1"/>
        <v>#REF!</v>
      </c>
    </row>
    <row r="43" spans="5:6" x14ac:dyDescent="0.3">
      <c r="E43">
        <f t="shared" si="0"/>
        <v>0</v>
      </c>
      <c r="F43" s="18" t="e">
        <f t="shared" si="1"/>
        <v>#REF!</v>
      </c>
    </row>
    <row r="44" spans="5:6" x14ac:dyDescent="0.3">
      <c r="E44">
        <f t="shared" si="0"/>
        <v>0</v>
      </c>
      <c r="F44" s="18" t="e">
        <f t="shared" si="1"/>
        <v>#REF!</v>
      </c>
    </row>
    <row r="45" spans="5:6" x14ac:dyDescent="0.3">
      <c r="E45">
        <f t="shared" si="0"/>
        <v>0</v>
      </c>
      <c r="F45" s="18" t="e">
        <f t="shared" si="1"/>
        <v>#REF!</v>
      </c>
    </row>
    <row r="46" spans="5:6" x14ac:dyDescent="0.3">
      <c r="E46">
        <f t="shared" si="0"/>
        <v>0</v>
      </c>
      <c r="F46" s="18" t="e">
        <f t="shared" si="1"/>
        <v>#REF!</v>
      </c>
    </row>
    <row r="47" spans="5:6" x14ac:dyDescent="0.3">
      <c r="E47">
        <f t="shared" si="0"/>
        <v>0</v>
      </c>
      <c r="F47" s="18" t="e">
        <f t="shared" si="1"/>
        <v>#REF!</v>
      </c>
    </row>
    <row r="48" spans="5:6" x14ac:dyDescent="0.3">
      <c r="E48">
        <f t="shared" si="0"/>
        <v>0</v>
      </c>
      <c r="F48" s="18" t="e">
        <f t="shared" si="1"/>
        <v>#REF!</v>
      </c>
    </row>
    <row r="49" spans="5:6" x14ac:dyDescent="0.3">
      <c r="E49">
        <f t="shared" si="0"/>
        <v>0</v>
      </c>
      <c r="F49" s="18" t="e">
        <f t="shared" si="1"/>
        <v>#REF!</v>
      </c>
    </row>
    <row r="50" spans="5:6" x14ac:dyDescent="0.3">
      <c r="E50">
        <f t="shared" si="0"/>
        <v>0</v>
      </c>
      <c r="F50" s="18" t="e">
        <f t="shared" si="1"/>
        <v>#REF!</v>
      </c>
    </row>
    <row r="51" spans="5:6" x14ac:dyDescent="0.3">
      <c r="E51">
        <f t="shared" si="0"/>
        <v>0</v>
      </c>
      <c r="F51" s="18" t="e">
        <f t="shared" si="1"/>
        <v>#REF!</v>
      </c>
    </row>
    <row r="52" spans="5:6" x14ac:dyDescent="0.3">
      <c r="E52">
        <f t="shared" si="0"/>
        <v>0</v>
      </c>
      <c r="F52" s="18"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CCF72-F1E1-466C-B90B-5D74704B168E}">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5" t="s">
        <v>10933</v>
      </c>
      <c r="B3" s="6" t="s">
        <v>10935</v>
      </c>
    </row>
    <row r="4" spans="1:2" x14ac:dyDescent="0.3">
      <c r="A4" s="7" t="s">
        <v>59</v>
      </c>
      <c r="B4" s="37">
        <v>8744.1739999999991</v>
      </c>
    </row>
    <row r="5" spans="1:2" x14ac:dyDescent="0.3">
      <c r="A5" s="16" t="s">
        <v>75</v>
      </c>
      <c r="B5" s="38">
        <v>8801.639000000001</v>
      </c>
    </row>
    <row r="6" spans="1:2" x14ac:dyDescent="0.3">
      <c r="A6" s="16" t="s">
        <v>56</v>
      </c>
      <c r="B6" s="38">
        <v>10868.866</v>
      </c>
    </row>
    <row r="7" spans="1:2" x14ac:dyDescent="0.3">
      <c r="A7" s="16" t="s">
        <v>36</v>
      </c>
      <c r="B7" s="38">
        <v>12922.44</v>
      </c>
    </row>
    <row r="8" spans="1:2" x14ac:dyDescent="0.3">
      <c r="A8" s="16" t="s">
        <v>72</v>
      </c>
      <c r="B8" s="38">
        <v>19498.272000000004</v>
      </c>
    </row>
    <row r="9" spans="1:2" x14ac:dyDescent="0.3">
      <c r="A9" s="8" t="s">
        <v>10934</v>
      </c>
      <c r="B9" s="39">
        <v>60835.391000000011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7EB6A-5691-41C7-BE62-14AF817A733C}">
  <dimension ref="A3:N17"/>
  <sheetViews>
    <sheetView workbookViewId="0">
      <selection activeCell="O19" sqref="O19"/>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10933</v>
      </c>
      <c r="B3" s="6" t="s">
        <v>10935</v>
      </c>
      <c r="D3" s="5" t="s">
        <v>10933</v>
      </c>
      <c r="E3" s="6" t="s">
        <v>10948</v>
      </c>
      <c r="G3" s="5" t="s">
        <v>10933</v>
      </c>
      <c r="H3" s="6" t="s">
        <v>10950</v>
      </c>
      <c r="J3" s="5" t="s">
        <v>10933</v>
      </c>
      <c r="K3" s="6" t="s">
        <v>10951</v>
      </c>
      <c r="M3" s="5" t="s">
        <v>10933</v>
      </c>
      <c r="N3" s="6" t="s">
        <v>10952</v>
      </c>
    </row>
    <row r="4" spans="1:14" x14ac:dyDescent="0.3">
      <c r="A4" s="7" t="s">
        <v>10936</v>
      </c>
      <c r="B4" s="37">
        <v>2583.1930000000002</v>
      </c>
      <c r="D4" s="7" t="s">
        <v>10936</v>
      </c>
      <c r="E4" s="37">
        <v>14.486899999999899</v>
      </c>
      <c r="G4" s="7" t="s">
        <v>10936</v>
      </c>
      <c r="H4" s="37">
        <v>58</v>
      </c>
      <c r="J4" s="7" t="s">
        <v>10936</v>
      </c>
      <c r="K4" s="37">
        <v>14</v>
      </c>
      <c r="M4" s="7" t="s">
        <v>10936</v>
      </c>
      <c r="N4" s="37">
        <v>5.6081369065338511E-3</v>
      </c>
    </row>
    <row r="5" spans="1:14" x14ac:dyDescent="0.3">
      <c r="A5" s="16" t="s">
        <v>10937</v>
      </c>
      <c r="B5" s="38">
        <v>592.45799999999997</v>
      </c>
      <c r="D5" s="16" t="s">
        <v>10937</v>
      </c>
      <c r="E5" s="38">
        <v>38.807499999999962</v>
      </c>
      <c r="G5" s="16" t="s">
        <v>10937</v>
      </c>
      <c r="H5" s="38">
        <v>19</v>
      </c>
      <c r="J5" s="16" t="s">
        <v>10937</v>
      </c>
      <c r="K5" s="38">
        <v>7</v>
      </c>
      <c r="M5" s="16" t="s">
        <v>10937</v>
      </c>
      <c r="N5" s="38">
        <v>6.5502533512924066E-2</v>
      </c>
    </row>
    <row r="6" spans="1:14" x14ac:dyDescent="0.3">
      <c r="A6" s="16" t="s">
        <v>10938</v>
      </c>
      <c r="B6" s="38">
        <v>4420.3</v>
      </c>
      <c r="D6" s="16" t="s">
        <v>10938</v>
      </c>
      <c r="E6" s="38">
        <v>519.53589999999986</v>
      </c>
      <c r="G6" s="16" t="s">
        <v>10938</v>
      </c>
      <c r="H6" s="38">
        <v>78</v>
      </c>
      <c r="J6" s="16" t="s">
        <v>10938</v>
      </c>
      <c r="K6" s="38">
        <v>24</v>
      </c>
      <c r="M6" s="16" t="s">
        <v>10938</v>
      </c>
      <c r="N6" s="38">
        <v>0.1175340813971902</v>
      </c>
    </row>
    <row r="7" spans="1:14" x14ac:dyDescent="0.3">
      <c r="A7" s="16" t="s">
        <v>10939</v>
      </c>
      <c r="B7" s="38">
        <v>2546.2339999999999</v>
      </c>
      <c r="D7" s="16" t="s">
        <v>10939</v>
      </c>
      <c r="E7" s="38">
        <v>415.93320000000006</v>
      </c>
      <c r="G7" s="16" t="s">
        <v>10939</v>
      </c>
      <c r="H7" s="38">
        <v>51</v>
      </c>
      <c r="J7" s="16" t="s">
        <v>10939</v>
      </c>
      <c r="K7" s="38">
        <v>13</v>
      </c>
      <c r="M7" s="16" t="s">
        <v>10939</v>
      </c>
      <c r="N7" s="38">
        <v>0.16335230776118773</v>
      </c>
    </row>
    <row r="8" spans="1:14" x14ac:dyDescent="0.3">
      <c r="A8" s="16" t="s">
        <v>10940</v>
      </c>
      <c r="B8" s="38">
        <v>4057.864</v>
      </c>
      <c r="D8" s="16" t="s">
        <v>10940</v>
      </c>
      <c r="E8" s="38">
        <v>623.12340000000006</v>
      </c>
      <c r="G8" s="16" t="s">
        <v>10940</v>
      </c>
      <c r="H8" s="38">
        <v>58</v>
      </c>
      <c r="J8" s="16" t="s">
        <v>10940</v>
      </c>
      <c r="K8" s="38">
        <v>16</v>
      </c>
      <c r="M8" s="16" t="s">
        <v>10940</v>
      </c>
      <c r="N8" s="38">
        <v>0.15355945886801531</v>
      </c>
    </row>
    <row r="9" spans="1:14" x14ac:dyDescent="0.3">
      <c r="A9" s="16" t="s">
        <v>10941</v>
      </c>
      <c r="B9" s="38">
        <v>8522.014000000001</v>
      </c>
      <c r="D9" s="16" t="s">
        <v>10941</v>
      </c>
      <c r="E9" s="38">
        <v>1610.1927999999996</v>
      </c>
      <c r="G9" s="16" t="s">
        <v>10941</v>
      </c>
      <c r="H9" s="38">
        <v>87</v>
      </c>
      <c r="J9" s="16" t="s">
        <v>10941</v>
      </c>
      <c r="K9" s="38">
        <v>20</v>
      </c>
      <c r="M9" s="16" t="s">
        <v>10941</v>
      </c>
      <c r="N9" s="38">
        <v>0.18894510147483909</v>
      </c>
    </row>
    <row r="10" spans="1:14" x14ac:dyDescent="0.3">
      <c r="A10" s="16" t="s">
        <v>10942</v>
      </c>
      <c r="B10" s="38">
        <v>13584.429999999998</v>
      </c>
      <c r="D10" s="16" t="s">
        <v>10942</v>
      </c>
      <c r="E10" s="38">
        <v>976.50109999999927</v>
      </c>
      <c r="G10" s="16" t="s">
        <v>10942</v>
      </c>
      <c r="H10" s="38">
        <v>112</v>
      </c>
      <c r="J10" s="16" t="s">
        <v>10942</v>
      </c>
      <c r="K10" s="38">
        <v>25</v>
      </c>
      <c r="M10" s="16" t="s">
        <v>10942</v>
      </c>
      <c r="N10" s="38">
        <v>7.1883847905285639E-2</v>
      </c>
    </row>
    <row r="11" spans="1:14" x14ac:dyDescent="0.3">
      <c r="A11" s="16" t="s">
        <v>10943</v>
      </c>
      <c r="B11" s="38">
        <v>10931.219000000001</v>
      </c>
      <c r="D11" s="16" t="s">
        <v>10943</v>
      </c>
      <c r="E11" s="38">
        <v>2282.6111999999994</v>
      </c>
      <c r="G11" s="16" t="s">
        <v>10943</v>
      </c>
      <c r="H11" s="38">
        <v>190</v>
      </c>
      <c r="J11" s="16" t="s">
        <v>10943</v>
      </c>
      <c r="K11" s="38">
        <v>47</v>
      </c>
      <c r="M11" s="16" t="s">
        <v>10943</v>
      </c>
      <c r="N11" s="38">
        <v>0.2088157962986561</v>
      </c>
    </row>
    <row r="12" spans="1:14" x14ac:dyDescent="0.3">
      <c r="A12" s="16" t="s">
        <v>10944</v>
      </c>
      <c r="B12" s="38">
        <v>10456.669000000002</v>
      </c>
      <c r="D12" s="16" t="s">
        <v>10944</v>
      </c>
      <c r="E12" s="38">
        <v>2325.9704999999994</v>
      </c>
      <c r="G12" s="16" t="s">
        <v>10944</v>
      </c>
      <c r="H12" s="38">
        <v>189</v>
      </c>
      <c r="J12" s="16" t="s">
        <v>10944</v>
      </c>
      <c r="K12" s="38">
        <v>53</v>
      </c>
      <c r="M12" s="16" t="s">
        <v>10944</v>
      </c>
      <c r="N12" s="38">
        <v>0.22243895259570701</v>
      </c>
    </row>
    <row r="13" spans="1:14" x14ac:dyDescent="0.3">
      <c r="A13" s="16" t="s">
        <v>10945</v>
      </c>
      <c r="B13" s="38">
        <v>3963.7420000000006</v>
      </c>
      <c r="D13" s="16" t="s">
        <v>10945</v>
      </c>
      <c r="E13" s="38">
        <v>726.9223999999997</v>
      </c>
      <c r="G13" s="16" t="s">
        <v>10945</v>
      </c>
      <c r="H13" s="38">
        <v>80</v>
      </c>
      <c r="J13" s="16" t="s">
        <v>10945</v>
      </c>
      <c r="K13" s="38">
        <v>25</v>
      </c>
      <c r="M13" s="16" t="s">
        <v>10945</v>
      </c>
      <c r="N13" s="38">
        <v>0.1833929655361019</v>
      </c>
    </row>
    <row r="14" spans="1:14" x14ac:dyDescent="0.3">
      <c r="A14" s="16" t="s">
        <v>10946</v>
      </c>
      <c r="B14" s="38">
        <v>15439.807999999995</v>
      </c>
      <c r="D14" s="16" t="s">
        <v>10946</v>
      </c>
      <c r="E14" s="38">
        <v>1179.764899999999</v>
      </c>
      <c r="G14" s="16" t="s">
        <v>10946</v>
      </c>
      <c r="H14" s="38">
        <v>238</v>
      </c>
      <c r="J14" s="16" t="s">
        <v>10946</v>
      </c>
      <c r="K14" s="38">
        <v>61</v>
      </c>
      <c r="M14" s="16" t="s">
        <v>10946</v>
      </c>
      <c r="N14" s="38">
        <v>7.6410593965935289E-2</v>
      </c>
    </row>
    <row r="15" spans="1:14" x14ac:dyDescent="0.3">
      <c r="A15" s="16" t="s">
        <v>10947</v>
      </c>
      <c r="B15" s="38">
        <v>12868.038500000002</v>
      </c>
      <c r="D15" s="16" t="s">
        <v>10947</v>
      </c>
      <c r="E15" s="38">
        <v>404.23609999999985</v>
      </c>
      <c r="G15" s="16" t="s">
        <v>10947</v>
      </c>
      <c r="H15" s="38">
        <v>211</v>
      </c>
      <c r="J15" s="16" t="s">
        <v>10947</v>
      </c>
      <c r="K15" s="38">
        <v>53</v>
      </c>
      <c r="M15" s="16" t="s">
        <v>10947</v>
      </c>
      <c r="N15" s="38">
        <v>3.1413964140688561E-2</v>
      </c>
    </row>
    <row r="16" spans="1:14" x14ac:dyDescent="0.3">
      <c r="A16" s="8" t="s">
        <v>10934</v>
      </c>
      <c r="B16" s="39">
        <v>89965.969500000007</v>
      </c>
      <c r="D16" s="8" t="s">
        <v>10934</v>
      </c>
      <c r="E16" s="39">
        <v>11118.085899999996</v>
      </c>
      <c r="G16" s="8" t="s">
        <v>10934</v>
      </c>
      <c r="H16" s="39">
        <v>1371</v>
      </c>
      <c r="J16" s="8" t="s">
        <v>10934</v>
      </c>
      <c r="K16" s="39">
        <v>358</v>
      </c>
      <c r="M16" s="8" t="s">
        <v>10934</v>
      </c>
      <c r="N16" s="39">
        <v>0.12358101581954277</v>
      </c>
    </row>
    <row r="17" spans="2:14" x14ac:dyDescent="0.3">
      <c r="B17" s="22">
        <f>GETPIVOTDATA("Sales",$A$3)</f>
        <v>89965.969500000007</v>
      </c>
      <c r="E17" s="22">
        <f>GETPIVOTDATA("Profit",$D$3)</f>
        <v>11118.085899999996</v>
      </c>
      <c r="H17" s="23">
        <f>GETPIVOTDATA("Quantity",$G$3)</f>
        <v>1371</v>
      </c>
      <c r="K17" s="23">
        <f>GETPIVOTDATA("Order ID",$J$3)</f>
        <v>358</v>
      </c>
      <c r="N17" s="24">
        <f>GETPIVOTDATA("profit margin",$M$3)</f>
        <v>0.12358101581954277</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A093F-B08B-4E37-88FA-08450E8F04C3}">
  <dimension ref="A3:M11"/>
  <sheetViews>
    <sheetView workbookViewId="0">
      <selection activeCell="L11" sqref="L11"/>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8" width="10.33203125" bestFit="1" customWidth="1"/>
    <col min="9" max="9" width="9.88671875" bestFit="1" customWidth="1"/>
    <col min="10" max="11" width="10.33203125" bestFit="1" customWidth="1"/>
    <col min="12" max="12" width="9.109375" bestFit="1" customWidth="1"/>
  </cols>
  <sheetData>
    <row r="3" spans="1:13" x14ac:dyDescent="0.3">
      <c r="A3" s="5" t="s">
        <v>10933</v>
      </c>
      <c r="B3" s="4" t="s">
        <v>10935</v>
      </c>
      <c r="C3" s="25" t="s">
        <v>10948</v>
      </c>
      <c r="D3" s="25" t="s">
        <v>10950</v>
      </c>
      <c r="E3" s="25" t="s">
        <v>10951</v>
      </c>
      <c r="F3" s="9" t="s">
        <v>10952</v>
      </c>
    </row>
    <row r="4" spans="1:13" x14ac:dyDescent="0.3">
      <c r="A4" s="7">
        <v>2011</v>
      </c>
      <c r="B4" s="4">
        <v>89965.969499999963</v>
      </c>
      <c r="C4" s="25">
        <v>11118.085899999995</v>
      </c>
      <c r="D4" s="25">
        <v>1371</v>
      </c>
      <c r="E4" s="25">
        <v>358</v>
      </c>
      <c r="F4" s="9">
        <v>0.12358101581954273</v>
      </c>
    </row>
    <row r="5" spans="1:13" x14ac:dyDescent="0.3">
      <c r="A5" s="16">
        <v>2012</v>
      </c>
      <c r="B5" s="10">
        <v>82634.190999999992</v>
      </c>
      <c r="C5" s="26">
        <v>10932.378199999988</v>
      </c>
      <c r="D5" s="26">
        <v>1437</v>
      </c>
      <c r="E5" s="26">
        <v>379</v>
      </c>
      <c r="F5" s="11">
        <v>0.13229848405002223</v>
      </c>
    </row>
    <row r="6" spans="1:13" x14ac:dyDescent="0.3">
      <c r="A6" s="16">
        <v>2013</v>
      </c>
      <c r="B6" s="10">
        <v>82793.94200000001</v>
      </c>
      <c r="C6" s="26">
        <v>13712.127599999983</v>
      </c>
      <c r="D6" s="26">
        <v>1527</v>
      </c>
      <c r="E6" s="26">
        <v>405</v>
      </c>
      <c r="F6" s="11">
        <v>0.16561752307916419</v>
      </c>
    </row>
    <row r="7" spans="1:13" x14ac:dyDescent="0.3">
      <c r="A7" s="27">
        <v>2014</v>
      </c>
      <c r="B7" s="28">
        <v>107486.67049999996</v>
      </c>
      <c r="C7" s="29">
        <v>21688.012300000013</v>
      </c>
      <c r="D7" s="29">
        <v>2142</v>
      </c>
      <c r="E7" s="29">
        <v>530</v>
      </c>
      <c r="F7" s="30">
        <v>0.20177397066178565</v>
      </c>
    </row>
    <row r="11" spans="1:13" ht="16.8" x14ac:dyDescent="0.4">
      <c r="G11" s="31"/>
      <c r="H11" s="33">
        <f>(GETPIVOTDATA("Sum of Sales",$A$3,"Year",2014))/(GETPIVOTDATA("Sum of Sales",$A$3,"Year",2013))-1</f>
        <v>0.29824317943455281</v>
      </c>
      <c r="I11" s="33">
        <f>(GETPIVOTDATA("Sum of Profit",$A$3,"Year",2014))/(GETPIVOTDATA("Sum of Profit",$A$3,"Year",2013))-1</f>
        <v>0.58166645852974996</v>
      </c>
      <c r="J11" s="33">
        <f>(GETPIVOTDATA("Sum of Quantity",$A$3,"Year",2014))/(GETPIVOTDATA("Sum of Quantity",$A$3,"Year",2013))-1</f>
        <v>0.40275049115913553</v>
      </c>
      <c r="K11" s="33">
        <f>(GETPIVOTDATA("Count of Order ID",$A$3,"Year",2014))/(GETPIVOTDATA("Count of Order ID",$A$3,"Year",2013))-1</f>
        <v>0.30864197530864201</v>
      </c>
      <c r="L11" s="33">
        <f>(GETPIVOTDATA("Sum of profit margin",$A$3,"Year",2014))/(GETPIVOTDATA("Sum of profit margin",$A$3,"Year",2013))-1</f>
        <v>0.21831293519188111</v>
      </c>
      <c r="M11" s="32"/>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G21" sqref="G2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96" zoomScaleNormal="100" workbookViewId="0">
      <selection activeCell="Z33" sqref="Z33"/>
      <extLst>
        <ext xmlns:xlsdti="http://schemas.microsoft.com/office/spreadsheetml/2023/showDataTypeIcons" uri="{77bfe23e-c014-4d31-8a63-9c772dbf06b6}">
          <xlsdti:showDataTypeIcons visible="0"/>
        </ext>
      </extLst>
    </sheetView>
  </sheetViews>
  <sheetFormatPr defaultColWidth="14.44140625" defaultRowHeight="15" customHeight="1" x14ac:dyDescent="0.3"/>
  <cols>
    <col min="1" max="26" width="8.6640625" style="34" customWidth="1"/>
    <col min="27" max="16384" width="14.44140625" style="34"/>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35" t="s">
        <v>10932</v>
      </c>
      <c r="B11" s="36"/>
      <c r="Q11" s="35"/>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 fall cahrt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arun prajapati</cp:lastModifiedBy>
  <dcterms:created xsi:type="dcterms:W3CDTF">2015-06-05T18:17:20Z</dcterms:created>
  <dcterms:modified xsi:type="dcterms:W3CDTF">2025-06-04T15:35:15Z</dcterms:modified>
</cp:coreProperties>
</file>