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lipse\WorkSpace3\FrameWork\ObjectRepository\"/>
    </mc:Choice>
  </mc:AlternateContent>
  <bookViews>
    <workbookView xWindow="0" yWindow="0" windowWidth="19200" windowHeight="7635" firstSheet="1" activeTab="7"/>
  </bookViews>
  <sheets>
    <sheet name="WebLink" sheetId="3" r:id="rId1"/>
    <sheet name="WebButton" sheetId="1" r:id="rId2"/>
    <sheet name="WebEdit" sheetId="2" r:id="rId3"/>
    <sheet name="EditList" sheetId="5" r:id="rId4"/>
    <sheet name="ListBox" sheetId="4" r:id="rId5"/>
    <sheet name="WebElement" sheetId="6" r:id="rId6"/>
    <sheet name="RadioButton" sheetId="7" r:id="rId7"/>
    <sheet name="WebTable" sheetId="9" r:id="rId8"/>
    <sheet name="CheckBox" sheetId="8" r:id="rId9"/>
    <sheet name="Mobile" sheetId="10" r:id="rId10"/>
  </sheets>
  <calcPr calcId="152511"/>
</workbook>
</file>

<file path=xl/calcChain.xml><?xml version="1.0" encoding="utf-8"?>
<calcChain xmlns="http://schemas.openxmlformats.org/spreadsheetml/2006/main">
  <c r="G52" i="4" l="1"/>
  <c r="G92" i="2"/>
  <c r="G50" i="4"/>
  <c r="G87" i="2"/>
  <c r="G47" i="4"/>
  <c r="G84" i="2"/>
  <c r="G46" i="4"/>
  <c r="G41" i="1" l="1"/>
  <c r="G33" i="6"/>
  <c r="G35" i="1" l="1"/>
  <c r="G71" i="2"/>
  <c r="G45" i="4"/>
  <c r="G61" i="2" l="1"/>
  <c r="G34" i="4" l="1"/>
  <c r="G58" i="2" l="1"/>
  <c r="G57" i="2"/>
  <c r="G31" i="4"/>
  <c r="G29" i="4" l="1"/>
  <c r="G16" i="6" l="1"/>
  <c r="G22" i="1" l="1"/>
  <c r="G10" i="6" l="1"/>
  <c r="G26" i="4" l="1"/>
  <c r="G24" i="4" l="1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2" i="7"/>
  <c r="G3" i="6"/>
  <c r="G4" i="6"/>
  <c r="G5" i="6"/>
  <c r="G6" i="6"/>
  <c r="G7" i="6"/>
  <c r="G8" i="6"/>
  <c r="G9" i="6"/>
  <c r="G11" i="6"/>
  <c r="G12" i="6"/>
  <c r="G13" i="6"/>
  <c r="G14" i="6"/>
  <c r="G15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5" i="4"/>
  <c r="G27" i="4"/>
  <c r="G28" i="4"/>
  <c r="G30" i="4"/>
  <c r="G32" i="4"/>
  <c r="G33" i="4"/>
  <c r="G35" i="4"/>
  <c r="G36" i="4"/>
  <c r="G37" i="4"/>
  <c r="G38" i="4"/>
  <c r="G39" i="4"/>
  <c r="G40" i="4"/>
  <c r="G41" i="4"/>
  <c r="G42" i="4"/>
  <c r="G43" i="4"/>
  <c r="G44" i="4"/>
  <c r="G48" i="4"/>
  <c r="G49" i="4"/>
  <c r="G51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9" i="2"/>
  <c r="G60" i="2"/>
  <c r="G62" i="2"/>
  <c r="G63" i="2"/>
  <c r="G64" i="2"/>
  <c r="G65" i="2"/>
  <c r="G66" i="2"/>
  <c r="G67" i="2"/>
  <c r="G68" i="2"/>
  <c r="G69" i="2"/>
  <c r="G70" i="2"/>
  <c r="G72" i="2"/>
  <c r="G73" i="2"/>
  <c r="G74" i="2"/>
  <c r="G75" i="2"/>
  <c r="G76" i="2"/>
  <c r="G77" i="2"/>
  <c r="G78" i="2"/>
  <c r="G79" i="2"/>
  <c r="G80" i="2"/>
  <c r="G81" i="2"/>
  <c r="G82" i="2"/>
  <c r="G83" i="2"/>
  <c r="G85" i="2"/>
  <c r="G86" i="2"/>
  <c r="G88" i="2"/>
  <c r="G89" i="2"/>
  <c r="G90" i="2"/>
  <c r="G91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2" i="1"/>
</calcChain>
</file>

<file path=xl/sharedStrings.xml><?xml version="1.0" encoding="utf-8"?>
<sst xmlns="http://schemas.openxmlformats.org/spreadsheetml/2006/main" count="632" uniqueCount="552">
  <si>
    <t>ObjectName</t>
  </si>
  <si>
    <t>Xpath</t>
  </si>
  <si>
    <t>Name</t>
  </si>
  <si>
    <t>Id</t>
  </si>
  <si>
    <t>ClassName</t>
  </si>
  <si>
    <t>LinkText</t>
  </si>
  <si>
    <t>UserName</t>
  </si>
  <si>
    <t>Password</t>
  </si>
  <si>
    <t>SWEUserName</t>
  </si>
  <si>
    <t>SWEPassword</t>
  </si>
  <si>
    <t>Login</t>
  </si>
  <si>
    <t>Script</t>
  </si>
  <si>
    <t>Task</t>
  </si>
  <si>
    <t>.//*[@name='Toggle Task Pane']/span</t>
  </si>
  <si>
    <t>Individual Customer Creation</t>
  </si>
  <si>
    <t>IndividualCustomer</t>
  </si>
  <si>
    <t>LineType</t>
  </si>
  <si>
    <t>.//*[@aria-labelledby='CBiO2LineType_Label']</t>
  </si>
  <si>
    <t>BillCycle</t>
  </si>
  <si>
    <t>Next</t>
  </si>
  <si>
    <t>.//*[@aria-label='Next']</t>
  </si>
  <si>
    <t>.//*[@aria-label='Multiple Selection Field']</t>
  </si>
  <si>
    <t>CustomerCreatedThrough</t>
  </si>
  <si>
    <t>.//*[@aria-label='Add Contacts:New']</t>
  </si>
  <si>
    <t>NewContact</t>
  </si>
  <si>
    <t>ArabicFirstName</t>
  </si>
  <si>
    <t>.//*[@aria-label='Arabic First Name']</t>
  </si>
  <si>
    <t>ArabicLastName</t>
  </si>
  <si>
    <t>.//*[@aria-label="Arabic Last Name"]</t>
  </si>
  <si>
    <t>.//*[@aria-label='Arabic Second Name']</t>
  </si>
  <si>
    <t>ArabicSecondName</t>
  </si>
  <si>
    <t>ArabicThirdName</t>
  </si>
  <si>
    <t>.//*[@aria-label='Arabic Third Name']</t>
  </si>
  <si>
    <t>JobTitle</t>
  </si>
  <si>
    <t>.//*[@ aria-label='Job Title']</t>
  </si>
  <si>
    <t>ArabicTitle</t>
  </si>
  <si>
    <t>EnglishTitle</t>
  </si>
  <si>
    <t>.//*[@aria-label='English Title']</t>
  </si>
  <si>
    <t>.//*[@aria-labelledby='CBiO2BillCycle_Label']</t>
  </si>
  <si>
    <t>.//*[@aria-label='Customer Created Through']</t>
  </si>
  <si>
    <t>.//*[@aria-label='English First Name']</t>
  </si>
  <si>
    <t>EnglishFirstName</t>
  </si>
  <si>
    <t>EnglishSecondName</t>
  </si>
  <si>
    <t>EnglishThirdName</t>
  </si>
  <si>
    <t>EnglishLastName</t>
  </si>
  <si>
    <t>IDNumber</t>
  </si>
  <si>
    <t>IDExpiryDate</t>
  </si>
  <si>
    <t>.//*[@aria-label='English Second Name']</t>
  </si>
  <si>
    <t>.//*[@aria-label='English Third Name']</t>
  </si>
  <si>
    <t>.//*[@aria-label='English Last Name']</t>
  </si>
  <si>
    <t>.//*[@aria-label='ID Expiry Date']</t>
  </si>
  <si>
    <t>DateOfBirth</t>
  </si>
  <si>
    <t>.//*[@ aria-label='Date Of Birth']</t>
  </si>
  <si>
    <t>.//*[@aria-labelledby='CBiO2_Gender_Label']</t>
  </si>
  <si>
    <t>Gender</t>
  </si>
  <si>
    <t>Nationality</t>
  </si>
  <si>
    <t>.//*[@aria-label='Nationality']</t>
  </si>
  <si>
    <t>CellularPhone</t>
  </si>
  <si>
    <t>.//*[@aria-labelledby='CBiO2_Cellular_Ph_Label']</t>
  </si>
  <si>
    <t>Priority</t>
  </si>
  <si>
    <t>Type</t>
  </si>
  <si>
    <t>ContactSave</t>
  </si>
  <si>
    <t>.//*[@aria-label='Contacts:Save']</t>
  </si>
  <si>
    <t>.//*[@aria-labelledby='CBiO2_ID_Num_Label']</t>
  </si>
  <si>
    <t>NewContactOK</t>
  </si>
  <si>
    <t>.//*[@aria-label='Contacts:OK']</t>
  </si>
  <si>
    <t>CustomerCreationNext</t>
  </si>
  <si>
    <t>.//*[@id='s_2_1_2_0_Ctrl']</t>
  </si>
  <si>
    <t>CopyCustomerInfo</t>
  </si>
  <si>
    <t>.//*[@ aria-label='Select']</t>
  </si>
  <si>
    <t>MainMailAddress</t>
  </si>
  <si>
    <t>.//*[@aria-label='Main Email Address']</t>
  </si>
  <si>
    <t>.//*[@aria-labelledby='CBiO2NotificationNumber_Label']</t>
  </si>
  <si>
    <t>PickListIcon</t>
  </si>
  <si>
    <t>NewAddress</t>
  </si>
  <si>
    <t>.//*[@aria-label='Add Address:New']</t>
  </si>
  <si>
    <t>AddressType</t>
  </si>
  <si>
    <t>Country</t>
  </si>
  <si>
    <t>City</t>
  </si>
  <si>
    <t>PostAreaName</t>
  </si>
  <si>
    <t>PostalCode</t>
  </si>
  <si>
    <t>Building</t>
  </si>
  <si>
    <t>Block</t>
  </si>
  <si>
    <t>Floor</t>
  </si>
  <si>
    <t>Apartment</t>
  </si>
  <si>
    <t>StreetName</t>
  </si>
  <si>
    <t>StreetNumber</t>
  </si>
  <si>
    <t>Avenue</t>
  </si>
  <si>
    <t>BaseType</t>
  </si>
  <si>
    <t>Mail</t>
  </si>
  <si>
    <t>.//*[@aria-label='Mail']</t>
  </si>
  <si>
    <t>Phonenumber</t>
  </si>
  <si>
    <t>.//*[@aria-label='Phone Number']</t>
  </si>
  <si>
    <t>.//*[@aria-label='Paci Number']</t>
  </si>
  <si>
    <t>PaciNumber</t>
  </si>
  <si>
    <t>POBox</t>
  </si>
  <si>
    <t>AddressSave</t>
  </si>
  <si>
    <t>AddressOK</t>
  </si>
  <si>
    <t>CustomerNext</t>
  </si>
  <si>
    <t>.//*[@id='s_3_1_2_0_Ctrl']</t>
  </si>
  <si>
    <t>Category</t>
  </si>
  <si>
    <t>.//*[@aria-labelledby='CBiO2Category_Label']</t>
  </si>
  <si>
    <t>.//*[@aria-labelledby='CBiO2ArabicTitle_Label']</t>
  </si>
  <si>
    <t>AddressPicklist</t>
  </si>
  <si>
    <t>NotificationNo</t>
  </si>
  <si>
    <t>.//*[@class='AppletBack']/tbody/tr[1]/td[2]/input</t>
  </si>
  <si>
    <t>.//*[@class='AppletBack']/tbody/tr[2]/td[2]/input</t>
  </si>
  <si>
    <t>.//*[@class='AppletBack']/tbody/tr[3]/td[2]/input</t>
  </si>
  <si>
    <t>.//*[@class='AppletBack']/tbody/tr[4]/td[2]/input</t>
  </si>
  <si>
    <t>.//*[@class='AppletBack']/tbody/tr[5]/td[2]/input</t>
  </si>
  <si>
    <t>.//*[@class='AppletBack']/tbody/tr[6]/td[2]/input</t>
  </si>
  <si>
    <t>.//*[@class='AppletBack']/tbody/tr[7]/td[2]/input</t>
  </si>
  <si>
    <t>.//*[@class='AppletBack']/tbody/tr[8]/td[2]/input</t>
  </si>
  <si>
    <t>.//*[@class='AppletBack']/tbody/tr[9]/td[2]/input</t>
  </si>
  <si>
    <t>.//*[@class='AppletBack']/tbody/tr[10]/td[2]/input</t>
  </si>
  <si>
    <t>.//*[@class='AppletBack']/tbody/tr[11]/td[2]/input</t>
  </si>
  <si>
    <t>.//*[@class='AppletBack']/tbody/tr[12]/td[2]/input</t>
  </si>
  <si>
    <t>.//*[@class='AppletBack']/tbody/tr[13]/td[2]/input</t>
  </si>
  <si>
    <t>.//*[@class='AppletBack']/tbody/tr[14]/td[2]/input</t>
  </si>
  <si>
    <t>AddMoreContactYes</t>
  </si>
  <si>
    <t>AddMoreContactNo</t>
  </si>
  <si>
    <t>.//*[@aria-labelledby='ContactOption_Label s_1_1_1_0_Yes']</t>
  </si>
  <si>
    <t>.//*[@aria-labelledby='ContactOption_Label s_1_1_1_0_No']</t>
  </si>
  <si>
    <t>BillFrequency</t>
  </si>
  <si>
    <t>.//*[@aria-labelledby='CBiO2_Bill_Frequency_Label']</t>
  </si>
  <si>
    <t>.//*[@aria-labelledby='CBiO2_Billing_SMS_Notification_Label']</t>
  </si>
  <si>
    <t>BillSMSNotification</t>
  </si>
  <si>
    <t>CreditLimit</t>
  </si>
  <si>
    <t>.//*[@aria-label='Credit Limit']</t>
  </si>
  <si>
    <t>NotificationSubNumber</t>
  </si>
  <si>
    <t>.//*[@aria-label='Notification Sub Number']</t>
  </si>
  <si>
    <t>InvoiceFormat</t>
  </si>
  <si>
    <t>.//*[@aria-labelledby='CBiO2InvoiceFormat_Label']</t>
  </si>
  <si>
    <t>ModeofCommunication</t>
  </si>
  <si>
    <t>.//*[@aria-label='Mode of Communication']</t>
  </si>
  <si>
    <t>Email</t>
  </si>
  <si>
    <t>.//*[@aria-labelledby='CBiO2_Email_Label']</t>
  </si>
  <si>
    <t>MailType</t>
  </si>
  <si>
    <t>.//*[@aria-label='Mail Type']</t>
  </si>
  <si>
    <t>.//*[@aria-label='Media Type']</t>
  </si>
  <si>
    <t>MediaType</t>
  </si>
  <si>
    <t>InvoiceOptionYes</t>
  </si>
  <si>
    <t>.//*[@ aria-labelledby='InvoiceOption_Label s_1_1_1_0_Yes']</t>
  </si>
  <si>
    <t>InvoiceOptionNo</t>
  </si>
  <si>
    <t>.//*[@ aria-labelledby='InvoiceOption_Label s_1_1_1_0_No']</t>
  </si>
  <si>
    <t>.//*[@aria-label='Payment Method']</t>
  </si>
  <si>
    <t>PaymentMethod</t>
  </si>
  <si>
    <t>SecBillfreq</t>
  </si>
  <si>
    <t>.//*[@aria-label='Bill Frequency']</t>
  </si>
  <si>
    <t>MailBillto</t>
  </si>
  <si>
    <t>.//*[@aria-labelledby='EmailBillTo_Label']</t>
  </si>
  <si>
    <t>PrepaidSMSNotification_Label</t>
  </si>
  <si>
    <t>.//*[@aria-labelledby='PrepaidSMSNotification_Label']</t>
  </si>
  <si>
    <t>CreateNewConnection</t>
  </si>
  <si>
    <t>SearchIDNumber</t>
  </si>
  <si>
    <t>.//*[@aria-labelledby='CBiO2_ID_Number_Label']</t>
  </si>
  <si>
    <t>CorporateCustomerType1</t>
  </si>
  <si>
    <t>.//*[@value='Based On Existing Prospect']</t>
  </si>
  <si>
    <t>CorporateCustomerType2</t>
  </si>
  <si>
    <t>.//*[@value='New Corporate Customer']</t>
  </si>
  <si>
    <t>.//*[@aria-labelledby='CBiO2CorporateLevelRequired_Label']</t>
  </si>
  <si>
    <t>Levels_Of_CustomerToBeCreated</t>
  </si>
  <si>
    <t>.//*[@aria-labelledby='CBiO2NoOfContract_Label']</t>
  </si>
  <si>
    <t>NoOfCustomers</t>
  </si>
  <si>
    <t>.//*[@id='s_1_1_2_0_Ctrl']</t>
  </si>
  <si>
    <t>CorporateCustomerNext</t>
  </si>
  <si>
    <t>KeyAccountManager</t>
  </si>
  <si>
    <t>KeyAccountManagerLastName</t>
  </si>
  <si>
    <t>.//*[@aria-labelledby='PopupQueryCombobox_Label']</t>
  </si>
  <si>
    <t>.//*[@aria-label='Pick Contact:OK']</t>
  </si>
  <si>
    <t>PickContactOK</t>
  </si>
  <si>
    <t>AuthorisedPersonPickList</t>
  </si>
  <si>
    <t>NewAuthorisedPerson</t>
  </si>
  <si>
    <t>.//*[@aria-label='Authorised Contact:New']</t>
  </si>
  <si>
    <t>AuthorisedPersonArabicTitle</t>
  </si>
  <si>
    <t>.//*[@aria-label='Arabic Title']</t>
  </si>
  <si>
    <t>ReadonlyArabicFirstName</t>
  </si>
  <si>
    <t>.//*[@aria-labelledby='CBiO2ArabicFirstName_Label']</t>
  </si>
  <si>
    <t>LineTypeNewConnection</t>
  </si>
  <si>
    <t>.//*[@aria-labelledby='CBiO2_Line_Type_Label']</t>
  </si>
  <si>
    <t>ConnectionType</t>
  </si>
  <si>
    <t>.//*[@aria-labelledby='CBiO2_Connection_Type_Label']</t>
  </si>
  <si>
    <t>.//*[@aria-label='Selection Field']</t>
  </si>
  <si>
    <t>PromotionName</t>
  </si>
  <si>
    <t>PromotionTable</t>
  </si>
  <si>
    <t>.//*[@ aria-label='Select Promotion:OK']</t>
  </si>
  <si>
    <t>SelectPromotionOK</t>
  </si>
  <si>
    <t>.//*[@summary='Select Promotion']/tbody</t>
  </si>
  <si>
    <t>.//*[@ value='Create New Billing Profile']</t>
  </si>
  <si>
    <t>CreatenewBillingProfile</t>
  </si>
  <si>
    <t>SelectBillingProfile</t>
  </si>
  <si>
    <t>.//*[@value='Select Billing Profile']</t>
  </si>
  <si>
    <t>.//*[.='Create New Connection']/span[1]</t>
  </si>
  <si>
    <t>CreatNewConnectionSpan</t>
  </si>
  <si>
    <t>.//*[.='Create Customer']/span[2]</t>
  </si>
  <si>
    <t>CreateCustomerSpan</t>
  </si>
  <si>
    <t>.//*[@aria-labelledby='CBiO2_Document_Submitted_Flag_Label']</t>
  </si>
  <si>
    <t>DocSubmitted</t>
  </si>
  <si>
    <t>OrderNumber</t>
  </si>
  <si>
    <t>ArabicFName</t>
  </si>
  <si>
    <t>.//*[@summary='Line Items']/tbody</t>
  </si>
  <si>
    <t>LineItemTable</t>
  </si>
  <si>
    <t>FinishButton</t>
  </si>
  <si>
    <t>.//*[@aria-label='Order Number']</t>
  </si>
  <si>
    <t>LineItemHeading</t>
  </si>
  <si>
    <t>.//*[@class='ui-jqgrid-htable']/thead</t>
  </si>
  <si>
    <t>.//*[@title='Next record']</t>
  </si>
  <si>
    <t>LineItemNextRecord</t>
  </si>
  <si>
    <t>.//*[@title=':Show more']</t>
  </si>
  <si>
    <t>ShowMore</t>
  </si>
  <si>
    <t>.//*[@aria-label='Sales Orders:Query']</t>
  </si>
  <si>
    <t>SalesOrderQuery</t>
  </si>
  <si>
    <t>.//*[@summary='Order Entry - Order List (Sales)']/tbody</t>
  </si>
  <si>
    <t>MySalesOrderQuery</t>
  </si>
  <si>
    <t>Salesorderhead</t>
  </si>
  <si>
    <t>.//*[@id='1_Order_Number']</t>
  </si>
  <si>
    <t>OrderQuery</t>
  </si>
  <si>
    <t>.//*[@aria-label='Sales Orders:Go']</t>
  </si>
  <si>
    <t>Salesordergo</t>
  </si>
  <si>
    <t>OrderLineItem</t>
  </si>
  <si>
    <t>LineItemShowMore</t>
  </si>
  <si>
    <t>.//*[@summary='Order Entry - Line Item List (Sales)']/tbody</t>
  </si>
  <si>
    <t>SearchMSISDN</t>
  </si>
  <si>
    <t>.//*[@aria-label='Line Items:Search MSISDN']</t>
  </si>
  <si>
    <t>.//*[@summary='Search MSISDN']/tbody</t>
  </si>
  <si>
    <t>.//*[@name='CBiO2_MSISDN']</t>
  </si>
  <si>
    <t>MSISDN</t>
  </si>
  <si>
    <t>SearchMSISDNGo</t>
  </si>
  <si>
    <t>.//*[@aria-label='Search MSISDN:Go']</t>
  </si>
  <si>
    <t>.//*[@aria-label='Search MSISDN:Pick']</t>
  </si>
  <si>
    <t>MSISDNPick</t>
  </si>
  <si>
    <t>SIMNumber</t>
  </si>
  <si>
    <t>.//*[@name='CBiO2_Service_Id']</t>
  </si>
  <si>
    <t>.//*[@ name='CBiO2_IMSI']</t>
  </si>
  <si>
    <t>IMSINumber</t>
  </si>
  <si>
    <t>MSISDNSearchHead</t>
  </si>
  <si>
    <t>//*[@title='Search MSISDN List Applet']/form/div/div[1]/div[1]/div[1]/div[3]/div[2]/div[1]/table/thead</t>
  </si>
  <si>
    <t>LineItemDropDown</t>
  </si>
  <si>
    <t>//span[.='Line Items']</t>
  </si>
  <si>
    <t>//a[.='Payments']</t>
  </si>
  <si>
    <t>PaymentsLink</t>
  </si>
  <si>
    <t>CreatePaymentLineItem</t>
  </si>
  <si>
    <t>.//*[@aria-label='Payment Lines:New']</t>
  </si>
  <si>
    <t>TableHead</t>
  </si>
  <si>
    <t>.//*[@summary='Payment List']/tbody</t>
  </si>
  <si>
    <t>PaymentsTable</t>
  </si>
  <si>
    <t>.//*[@name='Payment_Method']</t>
  </si>
  <si>
    <t>PaymentMethodList</t>
  </si>
  <si>
    <t>.//*[@aria-label='Sales Order:Validate']</t>
  </si>
  <si>
    <t>Validate</t>
  </si>
  <si>
    <t>SubmitOrder</t>
  </si>
  <si>
    <t>.//*[@aria-label='Sales Order:Submit']</t>
  </si>
  <si>
    <t>.//*[@aria-labelledby='CBiO2_Status_Label']</t>
  </si>
  <si>
    <t>OrderStatus</t>
  </si>
  <si>
    <t>.//*[@aria-label='Sales Order:Generate Order Request']</t>
  </si>
  <si>
    <t>GenerateOrderRequest</t>
  </si>
  <si>
    <t>.//*[@aria-labelledby='Select_Language_Label']</t>
  </si>
  <si>
    <t>SelectLanguage</t>
  </si>
  <si>
    <t>.//*[@aria-label='Select Preferred Language:Ok']</t>
  </si>
  <si>
    <t>PreferredLanguageOK</t>
  </si>
  <si>
    <t>//*[@title='Third Level View Bar']/button</t>
  </si>
  <si>
    <t>OrderPageListBoxButton</t>
  </si>
  <si>
    <t>//div[@title='Third Level View Bar']/ul/li[10]/a</t>
  </si>
  <si>
    <t>Reports</t>
  </si>
  <si>
    <t>//*[@summary='My Reports']/tbody</t>
  </si>
  <si>
    <t>ReportsTable</t>
  </si>
  <si>
    <t>.//*[@aria-labelledby='PaymentProfileType_Label']</t>
  </si>
  <si>
    <t>PaymentProfile</t>
  </si>
  <si>
    <t>PaymentShowless</t>
  </si>
  <si>
    <t>PaymentShowmore</t>
  </si>
  <si>
    <t>.//*[@title='Payment Lines:Show less']</t>
  </si>
  <si>
    <t>.//*[@title='Payment Lines:Show more']</t>
  </si>
  <si>
    <t>.//*[@title='Search MSISDN:Query']</t>
  </si>
  <si>
    <t>SearchMSISDNQuery</t>
  </si>
  <si>
    <t>MSISDNRow</t>
  </si>
  <si>
    <t>.//*[@summary='Search MSISDN']/tbody/tr[2]/td[3]</t>
  </si>
  <si>
    <t>CorporateCustomer</t>
  </si>
  <si>
    <t>.//a[.='Corporate Customer Creation']</t>
  </si>
  <si>
    <t>.//*[@aria-label='Authorization Level']</t>
  </si>
  <si>
    <t>AuthorisationLevel</t>
  </si>
  <si>
    <t>.//*[@aria-label='Pick Contact:Query']</t>
  </si>
  <si>
    <t>SearchContact</t>
  </si>
  <si>
    <t>AccManagerLastName</t>
  </si>
  <si>
    <t>SearchContactGo</t>
  </si>
  <si>
    <t>AuthorisedContactSave</t>
  </si>
  <si>
    <t>.//*[@title='Authorised Contact:Save']</t>
  </si>
  <si>
    <t>.//*[@aria-label='Authorised Contact:OK']</t>
  </si>
  <si>
    <t>AuthorisedContactOK</t>
  </si>
  <si>
    <t>CompanyID</t>
  </si>
  <si>
    <t>.//*[@name='Last_Name']</t>
  </si>
  <si>
    <t>.//*[@aria-labelledby='CBiO2IDNumber_Label']</t>
  </si>
  <si>
    <t>.//*[@aria-labelledby='CBiO2IDExpDate_Label']</t>
  </si>
  <si>
    <t>CompanyIDExpDate</t>
  </si>
  <si>
    <t>.//*[@aria-labelledby='CBiO2_Category_Label']</t>
  </si>
  <si>
    <t>OrgCategory</t>
  </si>
  <si>
    <t>CompanyNameArabic</t>
  </si>
  <si>
    <t>.//*[@aria-label='Registration Date']</t>
  </si>
  <si>
    <t>CompanyRegDate</t>
  </si>
  <si>
    <t>.//*[@aria-label='Company Name English']</t>
  </si>
  <si>
    <t>CompanyNameEnglish</t>
  </si>
  <si>
    <t>.//*[@aria-label='Industry']</t>
  </si>
  <si>
    <t>Industry</t>
  </si>
  <si>
    <t>.//*[@ aria-label='Organization Category']</t>
  </si>
  <si>
    <t>.//*[@aria-label='Organization Size']</t>
  </si>
  <si>
    <t>OrgSize</t>
  </si>
  <si>
    <t>.//*[@aria-label='Organization Type']</t>
  </si>
  <si>
    <t>OrgType</t>
  </si>
  <si>
    <t>.//*[@ aria-label='Sector']</t>
  </si>
  <si>
    <t>OrgSector</t>
  </si>
  <si>
    <t>.//*[@aria-label='Segment']</t>
  </si>
  <si>
    <t>OrgSegment</t>
  </si>
  <si>
    <t>.//*[@aria-label='Sister Company']</t>
  </si>
  <si>
    <t>SisterCompany</t>
  </si>
  <si>
    <t>.//*[@aria-label='Sub Corporate Segment']</t>
  </si>
  <si>
    <t>SubCorpSeg</t>
  </si>
  <si>
    <t>.//*[@aria-label='VPN']</t>
  </si>
  <si>
    <t>VPN</t>
  </si>
  <si>
    <t>CorpAddressPickList</t>
  </si>
  <si>
    <t>.//*[@aria-labelledby='CBiO2_Priority_Label']</t>
  </si>
  <si>
    <t>OrgPriority</t>
  </si>
  <si>
    <t>.//*[@aria-label='Subscriber Arabic First Name']</t>
  </si>
  <si>
    <t>SubscriberArabicFName</t>
  </si>
  <si>
    <t>.//*[@aria-label='Subscriber Arabic Last Name']</t>
  </si>
  <si>
    <t>SubscriberArabicLName</t>
  </si>
  <si>
    <t>.//*[@ aria-label='Subscriber ID Type']</t>
  </si>
  <si>
    <t>SubscriberIDType</t>
  </si>
  <si>
    <t>.//*[@aria-label='Subscriber ID Number']</t>
  </si>
  <si>
    <t>SubscriberIDNumber</t>
  </si>
  <si>
    <t>SubscriberIDExpDate</t>
  </si>
  <si>
    <t>.//*[@aria-label='Subscriber ID Expiry Date']</t>
  </si>
  <si>
    <t>SubscriberEnglshFName</t>
  </si>
  <si>
    <t>SubscriberEnglshLName</t>
  </si>
  <si>
    <t>.//*[@ aria-label='English Last Name']</t>
  </si>
  <si>
    <t>SubscriberEnglshSecName</t>
  </si>
  <si>
    <t>SubscriberEnglshThirdName</t>
  </si>
  <si>
    <t>SubscriberDOB</t>
  </si>
  <si>
    <t>.//*[@aria-label='Date Of Birth']</t>
  </si>
  <si>
    <t>.//*[@aria-label='Gender']</t>
  </si>
  <si>
    <t>SubscriberGender</t>
  </si>
  <si>
    <t>SubscriberNationality</t>
  </si>
  <si>
    <t>AdditionalCustomerIDType</t>
  </si>
  <si>
    <t>.//*[@aria-labelledby='CBiO2IDType_Label']</t>
  </si>
  <si>
    <t>.//*[@aria-labelledby='IDInformation_Label']</t>
  </si>
  <si>
    <t>AdditionalCustomerIDNumber</t>
  </si>
  <si>
    <t>.//*[@aria-labelledby='M/F_Label']</t>
  </si>
  <si>
    <t>AdditionalCustomerGender</t>
  </si>
  <si>
    <t>.//*[@aria-labelledby='CBiO2Priority_Label']</t>
  </si>
  <si>
    <t>AdditionalCustomerPriority</t>
  </si>
  <si>
    <t>.//*[@aria-labelledby='CellularPhone#_Label']</t>
  </si>
  <si>
    <t>AdditionalCustomerCell</t>
  </si>
  <si>
    <t>.//*[@aria-label='Title']</t>
  </si>
  <si>
    <t>AdditionalCustomerEnglishTitle</t>
  </si>
  <si>
    <t>BillingProfile</t>
  </si>
  <si>
    <t>.//*[@summary='Billing Profile']/tbody</t>
  </si>
  <si>
    <t>MainMenu</t>
  </si>
  <si>
    <t>.//button[@title='First Level View Bar']</t>
  </si>
  <si>
    <t>//a[.='Accounts']</t>
  </si>
  <si>
    <t>Accounts</t>
  </si>
  <si>
    <t>.//a[.='My Accounts']</t>
  </si>
  <si>
    <t>MyAccounts</t>
  </si>
  <si>
    <t>.//*[@aria-label='Accounts:Query']</t>
  </si>
  <si>
    <t>AccountsQuery</t>
  </si>
  <si>
    <t>.//*[@summary='Credit Alert Attachments List']/tbody</t>
  </si>
  <si>
    <t>AccountsTable</t>
  </si>
  <si>
    <t>.//*[@name='CBiO2_ID_Type']</t>
  </si>
  <si>
    <t>AccountSearchIDType</t>
  </si>
  <si>
    <t>.//*[@name='CBiO2_ID_Number']</t>
  </si>
  <si>
    <t>AccountSearchIDNumber</t>
  </si>
  <si>
    <t>.//*[@aria-label='Accounts:Go']</t>
  </si>
  <si>
    <t>AccountSearch</t>
  </si>
  <si>
    <t>.//*[@aria-label='Installed Assets:Modify']</t>
  </si>
  <si>
    <t>ModifyAssets</t>
  </si>
  <si>
    <t>.//*[@aria-label='Order Type']</t>
  </si>
  <si>
    <t>OrderType</t>
  </si>
  <si>
    <t>.//*[@aria-labelledby='Sub_Type_Label']</t>
  </si>
  <si>
    <t>OrderSubType</t>
  </si>
  <si>
    <t>.//*[@aria-labelledby='Message_Text_Label']</t>
  </si>
  <si>
    <t>MessageText</t>
  </si>
  <si>
    <t>.//*[@aria-label='Select Type and Sub Type:Continue']</t>
  </si>
  <si>
    <t>SelectTypeContinue</t>
  </si>
  <si>
    <t>.//*[@title='Line Items:Customize']</t>
  </si>
  <si>
    <t>Customize</t>
  </si>
  <si>
    <t>.//button[.='Done']</t>
  </si>
  <si>
    <t>AddServiceDone</t>
  </si>
  <si>
    <t>AccountsMenu</t>
  </si>
  <si>
    <t>.//button[@aria-label='Accounts:Menu']</t>
  </si>
  <si>
    <t>RunQuery</t>
  </si>
  <si>
    <t>.//ul[@id='s_at_m_1-menu']/li[contains(.,'Run Query')]/a</t>
  </si>
  <si>
    <t>SalesOrderMenu</t>
  </si>
  <si>
    <t>s_at_m_1</t>
  </si>
  <si>
    <t>NextRecordSet</t>
  </si>
  <si>
    <t>.//*[@title='Next record set']</t>
  </si>
  <si>
    <t>CloseButton</t>
  </si>
  <si>
    <t>.//button[@title='Messages:Close']/span</t>
  </si>
  <si>
    <t>EOMUserName</t>
  </si>
  <si>
    <t>.//*[@id='isc_G']</t>
  </si>
  <si>
    <t>.//*[@id='isc_L']</t>
  </si>
  <si>
    <t>EOMPassword</t>
  </si>
  <si>
    <t>.//*[@id='isc_S']/table/tbody/tr/td</t>
  </si>
  <si>
    <t>EOMLoginSubmit</t>
  </si>
  <si>
    <t>.//td[.='Administration']</t>
  </si>
  <si>
    <t>EOMAdministration</t>
  </si>
  <si>
    <t>.//td[.='Interfaces']/table/tbody/tr</t>
  </si>
  <si>
    <t>Interfaces</t>
  </si>
  <si>
    <t>.//td[.='Message Log']</t>
  </si>
  <si>
    <t>MessageLog</t>
  </si>
  <si>
    <t>.//*[@id='isc_32']</t>
  </si>
  <si>
    <t>MSG_StratTiime</t>
  </si>
  <si>
    <t>SiebelOrderID</t>
  </si>
  <si>
    <t>.//*[@id='isc_3N']</t>
  </si>
  <si>
    <t>.//*[@id='isc_18']/table/tbody/tr/td</t>
  </si>
  <si>
    <t>SearchMsg</t>
  </si>
  <si>
    <t>SortMsgByTime</t>
  </si>
  <si>
    <t>EOMMsgTable</t>
  </si>
  <si>
    <t>ReceiveData</t>
  </si>
  <si>
    <t>.//td[.='Recv Data']</t>
  </si>
  <si>
    <t>.//td[.='Sent Data']</t>
  </si>
  <si>
    <t>SentData</t>
  </si>
  <si>
    <t>.//*[@aria-label='CW Service Order Number']</t>
  </si>
  <si>
    <t>CwOrderID</t>
  </si>
  <si>
    <t>//*[@aria-label='Selection Field']</t>
  </si>
  <si>
    <t>MSISDNSelection</t>
  </si>
  <si>
    <t>.//*[@aria-label='ICCID']</t>
  </si>
  <si>
    <t>ICCID</t>
  </si>
  <si>
    <t>.//*[@class='GridBack']/tbody/tr[5]/td[3]/div/span</t>
  </si>
  <si>
    <t>.//*[@id='isc_4Otable']/tbody[2]</t>
  </si>
  <si>
    <t>.//*[@id='isc_49']/table/tbody/tr/td</t>
  </si>
  <si>
    <t>MSISDN_Category</t>
  </si>
  <si>
    <t>.//*[@id='1_CBiO2_Category']</t>
  </si>
  <si>
    <t>CustomizeAddon</t>
  </si>
  <si>
    <t>.//*[@class='siebui-icon-settings']</t>
  </si>
  <si>
    <t>Ordersubmitorderno</t>
  </si>
  <si>
    <t>DialPad</t>
  </si>
  <si>
    <t>//android.widget.ImageButton[contains(@content-desc,'dial pad')]</t>
  </si>
  <si>
    <t>DialNumberEdit</t>
  </si>
  <si>
    <t>//android.widget.ImageButton[contains(@resource-id,'button_1')]</t>
  </si>
  <si>
    <t>android.widget.EditText</t>
  </si>
  <si>
    <t>DialButton</t>
  </si>
  <si>
    <t>.//span[@title='Line Items:Show more']/parent::a</t>
  </si>
  <si>
    <t>SiteMap</t>
  </si>
  <si>
    <t>.//li[@name='SiteMap']/span</t>
  </si>
  <si>
    <t>Administration - Product</t>
  </si>
  <si>
    <t>AdminProd</t>
  </si>
  <si>
    <t>Adminnprod</t>
  </si>
  <si>
    <t>.//*[@title='Product:Query']</t>
  </si>
  <si>
    <t>prodquery</t>
  </si>
  <si>
    <t>.//*[@aria-label='Product']</t>
  </si>
  <si>
    <t>ProdQuery</t>
  </si>
  <si>
    <t>ProdSearch</t>
  </si>
  <si>
    <t>.//*[@title='Third Level View Bar']/button</t>
  </si>
  <si>
    <t>MoreInfo</t>
  </si>
  <si>
    <t>Eligibility and Compatibility Rules</t>
  </si>
  <si>
    <t>EligibilityCompatibilityrules</t>
  </si>
  <si>
    <t>sitemapFilterInput</t>
  </si>
  <si>
    <t>SiteMapFilter</t>
  </si>
  <si>
    <t>Administration - Product</t>
  </si>
  <si>
    <t>.//*[@title='Product:Go']</t>
  </si>
  <si>
    <t>.//*[@summary='Product Admin Eligibility Matrix']/tbody</t>
  </si>
  <si>
    <t>EligibilityTable</t>
  </si>
  <si>
    <t>.//*[@name='SWEForm1_0']/span/div/div[3]/div[1]/div[1]/div[5]/div/table/tbody/tr[1]/td[2]/table/tbody/tr[1]/td[4]/span</t>
  </si>
  <si>
    <t>EligibilityNext</t>
  </si>
  <si>
    <t>Products</t>
  </si>
  <si>
    <t>.//*[@title='Second Level View Bar']/button</t>
  </si>
  <si>
    <t>ProductPromos</t>
  </si>
  <si>
    <t>.//button[@aria-label='Product Promotions:Query']</t>
  </si>
  <si>
    <t>ProductPromoQuery</t>
  </si>
  <si>
    <t>.//input[@aria-labelledby='Name_Label']</t>
  </si>
  <si>
    <t>PromoName</t>
  </si>
  <si>
    <t>.//button[@aria-label='Product Promotions:Go']</t>
  </si>
  <si>
    <t>ProductPromoGo</t>
  </si>
  <si>
    <t>.//li[@aria-label='Product Promotions Selected']/a</t>
  </si>
  <si>
    <t>.//table[@summary='Component Product Rules List']/tbody</t>
  </si>
  <si>
    <t>Components</t>
  </si>
  <si>
    <t>.//span[@title='Relationships:Show more']</t>
  </si>
  <si>
    <t>.//*[@aria-labelledby='PromotionId_Label']</t>
  </si>
  <si>
    <t>promoid</t>
  </si>
  <si>
    <t>.//table[@summary='CP Relationship List']/tbody</t>
  </si>
  <si>
    <t>RelationshipTable</t>
  </si>
  <si>
    <t>RelationshipShowMore</t>
  </si>
  <si>
    <t>.//button[@aria-label='Back']</t>
  </si>
  <si>
    <t>RelationshipBack</t>
  </si>
  <si>
    <t>.//table[@summary='CP Relationship Domain List']/tbody</t>
  </si>
  <si>
    <t>DomainRealtionship</t>
  </si>
  <si>
    <t>.//*[@name='SWEForm4_0']/span/div/div[3]/div[1]/div[1]/div[5]/div/table/tbody/tr[1]/td[2]/table/tbody/tr[1]/td[4]/span</t>
  </si>
  <si>
    <t>RelationshipDomainNext</t>
  </si>
  <si>
    <t>.//button[@title='Product:Cancel']</t>
  </si>
  <si>
    <t>ProductCancel</t>
  </si>
  <si>
    <t>.//*[@class ='AppletBack'][1]/tbody/tr[17]/td[2]/input</t>
  </si>
  <si>
    <t>.//*[@class ='AppletBack'][1]/tbody/tr[1]/td[2]/input</t>
  </si>
  <si>
    <t>.//li[.='Create New Connection']/span/a</t>
  </si>
  <si>
    <t>.//*[@id='s_2_1_16_0_icon']</t>
  </si>
  <si>
    <t>.//*[@id='s_4_1_50_0_Ctrl']</t>
  </si>
  <si>
    <t>.//input[@aria-labelledby='StreetAddress_Label']/following-sibling::span</t>
  </si>
  <si>
    <t>CustomerPaymentMode</t>
  </si>
  <si>
    <t>.//input[@aria-label='Customer Payment Mode']</t>
  </si>
  <si>
    <t>.//input[@aria-labelledby='CBiO2IDType_Label']</t>
  </si>
  <si>
    <t>IDTypeMainScreen</t>
  </si>
  <si>
    <t>IDNumbermainscreen</t>
  </si>
  <si>
    <t>.//input[@aria-labelledby='CBiO2IDNumber_Label']</t>
  </si>
  <si>
    <t>.//input[@ aria-labelledby='CBiO2IDExpDate_Label']</t>
  </si>
  <si>
    <t>IDExpiryDateMainScreen</t>
  </si>
  <si>
    <t>.//input[@aria-labelledby='CBiO2Gender_Label']</t>
  </si>
  <si>
    <t>GenderMainScreen</t>
  </si>
  <si>
    <t>.//input[@aria-labelledby='CBiO2Nationality_Label']</t>
  </si>
  <si>
    <t>NationalityMainScreen</t>
  </si>
  <si>
    <t>.//input[@aria-labelledby='CBiO2DOB_Label']</t>
  </si>
  <si>
    <t>DOBMainScreen</t>
  </si>
  <si>
    <t>.//input[@aria-labelledby='CBiO2ArabicTitle_Label']</t>
  </si>
  <si>
    <t>ArabicFNameMainScreen</t>
  </si>
  <si>
    <t>.//input[@aria-labelledby='CBiO2ArabicFirstName_Label']</t>
  </si>
  <si>
    <t>ArabicTitleMainScreen</t>
  </si>
  <si>
    <t>.//input[@aria-labelledby='CBiO2ArabicSecondName_Label']</t>
  </si>
  <si>
    <t>ArabicSNameMainScreen</t>
  </si>
  <si>
    <t>.//input[@aria-labelledby='CBiO2ArabicThirdName_Label']</t>
  </si>
  <si>
    <t>ArabicTNameMainScreen</t>
  </si>
  <si>
    <t>.//input[@ aria-labelledby='CBiO2ArabicLastName_Label']</t>
  </si>
  <si>
    <t>ArabicLNameMainScreen</t>
  </si>
  <si>
    <t>.//input[@aria-labelledby='CBiO2NickName_Label']</t>
  </si>
  <si>
    <t>NickName</t>
  </si>
  <si>
    <t>.//Input[@aria-labelledby='CBiO2EnglishTitle_Label']</t>
  </si>
  <si>
    <t>EnglishTitleMainScreen</t>
  </si>
  <si>
    <t>.//input[@aria-labelledby='CBiO2EnglishFirstName_Label']</t>
  </si>
  <si>
    <t>EnglishFirstNameMainScreen</t>
  </si>
  <si>
    <t>.//input[@aria-labelledby='CBiO2EnglishSecondName_Label']</t>
  </si>
  <si>
    <t>EnglishSecondNameMainScreen</t>
  </si>
  <si>
    <t>EnglishThirdNameMainScreen</t>
  </si>
  <si>
    <t>.//input[@aria-labelledby='CBiO2EnglishThirdName_Label']</t>
  </si>
  <si>
    <t>.//input[@aria-labelledby='CBiO2EnglishLastName_Label']</t>
  </si>
  <si>
    <t>EnglishLastNameMainScreen</t>
  </si>
  <si>
    <t>.//input[@aria-labelledby='CBiO2_Address_Name_Label']/following-sibling::span</t>
  </si>
  <si>
    <t>.//*[@aria-labelledby='CBiO2_ID_Type_Label']</t>
  </si>
  <si>
    <t>IDType</t>
  </si>
  <si>
    <t>CorporateCustomerBSCSID</t>
  </si>
  <si>
    <t>.//input[@aria-labelledby='CBiO2_BSCS_Id_Label']</t>
  </si>
  <si>
    <t>s_2_1_4_0_Ctrl</t>
  </si>
  <si>
    <t>CustomerCreationPrevious</t>
  </si>
  <si>
    <t>.//input[@aria-label='Upfront Amount Payable']</t>
  </si>
  <si>
    <t>UpfromtAmout</t>
  </si>
  <si>
    <t>CustomerNumber</t>
  </si>
  <si>
    <t>.//input[@aria-labelledby='CBiO2_Customer_Number_Label']</t>
  </si>
  <si>
    <t>.//button[@aria-label='Pick KAM:Query']</t>
  </si>
  <si>
    <t>SearchKAM</t>
  </si>
  <si>
    <t>.//button[@aria-label='Pick KAM:Go']</t>
  </si>
  <si>
    <t>PickKAMgo</t>
  </si>
  <si>
    <t>PickKamOk</t>
  </si>
  <si>
    <t>.//button[@aria-label='Pick KAM:OK']</t>
  </si>
  <si>
    <t>.//*[@aria-label='Customer Addresses:Save']</t>
  </si>
  <si>
    <t>.//*[@aria-label='Customer Addresses:OK']</t>
  </si>
  <si>
    <t>AccountHirarcy</t>
  </si>
  <si>
    <t>Customer Hierarchy</t>
  </si>
  <si>
    <t>AccountsHirarchy</t>
  </si>
  <si>
    <t>.//table[@summary='Account Org Hierarchy']/tbody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</si>
</sst>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F16" sqref="F16"/>
    </sheetView>
  </sheetViews>
  <sheetFormatPr defaultRowHeight="15" x14ac:dyDescent="0.25"/>
  <cols>
    <col min="1" max="1" width="21.5703125" bestFit="1" customWidth="1"/>
    <col min="2" max="2" width="52.85546875" bestFit="1" customWidth="1"/>
    <col min="5" max="5" width="10.7109375" bestFit="1" customWidth="1"/>
    <col min="6" max="6" width="27.42578125" bestFit="1" customWidth="1"/>
    <col min="7" max="7" width="4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10</v>
      </c>
      <c r="F2" t="s">
        <v>10</v>
      </c>
      <c r="G2" t="str">
        <f>IF(A2&lt;&gt;"","Browser.WebLink.click("&amp;CHAR(34)&amp;A2&amp;CHAR(34)&amp;");","")</f>
        <v>Browser.WebLink.click("Login");</v>
      </c>
    </row>
    <row r="3" spans="1:7" x14ac:dyDescent="0.25">
      <c r="A3" t="s">
        <v>15</v>
      </c>
      <c r="F3" t="s">
        <v>14</v>
      </c>
      <c r="G3" t="str">
        <f t="shared" ref="G3:G66" si="0">IF(A3&lt;&gt;"","Browser.WebLink.click("&amp;CHAR(34)&amp;A3&amp;CHAR(34)&amp;");","")</f>
        <v>Browser.WebLink.click("IndividualCustomer");</v>
      </c>
    </row>
    <row r="4" spans="1:7" x14ac:dyDescent="0.25">
      <c r="A4" t="s">
        <v>153</v>
      </c>
      <c r="B4" t="s">
        <v>489</v>
      </c>
      <c r="G4" t="str">
        <f t="shared" si="0"/>
        <v>Browser.WebLink.click("CreateNewConnection");</v>
      </c>
    </row>
    <row r="5" spans="1:7" x14ac:dyDescent="0.25">
      <c r="A5" t="s">
        <v>240</v>
      </c>
      <c r="B5" t="s">
        <v>239</v>
      </c>
      <c r="G5" t="str">
        <f t="shared" si="0"/>
        <v>Browser.WebLink.click("PaymentsLink");</v>
      </c>
    </row>
    <row r="6" spans="1:7" x14ac:dyDescent="0.25">
      <c r="A6" t="s">
        <v>263</v>
      </c>
      <c r="B6" t="s">
        <v>262</v>
      </c>
      <c r="G6" t="str">
        <f t="shared" si="0"/>
        <v>Browser.WebLink.click("Reports");</v>
      </c>
    </row>
    <row r="7" spans="1:7" x14ac:dyDescent="0.25">
      <c r="A7" t="s">
        <v>276</v>
      </c>
      <c r="B7" t="s">
        <v>277</v>
      </c>
      <c r="G7" t="str">
        <f t="shared" si="0"/>
        <v>Browser.WebLink.click("CorporateCustomer");</v>
      </c>
    </row>
    <row r="8" spans="1:7" x14ac:dyDescent="0.25">
      <c r="A8" t="s">
        <v>357</v>
      </c>
      <c r="B8" t="s">
        <v>356</v>
      </c>
      <c r="G8" t="str">
        <f t="shared" si="0"/>
        <v>Browser.WebLink.click("Accounts");</v>
      </c>
    </row>
    <row r="9" spans="1:7" x14ac:dyDescent="0.25">
      <c r="A9" t="s">
        <v>359</v>
      </c>
      <c r="B9" t="s">
        <v>358</v>
      </c>
      <c r="G9" t="str">
        <f t="shared" si="0"/>
        <v>Browser.WebLink.click("MyAccounts");</v>
      </c>
    </row>
    <row r="10" spans="1:7" x14ac:dyDescent="0.25">
      <c r="A10" t="s">
        <v>386</v>
      </c>
      <c r="B10" t="s">
        <v>387</v>
      </c>
      <c r="G10" t="str">
        <f t="shared" si="0"/>
        <v>Browser.WebLink.click("RunQuery");</v>
      </c>
    </row>
    <row r="11" spans="1:7" x14ac:dyDescent="0.25">
      <c r="A11" t="s">
        <v>442</v>
      </c>
      <c r="F11" t="s">
        <v>441</v>
      </c>
      <c r="G11" t="str">
        <f t="shared" si="0"/>
        <v>Browser.WebLink.click("AdminProd");</v>
      </c>
    </row>
    <row r="12" spans="1:7" x14ac:dyDescent="0.25">
      <c r="A12" t="s">
        <v>443</v>
      </c>
      <c r="F12" s="1" t="s">
        <v>455</v>
      </c>
      <c r="G12" t="str">
        <f t="shared" si="0"/>
        <v>Browser.WebLink.click("Adminnprod");</v>
      </c>
    </row>
    <row r="13" spans="1:7" x14ac:dyDescent="0.25">
      <c r="A13" t="s">
        <v>452</v>
      </c>
      <c r="F13" t="s">
        <v>451</v>
      </c>
      <c r="G13" t="str">
        <f t="shared" si="0"/>
        <v>Browser.WebLink.click("EligibilityCompatibilityrules");</v>
      </c>
    </row>
    <row r="14" spans="1:7" x14ac:dyDescent="0.25">
      <c r="A14" t="s">
        <v>463</v>
      </c>
      <c r="B14" t="s">
        <v>470</v>
      </c>
      <c r="G14" t="str">
        <f t="shared" si="0"/>
        <v>Browser.WebLink.click("ProductPromos");</v>
      </c>
    </row>
    <row r="15" spans="1:7" x14ac:dyDescent="0.25">
      <c r="A15" t="s">
        <v>461</v>
      </c>
      <c r="F15" t="s">
        <v>461</v>
      </c>
      <c r="G15" t="str">
        <f t="shared" si="0"/>
        <v>Browser.WebLink.click("Products");</v>
      </c>
    </row>
    <row r="16" spans="1:7" x14ac:dyDescent="0.25">
      <c r="A16" t="s">
        <v>548</v>
      </c>
      <c r="F16" s="1" t="s">
        <v>549</v>
      </c>
      <c r="G16" t="str">
        <f t="shared" si="0"/>
        <v>Browser.WebLink.click("AccountHirarcy");</v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IF(A67&lt;&gt;"","Browser.WebLink.click("&amp;CHAR(34)&amp;A67&amp;CHAR(34)&amp;");","")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IF(A131&lt;&gt;"","Browser.WebLink.click("&amp;CHAR(34)&amp;A131&amp;CHAR(34)&amp;");","")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IF(A195&lt;&gt;"","Browser.WebLink.click("&amp;CHAR(34)&amp;A195&amp;CHAR(34)&amp;");","")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IF(A259&lt;&gt;"","Browser.WebLink.click("&amp;CHAR(34)&amp;A259&amp;CHAR(34)&amp;");","")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IF(A323&lt;&gt;"","Browser.WebLink.click("&amp;CHAR(34)&amp;A323&amp;CHAR(34)&amp;");","")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IF(A387&lt;&gt;"","Browser.WebLink.click("&amp;CHAR(34)&amp;A387&amp;CHAR(34)&amp;");","")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IF(A451&lt;&gt;"","Browser.WebLink.click("&amp;CHAR(34)&amp;A451&amp;CHAR(34)&amp;");","")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IF(A515&lt;&gt;"","Browser.WebLink.click("&amp;CHAR(34)&amp;A515&amp;CHAR(34)&amp;");","")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IF(A579&lt;&gt;"","Browser.WebLink.click("&amp;CHAR(34)&amp;A579&amp;CHAR(34)&amp;");","")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IF(A643&lt;&gt;"","Browser.WebLink.click("&amp;CHAR(34)&amp;A643&amp;CHAR(34)&amp;");","")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IF(A707&lt;&gt;"","Browser.WebLink.click("&amp;CHAR(34)&amp;A707&amp;CHAR(34)&amp;");","")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IF(A771&lt;&gt;"","Browser.WebLink.click("&amp;CHAR(34)&amp;A771&amp;CHAR(34)&amp;");","")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IF(A835&lt;&gt;"","Browser.WebLink.click("&amp;CHAR(34)&amp;A835&amp;CHAR(34)&amp;");","")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IF(A899&lt;&gt;"","Browser.WebLink.click("&amp;CHAR(34)&amp;A899&amp;CHAR(34)&amp;");","")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IF(A963&lt;&gt;"","Browser.WebLink.click("&amp;CHAR(34)&amp;A963&amp;CHAR(34)&amp;");","")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3 A5:A1048576">
    <cfRule type="duplicateValues" dxfId="19" priority="1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432</v>
      </c>
      <c r="B2" t="s">
        <v>433</v>
      </c>
    </row>
    <row r="3" spans="1:6" x14ac:dyDescent="0.25">
      <c r="A3" t="s">
        <v>434</v>
      </c>
      <c r="E3" t="s">
        <v>436</v>
      </c>
    </row>
    <row r="4" spans="1:6" x14ac:dyDescent="0.25">
      <c r="A4" t="s">
        <v>437</v>
      </c>
      <c r="B4" t="s">
        <v>435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B9" sqref="B9"/>
    </sheetView>
  </sheetViews>
  <sheetFormatPr defaultRowHeight="15" x14ac:dyDescent="0.25"/>
  <cols>
    <col min="1" max="1" width="23.140625" bestFit="1" customWidth="1"/>
    <col min="2" max="2" width="66.42578125" bestFit="1" customWidth="1"/>
    <col min="3" max="3" width="7.28515625" customWidth="1"/>
    <col min="4" max="4" width="9" bestFit="1" customWidth="1"/>
    <col min="5" max="5" width="6.85546875" customWidth="1"/>
    <col min="6" max="6" width="5.140625" customWidth="1"/>
    <col min="7" max="7" width="4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19</v>
      </c>
      <c r="B2" t="s">
        <v>20</v>
      </c>
      <c r="G2" t="str">
        <f>IF(A2&lt;&gt;"","Browser.WebButton.click("&amp;CHAR(34)&amp;A2&amp;CHAR(34)&amp;");","")</f>
        <v>Browser.WebButton.click("Next");</v>
      </c>
    </row>
    <row r="3" spans="1:7" x14ac:dyDescent="0.25">
      <c r="A3" t="s">
        <v>24</v>
      </c>
      <c r="B3" t="s">
        <v>23</v>
      </c>
      <c r="G3" t="str">
        <f t="shared" ref="G3:G66" si="0">IF(A3&lt;&gt;"","Browser.WebButton.click("&amp;CHAR(34)&amp;A3&amp;CHAR(34)&amp;");","")</f>
        <v>Browser.WebButton.click("NewContact");</v>
      </c>
    </row>
    <row r="4" spans="1:7" x14ac:dyDescent="0.25">
      <c r="A4" t="s">
        <v>61</v>
      </c>
      <c r="B4" t="s">
        <v>62</v>
      </c>
      <c r="G4" t="str">
        <f t="shared" si="0"/>
        <v>Browser.WebButton.click("ContactSave");</v>
      </c>
    </row>
    <row r="5" spans="1:7" x14ac:dyDescent="0.25">
      <c r="A5" t="s">
        <v>64</v>
      </c>
      <c r="B5" t="s">
        <v>65</v>
      </c>
      <c r="G5" t="str">
        <f t="shared" si="0"/>
        <v>Browser.WebButton.click("NewContactOK");</v>
      </c>
    </row>
    <row r="6" spans="1:7" x14ac:dyDescent="0.25">
      <c r="A6" t="s">
        <v>66</v>
      </c>
      <c r="B6" t="s">
        <v>67</v>
      </c>
      <c r="G6" t="str">
        <f t="shared" si="0"/>
        <v>Browser.WebButton.click("CustomerCreationNext");</v>
      </c>
    </row>
    <row r="7" spans="1:7" x14ac:dyDescent="0.25">
      <c r="A7" t="s">
        <v>74</v>
      </c>
      <c r="B7" t="s">
        <v>75</v>
      </c>
      <c r="G7" t="str">
        <f t="shared" si="0"/>
        <v>Browser.WebButton.click("NewAddress");</v>
      </c>
    </row>
    <row r="8" spans="1:7" x14ac:dyDescent="0.25">
      <c r="A8" t="s">
        <v>96</v>
      </c>
      <c r="B8" t="s">
        <v>546</v>
      </c>
      <c r="G8" t="str">
        <f t="shared" si="0"/>
        <v>Browser.WebButton.click("AddressSave");</v>
      </c>
    </row>
    <row r="9" spans="1:7" x14ac:dyDescent="0.25">
      <c r="A9" t="s">
        <v>97</v>
      </c>
      <c r="B9" t="s">
        <v>547</v>
      </c>
      <c r="G9" t="str">
        <f t="shared" si="0"/>
        <v>Browser.WebButton.click("AddressOK");</v>
      </c>
    </row>
    <row r="10" spans="1:7" x14ac:dyDescent="0.25">
      <c r="A10" t="s">
        <v>98</v>
      </c>
      <c r="B10" t="s">
        <v>99</v>
      </c>
      <c r="G10" t="str">
        <f t="shared" si="0"/>
        <v>Browser.WebButton.click("CustomerNext");</v>
      </c>
    </row>
    <row r="11" spans="1:7" x14ac:dyDescent="0.25">
      <c r="A11" t="s">
        <v>165</v>
      </c>
      <c r="B11" t="s">
        <v>164</v>
      </c>
      <c r="G11" t="str">
        <f t="shared" si="0"/>
        <v>Browser.WebButton.click("CorporateCustomerNext");</v>
      </c>
    </row>
    <row r="12" spans="1:7" x14ac:dyDescent="0.25">
      <c r="A12" t="s">
        <v>170</v>
      </c>
      <c r="B12" t="s">
        <v>169</v>
      </c>
      <c r="G12" t="str">
        <f t="shared" si="0"/>
        <v>Browser.WebButton.click("PickContactOK");</v>
      </c>
    </row>
    <row r="13" spans="1:7" x14ac:dyDescent="0.25">
      <c r="A13" t="s">
        <v>172</v>
      </c>
      <c r="B13" t="s">
        <v>173</v>
      </c>
      <c r="G13" t="str">
        <f t="shared" si="0"/>
        <v>Browser.WebButton.click("NewAuthorisedPerson");</v>
      </c>
    </row>
    <row r="14" spans="1:7" x14ac:dyDescent="0.25">
      <c r="A14" t="s">
        <v>186</v>
      </c>
      <c r="B14" t="s">
        <v>185</v>
      </c>
      <c r="G14" t="str">
        <f t="shared" si="0"/>
        <v>Browser.WebButton.click("SelectPromotionOK");</v>
      </c>
    </row>
    <row r="15" spans="1:7" x14ac:dyDescent="0.25">
      <c r="A15" t="s">
        <v>202</v>
      </c>
      <c r="B15" t="s">
        <v>99</v>
      </c>
      <c r="G15" t="str">
        <f t="shared" si="0"/>
        <v>Browser.WebButton.click("FinishButton");</v>
      </c>
    </row>
    <row r="16" spans="1:7" x14ac:dyDescent="0.25">
      <c r="A16" t="s">
        <v>218</v>
      </c>
      <c r="B16" t="s">
        <v>217</v>
      </c>
      <c r="G16" t="str">
        <f t="shared" si="0"/>
        <v>Browser.WebButton.click("Salesordergo");</v>
      </c>
    </row>
    <row r="17" spans="1:7" x14ac:dyDescent="0.25">
      <c r="A17" t="s">
        <v>222</v>
      </c>
      <c r="B17" t="s">
        <v>223</v>
      </c>
      <c r="G17" t="str">
        <f t="shared" si="0"/>
        <v>Browser.WebButton.click("SearchMSISDN");</v>
      </c>
    </row>
    <row r="18" spans="1:7" x14ac:dyDescent="0.25">
      <c r="A18" t="s">
        <v>227</v>
      </c>
      <c r="B18" t="s">
        <v>228</v>
      </c>
      <c r="G18" t="str">
        <f t="shared" si="0"/>
        <v>Browser.WebButton.click("SearchMSISDNGo");</v>
      </c>
    </row>
    <row r="19" spans="1:7" x14ac:dyDescent="0.25">
      <c r="A19" t="s">
        <v>230</v>
      </c>
      <c r="B19" t="s">
        <v>229</v>
      </c>
      <c r="G19" t="str">
        <f t="shared" si="0"/>
        <v>Browser.WebButton.click("MSISDNPick");</v>
      </c>
    </row>
    <row r="20" spans="1:7" x14ac:dyDescent="0.25">
      <c r="A20" t="s">
        <v>241</v>
      </c>
      <c r="B20" t="s">
        <v>242</v>
      </c>
      <c r="G20" t="str">
        <f t="shared" si="0"/>
        <v>Browser.WebButton.click("CreatePaymentLineItem");</v>
      </c>
    </row>
    <row r="21" spans="1:7" x14ac:dyDescent="0.25">
      <c r="A21" t="s">
        <v>249</v>
      </c>
      <c r="B21" t="s">
        <v>248</v>
      </c>
      <c r="G21" t="str">
        <f t="shared" si="0"/>
        <v>Browser.WebButton.click("Validate");</v>
      </c>
    </row>
    <row r="22" spans="1:7" x14ac:dyDescent="0.25">
      <c r="A22" t="s">
        <v>250</v>
      </c>
      <c r="B22" t="s">
        <v>251</v>
      </c>
      <c r="G22" t="str">
        <f t="shared" si="0"/>
        <v>Browser.WebButton.click("SubmitOrder");</v>
      </c>
    </row>
    <row r="23" spans="1:7" x14ac:dyDescent="0.25">
      <c r="A23" t="s">
        <v>255</v>
      </c>
      <c r="B23" t="s">
        <v>254</v>
      </c>
      <c r="G23" t="str">
        <f t="shared" si="0"/>
        <v>Browser.WebButton.click("GenerateOrderRequest");</v>
      </c>
    </row>
    <row r="24" spans="1:7" x14ac:dyDescent="0.25">
      <c r="A24" t="s">
        <v>259</v>
      </c>
      <c r="B24" t="s">
        <v>258</v>
      </c>
      <c r="G24" t="str">
        <f t="shared" si="0"/>
        <v>Browser.WebButton.click("PreferredLanguageOK");</v>
      </c>
    </row>
    <row r="25" spans="1:7" x14ac:dyDescent="0.25">
      <c r="A25" t="s">
        <v>261</v>
      </c>
      <c r="B25" t="s">
        <v>260</v>
      </c>
      <c r="G25" t="str">
        <f t="shared" si="0"/>
        <v>Browser.WebButton.click("OrderPageListBoxButton");</v>
      </c>
    </row>
    <row r="26" spans="1:7" x14ac:dyDescent="0.25">
      <c r="A26" t="s">
        <v>273</v>
      </c>
      <c r="B26" s="1" t="s">
        <v>272</v>
      </c>
      <c r="G26" t="str">
        <f t="shared" si="0"/>
        <v>Browser.WebButton.click("SearchMSISDNQuery");</v>
      </c>
    </row>
    <row r="27" spans="1:7" x14ac:dyDescent="0.25">
      <c r="A27" t="s">
        <v>281</v>
      </c>
      <c r="B27" t="s">
        <v>280</v>
      </c>
      <c r="G27" t="str">
        <f t="shared" si="0"/>
        <v>Browser.WebButton.click("SearchContact");</v>
      </c>
    </row>
    <row r="28" spans="1:7" x14ac:dyDescent="0.25">
      <c r="A28" t="s">
        <v>283</v>
      </c>
      <c r="B28" t="s">
        <v>491</v>
      </c>
      <c r="G28" t="str">
        <f t="shared" si="0"/>
        <v>Browser.WebButton.click("SearchContactGo");</v>
      </c>
    </row>
    <row r="29" spans="1:7" x14ac:dyDescent="0.25">
      <c r="A29" t="s">
        <v>284</v>
      </c>
      <c r="B29" t="s">
        <v>285</v>
      </c>
      <c r="G29" t="str">
        <f t="shared" si="0"/>
        <v>Browser.WebButton.click("AuthorisedContactSave");</v>
      </c>
    </row>
    <row r="30" spans="1:7" x14ac:dyDescent="0.25">
      <c r="A30" t="s">
        <v>287</v>
      </c>
      <c r="B30" s="1" t="s">
        <v>286</v>
      </c>
      <c r="G30" t="str">
        <f t="shared" si="0"/>
        <v>Browser.WebButton.click("AuthorisedContactOK");</v>
      </c>
    </row>
    <row r="31" spans="1:7" x14ac:dyDescent="0.25">
      <c r="A31" t="s">
        <v>354</v>
      </c>
      <c r="B31" t="s">
        <v>355</v>
      </c>
      <c r="G31" t="str">
        <f t="shared" si="0"/>
        <v>Browser.WebButton.click("MainMenu");</v>
      </c>
    </row>
    <row r="32" spans="1:7" x14ac:dyDescent="0.25">
      <c r="A32" t="s">
        <v>361</v>
      </c>
      <c r="B32" t="s">
        <v>360</v>
      </c>
      <c r="G32" t="str">
        <f t="shared" si="0"/>
        <v>Browser.WebButton.click("AccountsQuery");</v>
      </c>
    </row>
    <row r="33" spans="1:7" x14ac:dyDescent="0.25">
      <c r="A33" t="s">
        <v>369</v>
      </c>
      <c r="B33" t="s">
        <v>368</v>
      </c>
      <c r="G33" t="str">
        <f t="shared" si="0"/>
        <v>Browser.WebButton.click("AccountSearch");</v>
      </c>
    </row>
    <row r="34" spans="1:7" x14ac:dyDescent="0.25">
      <c r="A34" t="s">
        <v>371</v>
      </c>
      <c r="B34" t="s">
        <v>370</v>
      </c>
      <c r="G34" t="str">
        <f t="shared" si="0"/>
        <v>Browser.WebButton.click("ModifyAssets");</v>
      </c>
    </row>
    <row r="35" spans="1:7" x14ac:dyDescent="0.25">
      <c r="A35" t="s">
        <v>379</v>
      </c>
      <c r="B35" t="s">
        <v>378</v>
      </c>
      <c r="G35" t="str">
        <f t="shared" si="0"/>
        <v>Browser.WebButton.click("SelectTypeContinue");</v>
      </c>
    </row>
    <row r="36" spans="1:7" x14ac:dyDescent="0.25">
      <c r="A36" t="s">
        <v>381</v>
      </c>
      <c r="B36" t="s">
        <v>380</v>
      </c>
      <c r="G36" t="str">
        <f t="shared" si="0"/>
        <v>Browser.WebButton.click("Customize");</v>
      </c>
    </row>
    <row r="37" spans="1:7" x14ac:dyDescent="0.25">
      <c r="A37" t="s">
        <v>383</v>
      </c>
      <c r="B37" t="s">
        <v>382</v>
      </c>
      <c r="G37" t="str">
        <f t="shared" si="0"/>
        <v>Browser.WebButton.click("AddServiceDone");</v>
      </c>
    </row>
    <row r="38" spans="1:7" x14ac:dyDescent="0.25">
      <c r="A38" t="s">
        <v>384</v>
      </c>
      <c r="B38" t="s">
        <v>385</v>
      </c>
      <c r="G38" t="str">
        <f t="shared" si="0"/>
        <v>Browser.WebButton.click("AccountsMenu");</v>
      </c>
    </row>
    <row r="39" spans="1:7" x14ac:dyDescent="0.25">
      <c r="A39" t="s">
        <v>388</v>
      </c>
      <c r="D39" s="1" t="s">
        <v>389</v>
      </c>
      <c r="G39" t="str">
        <f t="shared" si="0"/>
        <v>Browser.WebButton.click("SalesOrderMenu");</v>
      </c>
    </row>
    <row r="40" spans="1:7" x14ac:dyDescent="0.25">
      <c r="A40" t="s">
        <v>392</v>
      </c>
      <c r="B40" s="1" t="s">
        <v>393</v>
      </c>
      <c r="G40" t="str">
        <f t="shared" si="0"/>
        <v>Browser.WebButton.click("CloseButton");</v>
      </c>
    </row>
    <row r="41" spans="1:7" x14ac:dyDescent="0.25">
      <c r="A41" t="s">
        <v>445</v>
      </c>
      <c r="B41" t="s">
        <v>444</v>
      </c>
      <c r="G41" t="str">
        <f t="shared" si="0"/>
        <v>Browser.WebButton.click("prodquery");</v>
      </c>
    </row>
    <row r="42" spans="1:7" x14ac:dyDescent="0.25">
      <c r="A42" t="s">
        <v>450</v>
      </c>
      <c r="B42" t="s">
        <v>449</v>
      </c>
      <c r="G42" t="str">
        <f t="shared" si="0"/>
        <v>Browser.WebButton.click("MoreInfo");</v>
      </c>
    </row>
    <row r="43" spans="1:7" x14ac:dyDescent="0.25">
      <c r="A43" t="s">
        <v>461</v>
      </c>
      <c r="B43" t="s">
        <v>462</v>
      </c>
      <c r="G43" t="str">
        <f t="shared" si="0"/>
        <v>Browser.WebButton.click("Products");</v>
      </c>
    </row>
    <row r="44" spans="1:7" x14ac:dyDescent="0.25">
      <c r="A44" t="s">
        <v>465</v>
      </c>
      <c r="B44" t="s">
        <v>464</v>
      </c>
      <c r="G44" t="str">
        <f t="shared" si="0"/>
        <v>Browser.WebButton.click("ProductPromoQuery");</v>
      </c>
    </row>
    <row r="45" spans="1:7" x14ac:dyDescent="0.25">
      <c r="A45" t="s">
        <v>469</v>
      </c>
      <c r="B45" t="s">
        <v>468</v>
      </c>
      <c r="G45" t="str">
        <f t="shared" si="0"/>
        <v>Browser.WebButton.click("ProductPromoGo");</v>
      </c>
    </row>
    <row r="46" spans="1:7" x14ac:dyDescent="0.25">
      <c r="A46" t="s">
        <v>480</v>
      </c>
      <c r="B46" t="s">
        <v>479</v>
      </c>
      <c r="G46" t="str">
        <f t="shared" si="0"/>
        <v>Browser.WebButton.click("RelationshipBack");</v>
      </c>
    </row>
    <row r="47" spans="1:7" x14ac:dyDescent="0.25">
      <c r="A47" t="s">
        <v>486</v>
      </c>
      <c r="B47" t="s">
        <v>485</v>
      </c>
      <c r="G47" t="str">
        <f t="shared" si="0"/>
        <v>Browser.WebButton.click("ProductCancel");</v>
      </c>
    </row>
    <row r="48" spans="1:7" x14ac:dyDescent="0.25">
      <c r="A48" t="s">
        <v>535</v>
      </c>
      <c r="D48" s="1" t="s">
        <v>534</v>
      </c>
      <c r="G48" t="str">
        <f t="shared" si="0"/>
        <v>Browser.WebButton.click("CustomerCreationPrevious");</v>
      </c>
    </row>
    <row r="49" spans="1:7" x14ac:dyDescent="0.25">
      <c r="A49" t="s">
        <v>541</v>
      </c>
      <c r="B49" t="s">
        <v>540</v>
      </c>
      <c r="G49" t="str">
        <f t="shared" si="0"/>
        <v>Browser.WebButton.click("SearchKAM");</v>
      </c>
    </row>
    <row r="50" spans="1:7" x14ac:dyDescent="0.25">
      <c r="A50" t="s">
        <v>543</v>
      </c>
      <c r="B50" t="s">
        <v>542</v>
      </c>
      <c r="G50" t="str">
        <f t="shared" si="0"/>
        <v>Browser.WebButton.click("PickKAMgo");</v>
      </c>
    </row>
    <row r="51" spans="1:7" x14ac:dyDescent="0.25">
      <c r="A51" t="s">
        <v>544</v>
      </c>
      <c r="B51" t="s">
        <v>545</v>
      </c>
      <c r="G51" t="str">
        <f t="shared" si="0"/>
        <v>Browser.WebButton.click("PickKamOk");</v>
      </c>
    </row>
    <row r="52" spans="1:7" x14ac:dyDescent="0.25">
      <c r="G52" t="str">
        <f t="shared" si="0"/>
        <v/>
      </c>
    </row>
    <row r="53" spans="1:7" x14ac:dyDescent="0.25">
      <c r="G53" t="str">
        <f t="shared" si="0"/>
        <v/>
      </c>
    </row>
    <row r="54" spans="1:7" x14ac:dyDescent="0.25">
      <c r="G54" t="str">
        <f t="shared" si="0"/>
        <v/>
      </c>
    </row>
    <row r="55" spans="1:7" x14ac:dyDescent="0.25">
      <c r="G55" t="str">
        <f t="shared" si="0"/>
        <v/>
      </c>
    </row>
    <row r="56" spans="1:7" x14ac:dyDescent="0.25">
      <c r="G56" t="str">
        <f t="shared" si="0"/>
        <v/>
      </c>
    </row>
    <row r="57" spans="1:7" x14ac:dyDescent="0.25">
      <c r="G57" t="str">
        <f t="shared" si="0"/>
        <v/>
      </c>
    </row>
    <row r="58" spans="1:7" x14ac:dyDescent="0.25">
      <c r="G58" t="str">
        <f t="shared" si="0"/>
        <v/>
      </c>
    </row>
    <row r="59" spans="1:7" x14ac:dyDescent="0.25">
      <c r="G59" t="str">
        <f t="shared" si="0"/>
        <v/>
      </c>
    </row>
    <row r="60" spans="1:7" x14ac:dyDescent="0.25">
      <c r="G60" t="str">
        <f t="shared" si="0"/>
        <v/>
      </c>
    </row>
    <row r="61" spans="1:7" x14ac:dyDescent="0.25">
      <c r="G61" t="str">
        <f t="shared" si="0"/>
        <v/>
      </c>
    </row>
    <row r="62" spans="1:7" x14ac:dyDescent="0.25">
      <c r="G62" t="str">
        <f t="shared" si="0"/>
        <v/>
      </c>
    </row>
    <row r="63" spans="1:7" x14ac:dyDescent="0.25">
      <c r="G63" t="str">
        <f t="shared" si="0"/>
        <v/>
      </c>
    </row>
    <row r="64" spans="1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:A1048576">
    <cfRule type="duplicateValues" dxfId="1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31" workbookViewId="0">
      <selection activeCell="D46" sqref="D46"/>
    </sheetView>
  </sheetViews>
  <sheetFormatPr defaultRowHeight="15" x14ac:dyDescent="0.25"/>
  <cols>
    <col min="1" max="1" width="28.42578125" bestFit="1" customWidth="1"/>
    <col min="2" max="2" width="53.140625" bestFit="1" customWidth="1"/>
    <col min="3" max="3" width="19.85546875" bestFit="1" customWidth="1"/>
    <col min="4" max="4" width="12.5703125" bestFit="1" customWidth="1"/>
    <col min="5" max="5" width="10.7109375" bestFit="1" customWidth="1"/>
    <col min="7" max="7" width="7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6</v>
      </c>
      <c r="C2" t="s">
        <v>8</v>
      </c>
      <c r="G2" t="str">
        <f t="shared" ref="G2:G33" si="0">IF(A2&lt;&gt;"","Browser.WebEdit.Set("&amp;CHAR(34)&amp;A2&amp;CHAR(34)&amp;", getdata("&amp;CHAR(34)&amp;A2&amp;CHAR(34)&amp;"));","")</f>
        <v>Browser.WebEdit.Set("UserName", getdata("UserName"));</v>
      </c>
    </row>
    <row r="3" spans="1:7" x14ac:dyDescent="0.25">
      <c r="A3" t="s">
        <v>7</v>
      </c>
      <c r="C3" t="s">
        <v>9</v>
      </c>
      <c r="G3" t="str">
        <f t="shared" si="0"/>
        <v>Browser.WebEdit.Set("Password", getdata("Password"));</v>
      </c>
    </row>
    <row r="4" spans="1:7" x14ac:dyDescent="0.25">
      <c r="A4" t="s">
        <v>25</v>
      </c>
      <c r="B4" t="s">
        <v>26</v>
      </c>
      <c r="G4" t="str">
        <f t="shared" si="0"/>
        <v>Browser.WebEdit.Set("ArabicFirstName", getdata("ArabicFirstName"));</v>
      </c>
    </row>
    <row r="5" spans="1:7" x14ac:dyDescent="0.25">
      <c r="A5" t="s">
        <v>27</v>
      </c>
      <c r="B5" t="s">
        <v>28</v>
      </c>
      <c r="G5" t="str">
        <f t="shared" si="0"/>
        <v>Browser.WebEdit.Set("ArabicLastName", getdata("ArabicLastName"));</v>
      </c>
    </row>
    <row r="6" spans="1:7" x14ac:dyDescent="0.25">
      <c r="A6" t="s">
        <v>30</v>
      </c>
      <c r="B6" t="s">
        <v>29</v>
      </c>
      <c r="G6" t="str">
        <f t="shared" si="0"/>
        <v>Browser.WebEdit.Set("ArabicSecondName", getdata("ArabicSecondName"));</v>
      </c>
    </row>
    <row r="7" spans="1:7" x14ac:dyDescent="0.25">
      <c r="A7" t="s">
        <v>31</v>
      </c>
      <c r="B7" t="s">
        <v>32</v>
      </c>
      <c r="G7" t="str">
        <f t="shared" si="0"/>
        <v>Browser.WebEdit.Set("ArabicThirdName", getdata("ArabicThirdName"));</v>
      </c>
    </row>
    <row r="8" spans="1:7" x14ac:dyDescent="0.25">
      <c r="A8" t="s">
        <v>33</v>
      </c>
      <c r="B8" t="s">
        <v>34</v>
      </c>
      <c r="G8" t="str">
        <f t="shared" si="0"/>
        <v>Browser.WebEdit.Set("JobTitle", getdata("JobTitle"));</v>
      </c>
    </row>
    <row r="9" spans="1:7" x14ac:dyDescent="0.25">
      <c r="A9" t="s">
        <v>41</v>
      </c>
      <c r="B9" t="s">
        <v>40</v>
      </c>
      <c r="G9" t="str">
        <f t="shared" si="0"/>
        <v>Browser.WebEdit.Set("EnglishFirstName", getdata("EnglishFirstName"));</v>
      </c>
    </row>
    <row r="10" spans="1:7" x14ac:dyDescent="0.25">
      <c r="A10" t="s">
        <v>42</v>
      </c>
      <c r="B10" t="s">
        <v>47</v>
      </c>
      <c r="G10" t="str">
        <f t="shared" si="0"/>
        <v>Browser.WebEdit.Set("EnglishSecondName", getdata("EnglishSecondName"));</v>
      </c>
    </row>
    <row r="11" spans="1:7" x14ac:dyDescent="0.25">
      <c r="A11" t="s">
        <v>43</v>
      </c>
      <c r="B11" t="s">
        <v>48</v>
      </c>
      <c r="G11" t="str">
        <f t="shared" si="0"/>
        <v>Browser.WebEdit.Set("EnglishThirdName", getdata("EnglishThirdName"));</v>
      </c>
    </row>
    <row r="12" spans="1:7" x14ac:dyDescent="0.25">
      <c r="A12" t="s">
        <v>44</v>
      </c>
      <c r="B12" t="s">
        <v>49</v>
      </c>
      <c r="G12" t="str">
        <f t="shared" si="0"/>
        <v>Browser.WebEdit.Set("EnglishLastName", getdata("EnglishLastName"));</v>
      </c>
    </row>
    <row r="13" spans="1:7" x14ac:dyDescent="0.25">
      <c r="A13" t="s">
        <v>45</v>
      </c>
      <c r="B13" t="s">
        <v>63</v>
      </c>
      <c r="G13" t="str">
        <f t="shared" si="0"/>
        <v>Browser.WebEdit.Set("IDNumber", getdata("IDNumber"));</v>
      </c>
    </row>
    <row r="14" spans="1:7" x14ac:dyDescent="0.25">
      <c r="A14" t="s">
        <v>46</v>
      </c>
      <c r="B14" t="s">
        <v>50</v>
      </c>
      <c r="G14" t="str">
        <f t="shared" si="0"/>
        <v>Browser.WebEdit.Set("IDExpiryDate", getdata("IDExpiryDate"));</v>
      </c>
    </row>
    <row r="15" spans="1:7" x14ac:dyDescent="0.25">
      <c r="A15" t="s">
        <v>51</v>
      </c>
      <c r="B15" t="s">
        <v>52</v>
      </c>
      <c r="G15" t="str">
        <f t="shared" si="0"/>
        <v>Browser.WebEdit.Set("DateOfBirth", getdata("DateOfBirth"));</v>
      </c>
    </row>
    <row r="16" spans="1:7" x14ac:dyDescent="0.25">
      <c r="A16" t="s">
        <v>57</v>
      </c>
      <c r="B16" t="s">
        <v>58</v>
      </c>
      <c r="G16" t="str">
        <f t="shared" si="0"/>
        <v>Browser.WebEdit.Set("CellularPhone", getdata("CellularPhone"));</v>
      </c>
    </row>
    <row r="17" spans="1:7" x14ac:dyDescent="0.25">
      <c r="A17" t="s">
        <v>70</v>
      </c>
      <c r="B17" t="s">
        <v>71</v>
      </c>
      <c r="G17" t="str">
        <f t="shared" si="0"/>
        <v>Browser.WebEdit.Set("MainMailAddress", getdata("MainMailAddress"));</v>
      </c>
    </row>
    <row r="18" spans="1:7" x14ac:dyDescent="0.25">
      <c r="A18" t="s">
        <v>104</v>
      </c>
      <c r="B18" t="s">
        <v>72</v>
      </c>
      <c r="G18" t="str">
        <f t="shared" si="0"/>
        <v>Browser.WebEdit.Set("NotificationNo", getdata("NotificationNo"));</v>
      </c>
    </row>
    <row r="19" spans="1:7" x14ac:dyDescent="0.25">
      <c r="A19" t="s">
        <v>80</v>
      </c>
      <c r="B19" t="s">
        <v>109</v>
      </c>
      <c r="G19" t="str">
        <f t="shared" si="0"/>
        <v>Browser.WebEdit.Set("PostalCode", getdata("PostalCode"));</v>
      </c>
    </row>
    <row r="20" spans="1:7" x14ac:dyDescent="0.25">
      <c r="A20" t="s">
        <v>81</v>
      </c>
      <c r="B20" t="s">
        <v>110</v>
      </c>
      <c r="G20" t="str">
        <f t="shared" si="0"/>
        <v>Browser.WebEdit.Set("Building", getdata("Building"));</v>
      </c>
    </row>
    <row r="21" spans="1:7" x14ac:dyDescent="0.25">
      <c r="A21" t="s">
        <v>82</v>
      </c>
      <c r="B21" t="s">
        <v>111</v>
      </c>
      <c r="G21" t="str">
        <f t="shared" si="0"/>
        <v>Browser.WebEdit.Set("Block", getdata("Block"));</v>
      </c>
    </row>
    <row r="22" spans="1:7" x14ac:dyDescent="0.25">
      <c r="A22" t="s">
        <v>83</v>
      </c>
      <c r="B22" t="s">
        <v>112</v>
      </c>
      <c r="G22" t="str">
        <f t="shared" si="0"/>
        <v>Browser.WebEdit.Set("Floor", getdata("Floor"));</v>
      </c>
    </row>
    <row r="23" spans="1:7" x14ac:dyDescent="0.25">
      <c r="A23" t="s">
        <v>84</v>
      </c>
      <c r="B23" t="s">
        <v>113</v>
      </c>
      <c r="G23" t="str">
        <f t="shared" si="0"/>
        <v>Browser.WebEdit.Set("Apartment", getdata("Apartment"));</v>
      </c>
    </row>
    <row r="24" spans="1:7" x14ac:dyDescent="0.25">
      <c r="A24" t="s">
        <v>85</v>
      </c>
      <c r="B24" t="s">
        <v>114</v>
      </c>
      <c r="G24" t="str">
        <f t="shared" si="0"/>
        <v>Browser.WebEdit.Set("StreetName", getdata("StreetName"));</v>
      </c>
    </row>
    <row r="25" spans="1:7" x14ac:dyDescent="0.25">
      <c r="A25" t="s">
        <v>86</v>
      </c>
      <c r="B25" t="s">
        <v>115</v>
      </c>
      <c r="G25" t="str">
        <f t="shared" si="0"/>
        <v>Browser.WebEdit.Set("StreetNumber", getdata("StreetNumber"));</v>
      </c>
    </row>
    <row r="26" spans="1:7" x14ac:dyDescent="0.25">
      <c r="A26" t="s">
        <v>87</v>
      </c>
      <c r="B26" t="s">
        <v>116</v>
      </c>
      <c r="G26" t="str">
        <f t="shared" si="0"/>
        <v>Browser.WebEdit.Set("Avenue", getdata("Avenue"));</v>
      </c>
    </row>
    <row r="27" spans="1:7" x14ac:dyDescent="0.25">
      <c r="A27" t="s">
        <v>95</v>
      </c>
      <c r="B27" t="s">
        <v>117</v>
      </c>
      <c r="G27" t="str">
        <f t="shared" si="0"/>
        <v>Browser.WebEdit.Set("POBox", getdata("POBox"));</v>
      </c>
    </row>
    <row r="28" spans="1:7" x14ac:dyDescent="0.25">
      <c r="A28" t="s">
        <v>88</v>
      </c>
      <c r="B28" t="s">
        <v>118</v>
      </c>
      <c r="G28" t="str">
        <f t="shared" si="0"/>
        <v>Browser.WebEdit.Set("BaseType", getdata("BaseType"));</v>
      </c>
    </row>
    <row r="29" spans="1:7" x14ac:dyDescent="0.25">
      <c r="A29" t="s">
        <v>89</v>
      </c>
      <c r="B29" t="s">
        <v>90</v>
      </c>
      <c r="G29" t="str">
        <f t="shared" si="0"/>
        <v>Browser.WebEdit.Set("Mail", getdata("Mail"));</v>
      </c>
    </row>
    <row r="30" spans="1:7" x14ac:dyDescent="0.25">
      <c r="A30" t="s">
        <v>91</v>
      </c>
      <c r="B30" t="s">
        <v>92</v>
      </c>
      <c r="G30" t="str">
        <f t="shared" si="0"/>
        <v>Browser.WebEdit.Set("Phonenumber", getdata("Phonenumber"));</v>
      </c>
    </row>
    <row r="31" spans="1:7" x14ac:dyDescent="0.25">
      <c r="A31" t="s">
        <v>94</v>
      </c>
      <c r="B31" t="s">
        <v>93</v>
      </c>
      <c r="G31" t="str">
        <f t="shared" si="0"/>
        <v>Browser.WebEdit.Set("PaciNumber", getdata("PaciNumber"));</v>
      </c>
    </row>
    <row r="32" spans="1:7" x14ac:dyDescent="0.25">
      <c r="A32" t="s">
        <v>127</v>
      </c>
      <c r="B32" t="s">
        <v>128</v>
      </c>
      <c r="G32" t="str">
        <f t="shared" si="0"/>
        <v>Browser.WebEdit.Set("CreditLimit", getdata("CreditLimit"));</v>
      </c>
    </row>
    <row r="33" spans="1:7" x14ac:dyDescent="0.25">
      <c r="A33" t="s">
        <v>129</v>
      </c>
      <c r="B33" t="s">
        <v>130</v>
      </c>
      <c r="G33" t="str">
        <f t="shared" si="0"/>
        <v>Browser.WebEdit.Set("NotificationSubNumber", getdata("NotificationSubNumber"));</v>
      </c>
    </row>
    <row r="34" spans="1:7" x14ac:dyDescent="0.25">
      <c r="A34" t="s">
        <v>133</v>
      </c>
      <c r="B34" t="s">
        <v>134</v>
      </c>
      <c r="G34" t="str">
        <f t="shared" ref="G34:G66" si="1">IF(A34&lt;&gt;"","Browser.WebEdit.Set("&amp;CHAR(34)&amp;A34&amp;CHAR(34)&amp;", getdata("&amp;CHAR(34)&amp;A34&amp;CHAR(34)&amp;"));","")</f>
        <v>Browser.WebEdit.Set("ModeofCommunication", getdata("ModeofCommunication"));</v>
      </c>
    </row>
    <row r="35" spans="1:7" x14ac:dyDescent="0.25">
      <c r="A35" t="s">
        <v>135</v>
      </c>
      <c r="B35" t="s">
        <v>136</v>
      </c>
      <c r="G35" t="str">
        <f t="shared" si="1"/>
        <v>Browser.WebEdit.Set("Email", getdata("Email"));</v>
      </c>
    </row>
    <row r="36" spans="1:7" x14ac:dyDescent="0.25">
      <c r="A36" t="s">
        <v>137</v>
      </c>
      <c r="B36" t="s">
        <v>138</v>
      </c>
      <c r="G36" t="str">
        <f t="shared" si="1"/>
        <v>Browser.WebEdit.Set("MailType", getdata("MailType"));</v>
      </c>
    </row>
    <row r="37" spans="1:7" x14ac:dyDescent="0.25">
      <c r="A37" t="s">
        <v>149</v>
      </c>
      <c r="B37" t="s">
        <v>150</v>
      </c>
      <c r="G37" t="str">
        <f t="shared" si="1"/>
        <v>Browser.WebEdit.Set("MailBillto", getdata("MailBillto"));</v>
      </c>
    </row>
    <row r="38" spans="1:7" x14ac:dyDescent="0.25">
      <c r="A38" t="s">
        <v>154</v>
      </c>
      <c r="B38" t="s">
        <v>155</v>
      </c>
      <c r="G38" t="str">
        <f t="shared" si="1"/>
        <v>Browser.WebEdit.Set("SearchIDNumber", getdata("SearchIDNumber"));</v>
      </c>
    </row>
    <row r="39" spans="1:7" x14ac:dyDescent="0.25">
      <c r="A39" t="s">
        <v>163</v>
      </c>
      <c r="B39" t="s">
        <v>162</v>
      </c>
      <c r="G39" t="str">
        <f t="shared" si="1"/>
        <v>Browser.WebEdit.Set("NoOfCustomers", getdata("NoOfCustomers"));</v>
      </c>
    </row>
    <row r="40" spans="1:7" x14ac:dyDescent="0.25">
      <c r="A40" t="s">
        <v>167</v>
      </c>
      <c r="B40" t="s">
        <v>168</v>
      </c>
      <c r="G40" t="str">
        <f t="shared" si="1"/>
        <v>Browser.WebEdit.Set("KeyAccountManagerLastName", getdata("KeyAccountManagerLastName"));</v>
      </c>
    </row>
    <row r="41" spans="1:7" x14ac:dyDescent="0.25">
      <c r="A41" t="s">
        <v>176</v>
      </c>
      <c r="B41" t="s">
        <v>177</v>
      </c>
      <c r="G41" t="str">
        <f t="shared" si="1"/>
        <v>Browser.WebEdit.Set("ReadonlyArabicFirstName", getdata("ReadonlyArabicFirstName"));</v>
      </c>
    </row>
    <row r="42" spans="1:7" x14ac:dyDescent="0.25">
      <c r="A42" t="s">
        <v>198</v>
      </c>
      <c r="B42" t="s">
        <v>203</v>
      </c>
      <c r="G42" t="str">
        <f t="shared" si="1"/>
        <v>Browser.WebEdit.Set("OrderNumber", getdata("OrderNumber"));</v>
      </c>
    </row>
    <row r="43" spans="1:7" x14ac:dyDescent="0.25">
      <c r="A43" t="s">
        <v>199</v>
      </c>
      <c r="B43" t="s">
        <v>177</v>
      </c>
      <c r="G43" t="str">
        <f t="shared" si="1"/>
        <v>Browser.WebEdit.Set("ArabicFName", getdata("ArabicFName"));</v>
      </c>
    </row>
    <row r="44" spans="1:7" x14ac:dyDescent="0.25">
      <c r="A44" t="s">
        <v>216</v>
      </c>
      <c r="B44" t="s">
        <v>215</v>
      </c>
      <c r="G44" t="str">
        <f t="shared" si="1"/>
        <v>Browser.WebEdit.Set("OrderQuery", getdata("OrderQuery"));</v>
      </c>
    </row>
    <row r="45" spans="1:7" x14ac:dyDescent="0.25">
      <c r="A45" t="s">
        <v>226</v>
      </c>
      <c r="B45" t="s">
        <v>225</v>
      </c>
      <c r="G45" t="str">
        <f t="shared" si="1"/>
        <v>Browser.WebEdit.Set("MSISDN", getdata("MSISDN"));</v>
      </c>
    </row>
    <row r="46" spans="1:7" x14ac:dyDescent="0.25">
      <c r="A46" t="s">
        <v>231</v>
      </c>
      <c r="B46" t="s">
        <v>232</v>
      </c>
      <c r="G46" t="str">
        <f t="shared" si="1"/>
        <v>Browser.WebEdit.Set("SIMNumber", getdata("SIMNumber"));</v>
      </c>
    </row>
    <row r="47" spans="1:7" x14ac:dyDescent="0.25">
      <c r="A47" t="s">
        <v>234</v>
      </c>
      <c r="B47" t="s">
        <v>233</v>
      </c>
      <c r="G47" t="str">
        <f t="shared" si="1"/>
        <v>Browser.WebEdit.Set("IMSINumber", getdata("IMSINumber"));</v>
      </c>
    </row>
    <row r="48" spans="1:7" x14ac:dyDescent="0.25">
      <c r="A48" t="s">
        <v>253</v>
      </c>
      <c r="B48" t="s">
        <v>252</v>
      </c>
      <c r="G48" t="str">
        <f t="shared" si="1"/>
        <v>Browser.WebEdit.Set("OrderStatus", getdata("OrderStatus"));</v>
      </c>
    </row>
    <row r="49" spans="1:7" x14ac:dyDescent="0.25">
      <c r="A49" t="s">
        <v>282</v>
      </c>
      <c r="B49" t="s">
        <v>289</v>
      </c>
      <c r="G49" t="str">
        <f t="shared" si="1"/>
        <v>Browser.WebEdit.Set("AccManagerLastName", getdata("AccManagerLastName"));</v>
      </c>
    </row>
    <row r="50" spans="1:7" x14ac:dyDescent="0.25">
      <c r="A50" t="s">
        <v>288</v>
      </c>
      <c r="B50" t="s">
        <v>290</v>
      </c>
      <c r="G50" t="str">
        <f t="shared" si="1"/>
        <v>Browser.WebEdit.Set("CompanyID", getdata("CompanyID"));</v>
      </c>
    </row>
    <row r="51" spans="1:7" x14ac:dyDescent="0.25">
      <c r="A51" t="s">
        <v>292</v>
      </c>
      <c r="B51" t="s">
        <v>291</v>
      </c>
      <c r="G51" t="str">
        <f t="shared" si="1"/>
        <v>Browser.WebEdit.Set("CompanyIDExpDate", getdata("CompanyIDExpDate"));</v>
      </c>
    </row>
    <row r="52" spans="1:7" x14ac:dyDescent="0.25">
      <c r="A52" t="s">
        <v>295</v>
      </c>
      <c r="B52" t="s">
        <v>177</v>
      </c>
      <c r="G52" t="str">
        <f t="shared" si="1"/>
        <v>Browser.WebEdit.Set("CompanyNameArabic", getdata("CompanyNameArabic"));</v>
      </c>
    </row>
    <row r="53" spans="1:7" x14ac:dyDescent="0.25">
      <c r="A53" t="s">
        <v>297</v>
      </c>
      <c r="B53" t="s">
        <v>296</v>
      </c>
      <c r="G53" t="str">
        <f t="shared" si="1"/>
        <v>Browser.WebEdit.Set("CompanyRegDate", getdata("CompanyRegDate"));</v>
      </c>
    </row>
    <row r="54" spans="1:7" x14ac:dyDescent="0.25">
      <c r="A54" t="s">
        <v>299</v>
      </c>
      <c r="B54" t="s">
        <v>298</v>
      </c>
      <c r="G54" t="str">
        <f t="shared" si="1"/>
        <v>Browser.WebEdit.Set("CompanyNameEnglish", getdata("CompanyNameEnglish"));</v>
      </c>
    </row>
    <row r="55" spans="1:7" x14ac:dyDescent="0.25">
      <c r="A55" t="s">
        <v>301</v>
      </c>
      <c r="B55" t="s">
        <v>300</v>
      </c>
      <c r="G55" t="str">
        <f t="shared" si="1"/>
        <v>Browser.WebEdit.Set("Industry", getdata("Industry"));</v>
      </c>
    </row>
    <row r="56" spans="1:7" x14ac:dyDescent="0.25">
      <c r="A56" t="s">
        <v>294</v>
      </c>
      <c r="B56" t="s">
        <v>302</v>
      </c>
      <c r="G56" t="str">
        <f t="shared" si="1"/>
        <v>Browser.WebEdit.Set("OrgCategory", getdata("OrgCategory"));</v>
      </c>
    </row>
    <row r="57" spans="1:7" x14ac:dyDescent="0.25">
      <c r="A57" t="s">
        <v>308</v>
      </c>
      <c r="B57" t="s">
        <v>307</v>
      </c>
      <c r="G57" t="str">
        <f t="shared" si="1"/>
        <v>Browser.WebEdit.Set("OrgSector", getdata("OrgSector"));</v>
      </c>
    </row>
    <row r="58" spans="1:7" x14ac:dyDescent="0.25">
      <c r="A58" t="s">
        <v>312</v>
      </c>
      <c r="B58" t="s">
        <v>311</v>
      </c>
      <c r="G58" t="str">
        <f t="shared" si="1"/>
        <v>Browser.WebEdit.Set("SisterCompany", getdata("SisterCompany"));</v>
      </c>
    </row>
    <row r="59" spans="1:7" x14ac:dyDescent="0.25">
      <c r="A59" t="s">
        <v>314</v>
      </c>
      <c r="B59" t="s">
        <v>313</v>
      </c>
      <c r="G59" t="str">
        <f t="shared" si="1"/>
        <v>Browser.WebEdit.Set("SubCorpSeg", getdata("SubCorpSeg"));</v>
      </c>
    </row>
    <row r="60" spans="1:7" x14ac:dyDescent="0.25">
      <c r="A60" t="s">
        <v>321</v>
      </c>
      <c r="B60" t="s">
        <v>320</v>
      </c>
      <c r="G60" t="str">
        <f t="shared" si="1"/>
        <v>Browser.WebEdit.Set("SubscriberArabicFName", getdata("SubscriberArabicFName"));</v>
      </c>
    </row>
    <row r="61" spans="1:7" x14ac:dyDescent="0.25">
      <c r="A61" t="s">
        <v>323</v>
      </c>
      <c r="B61" t="s">
        <v>322</v>
      </c>
      <c r="G61" t="str">
        <f t="shared" si="1"/>
        <v>Browser.WebEdit.Set("SubscriberArabicLName", getdata("SubscriberArabicLName"));</v>
      </c>
    </row>
    <row r="62" spans="1:7" x14ac:dyDescent="0.25">
      <c r="A62" t="s">
        <v>327</v>
      </c>
      <c r="B62" t="s">
        <v>326</v>
      </c>
      <c r="G62" t="str">
        <f t="shared" si="1"/>
        <v>Browser.WebEdit.Set("SubscriberIDNumber", getdata("SubscriberIDNumber"));</v>
      </c>
    </row>
    <row r="63" spans="1:7" x14ac:dyDescent="0.25">
      <c r="A63" t="s">
        <v>328</v>
      </c>
      <c r="B63" t="s">
        <v>329</v>
      </c>
      <c r="G63" t="str">
        <f t="shared" si="1"/>
        <v>Browser.WebEdit.Set("SubscriberIDExpDate", getdata("SubscriberIDExpDate"));</v>
      </c>
    </row>
    <row r="64" spans="1:7" x14ac:dyDescent="0.25">
      <c r="A64" t="s">
        <v>330</v>
      </c>
      <c r="B64" t="s">
        <v>40</v>
      </c>
      <c r="G64" t="str">
        <f t="shared" si="1"/>
        <v>Browser.WebEdit.Set("SubscriberEnglshFName", getdata("SubscriberEnglshFName"));</v>
      </c>
    </row>
    <row r="65" spans="1:7" x14ac:dyDescent="0.25">
      <c r="A65" t="s">
        <v>331</v>
      </c>
      <c r="B65" t="s">
        <v>332</v>
      </c>
      <c r="G65" t="str">
        <f t="shared" si="1"/>
        <v>Browser.WebEdit.Set("SubscriberEnglshLName", getdata("SubscriberEnglshLName"));</v>
      </c>
    </row>
    <row r="66" spans="1:7" x14ac:dyDescent="0.25">
      <c r="A66" t="s">
        <v>333</v>
      </c>
      <c r="B66" t="s">
        <v>47</v>
      </c>
      <c r="G66" t="str">
        <f t="shared" si="1"/>
        <v>Browser.WebEdit.Set("SubscriberEnglshSecName", getdata("SubscriberEnglshSecName"));</v>
      </c>
    </row>
    <row r="67" spans="1:7" x14ac:dyDescent="0.25">
      <c r="A67" t="s">
        <v>334</v>
      </c>
      <c r="B67" t="s">
        <v>48</v>
      </c>
      <c r="G67" t="str">
        <f t="shared" ref="G67:G98" si="2">IF(A67&lt;&gt;"","Browser.WebEdit.Set("&amp;CHAR(34)&amp;A67&amp;CHAR(34)&amp;", getdata("&amp;CHAR(34)&amp;A67&amp;CHAR(34)&amp;"));","")</f>
        <v>Browser.WebEdit.Set("SubscriberEnglshThirdName", getdata("SubscriberEnglshThirdName"));</v>
      </c>
    </row>
    <row r="68" spans="1:7" x14ac:dyDescent="0.25">
      <c r="A68" t="s">
        <v>335</v>
      </c>
      <c r="B68" t="s">
        <v>336</v>
      </c>
      <c r="G68" t="str">
        <f t="shared" si="2"/>
        <v>Browser.WebEdit.Set("SubscriberDOB", getdata("SubscriberDOB"));</v>
      </c>
    </row>
    <row r="69" spans="1:7" x14ac:dyDescent="0.25">
      <c r="A69" t="s">
        <v>349</v>
      </c>
      <c r="B69" t="s">
        <v>348</v>
      </c>
      <c r="G69" t="str">
        <f t="shared" si="2"/>
        <v>Browser.WebEdit.Set("AdditionalCustomerCell", getdata("AdditionalCustomerCell"));</v>
      </c>
    </row>
    <row r="70" spans="1:7" x14ac:dyDescent="0.25">
      <c r="A70" t="s">
        <v>367</v>
      </c>
      <c r="B70" t="s">
        <v>366</v>
      </c>
      <c r="G70" t="str">
        <f t="shared" si="2"/>
        <v>Browser.WebEdit.Set("AccountSearchIDNumber", getdata("AccountSearchIDNumber"));</v>
      </c>
    </row>
    <row r="71" spans="1:7" x14ac:dyDescent="0.25">
      <c r="A71" t="s">
        <v>377</v>
      </c>
      <c r="B71" t="s">
        <v>376</v>
      </c>
      <c r="G71" t="str">
        <f t="shared" si="2"/>
        <v>Browser.WebEdit.Set("MessageText", getdata("MessageText"));</v>
      </c>
    </row>
    <row r="72" spans="1:7" x14ac:dyDescent="0.25">
      <c r="A72" t="s">
        <v>394</v>
      </c>
      <c r="B72" t="s">
        <v>395</v>
      </c>
      <c r="G72" t="str">
        <f t="shared" si="2"/>
        <v>Browser.WebEdit.Set("EOMUserName", getdata("EOMUserName"));</v>
      </c>
    </row>
    <row r="73" spans="1:7" x14ac:dyDescent="0.25">
      <c r="A73" t="s">
        <v>397</v>
      </c>
      <c r="B73" t="s">
        <v>396</v>
      </c>
      <c r="G73" t="str">
        <f t="shared" si="2"/>
        <v>Browser.WebEdit.Set("EOMPassword", getdata("EOMPassword"));</v>
      </c>
    </row>
    <row r="74" spans="1:7" x14ac:dyDescent="0.25">
      <c r="A74" t="s">
        <v>407</v>
      </c>
      <c r="B74" t="s">
        <v>406</v>
      </c>
      <c r="G74" t="str">
        <f t="shared" si="2"/>
        <v>Browser.WebEdit.Set("MSG_StratTiime", getdata("MSG_StratTiime"));</v>
      </c>
    </row>
    <row r="75" spans="1:7" x14ac:dyDescent="0.25">
      <c r="A75" t="s">
        <v>408</v>
      </c>
      <c r="B75" t="s">
        <v>409</v>
      </c>
      <c r="G75" t="str">
        <f t="shared" si="2"/>
        <v>Browser.WebEdit.Set("SiebelOrderID", getdata("SiebelOrderID"));</v>
      </c>
    </row>
    <row r="76" spans="1:7" x14ac:dyDescent="0.25">
      <c r="A76" t="s">
        <v>419</v>
      </c>
      <c r="B76" t="s">
        <v>418</v>
      </c>
      <c r="G76" t="str">
        <f t="shared" si="2"/>
        <v>Browser.WebEdit.Set("CwOrderID", getdata("CwOrderID"));</v>
      </c>
    </row>
    <row r="77" spans="1:7" x14ac:dyDescent="0.25">
      <c r="A77" t="s">
        <v>423</v>
      </c>
      <c r="B77" t="s">
        <v>422</v>
      </c>
      <c r="G77" t="str">
        <f t="shared" si="2"/>
        <v>Browser.WebEdit.Set("ICCID", getdata("ICCID"));</v>
      </c>
    </row>
    <row r="78" spans="1:7" x14ac:dyDescent="0.25">
      <c r="A78" t="s">
        <v>427</v>
      </c>
      <c r="B78" t="s">
        <v>428</v>
      </c>
      <c r="G78" t="str">
        <f t="shared" si="2"/>
        <v>Browser.WebEdit.Set("MSISDN_Category", getdata("MSISDN_Category"));</v>
      </c>
    </row>
    <row r="79" spans="1:7" x14ac:dyDescent="0.25">
      <c r="A79" t="s">
        <v>431</v>
      </c>
      <c r="B79" s="1" t="s">
        <v>203</v>
      </c>
      <c r="G79" t="str">
        <f t="shared" si="2"/>
        <v>Browser.WebEdit.Set("Ordersubmitorderno", getdata("Ordersubmitorderno"));</v>
      </c>
    </row>
    <row r="80" spans="1:7" x14ac:dyDescent="0.25">
      <c r="A80" t="s">
        <v>447</v>
      </c>
      <c r="B80" t="s">
        <v>446</v>
      </c>
      <c r="G80" t="str">
        <f t="shared" si="2"/>
        <v>Browser.WebEdit.Set("ProdQuery", getdata("ProdQuery"));</v>
      </c>
    </row>
    <row r="81" spans="1:7" x14ac:dyDescent="0.25">
      <c r="A81" t="s">
        <v>454</v>
      </c>
      <c r="D81" s="1" t="s">
        <v>453</v>
      </c>
      <c r="G81" t="str">
        <f t="shared" si="2"/>
        <v>Browser.WebEdit.Set("SiteMapFilter", getdata("SiteMapFilter"));</v>
      </c>
    </row>
    <row r="82" spans="1:7" x14ac:dyDescent="0.25">
      <c r="A82" t="s">
        <v>467</v>
      </c>
      <c r="B82" t="s">
        <v>466</v>
      </c>
      <c r="G82" t="str">
        <f t="shared" si="2"/>
        <v>Browser.WebEdit.Set("PromoName", getdata("PromoName"));</v>
      </c>
    </row>
    <row r="83" spans="1:7" x14ac:dyDescent="0.25">
      <c r="A83" t="s">
        <v>475</v>
      </c>
      <c r="B83" t="s">
        <v>474</v>
      </c>
      <c r="G83" t="str">
        <f t="shared" si="2"/>
        <v>Browser.WebEdit.Set("promoid", getdata("promoid"));</v>
      </c>
    </row>
    <row r="84" spans="1:7" x14ac:dyDescent="0.25">
      <c r="A84" t="s">
        <v>497</v>
      </c>
      <c r="B84" t="s">
        <v>498</v>
      </c>
      <c r="G84" t="str">
        <f t="shared" si="2"/>
        <v>Browser.WebEdit.Set("IDNumbermainscreen", getdata("IDNumbermainscreen"));</v>
      </c>
    </row>
    <row r="85" spans="1:7" x14ac:dyDescent="0.25">
      <c r="A85" t="s">
        <v>500</v>
      </c>
      <c r="B85" t="s">
        <v>499</v>
      </c>
      <c r="G85" t="str">
        <f t="shared" si="2"/>
        <v>Browser.WebEdit.Set("IDExpiryDateMainScreen", getdata("IDExpiryDateMainScreen"));</v>
      </c>
    </row>
    <row r="86" spans="1:7" x14ac:dyDescent="0.25">
      <c r="A86" t="s">
        <v>506</v>
      </c>
      <c r="B86" t="s">
        <v>505</v>
      </c>
      <c r="G86" t="str">
        <f t="shared" si="2"/>
        <v>Browser.WebEdit.Set("DOBMainScreen", getdata("DOBMainScreen"));</v>
      </c>
    </row>
    <row r="87" spans="1:7" x14ac:dyDescent="0.25">
      <c r="A87" t="s">
        <v>508</v>
      </c>
      <c r="B87" t="s">
        <v>509</v>
      </c>
      <c r="G87" t="str">
        <f t="shared" si="2"/>
        <v>Browser.WebEdit.Set("ArabicFNameMainScreen", getdata("ArabicFNameMainScreen"));</v>
      </c>
    </row>
    <row r="88" spans="1:7" x14ac:dyDescent="0.25">
      <c r="A88" t="s">
        <v>512</v>
      </c>
      <c r="B88" t="s">
        <v>511</v>
      </c>
      <c r="G88" t="str">
        <f t="shared" si="2"/>
        <v>Browser.WebEdit.Set("ArabicSNameMainScreen", getdata("ArabicSNameMainScreen"));</v>
      </c>
    </row>
    <row r="89" spans="1:7" x14ac:dyDescent="0.25">
      <c r="A89" t="s">
        <v>514</v>
      </c>
      <c r="B89" t="s">
        <v>513</v>
      </c>
      <c r="G89" t="str">
        <f t="shared" si="2"/>
        <v>Browser.WebEdit.Set("ArabicTNameMainScreen", getdata("ArabicTNameMainScreen"));</v>
      </c>
    </row>
    <row r="90" spans="1:7" x14ac:dyDescent="0.25">
      <c r="A90" t="s">
        <v>516</v>
      </c>
      <c r="B90" t="s">
        <v>515</v>
      </c>
      <c r="G90" t="str">
        <f t="shared" si="2"/>
        <v>Browser.WebEdit.Set("ArabicLNameMainScreen", getdata("ArabicLNameMainScreen"));</v>
      </c>
    </row>
    <row r="91" spans="1:7" x14ac:dyDescent="0.25">
      <c r="A91" t="s">
        <v>518</v>
      </c>
      <c r="B91" t="s">
        <v>517</v>
      </c>
      <c r="G91" t="str">
        <f t="shared" si="2"/>
        <v>Browser.WebEdit.Set("NickName", getdata("NickName"));</v>
      </c>
    </row>
    <row r="92" spans="1:7" x14ac:dyDescent="0.25">
      <c r="A92" t="s">
        <v>522</v>
      </c>
      <c r="B92" t="s">
        <v>521</v>
      </c>
      <c r="G92" t="str">
        <f t="shared" si="2"/>
        <v>Browser.WebEdit.Set("EnglishFirstNameMainScreen", getdata("EnglishFirstNameMainScreen"));</v>
      </c>
    </row>
    <row r="93" spans="1:7" x14ac:dyDescent="0.25">
      <c r="A93" t="s">
        <v>524</v>
      </c>
      <c r="B93" t="s">
        <v>523</v>
      </c>
      <c r="G93" t="str">
        <f t="shared" si="2"/>
        <v>Browser.WebEdit.Set("EnglishSecondNameMainScreen", getdata("EnglishSecondNameMainScreen"));</v>
      </c>
    </row>
    <row r="94" spans="1:7" x14ac:dyDescent="0.25">
      <c r="A94" t="s">
        <v>525</v>
      </c>
      <c r="B94" t="s">
        <v>526</v>
      </c>
      <c r="G94" t="str">
        <f t="shared" si="2"/>
        <v>Browser.WebEdit.Set("EnglishThirdNameMainScreen", getdata("EnglishThirdNameMainScreen"));</v>
      </c>
    </row>
    <row r="95" spans="1:7" x14ac:dyDescent="0.25">
      <c r="A95" t="s">
        <v>528</v>
      </c>
      <c r="B95" t="s">
        <v>527</v>
      </c>
      <c r="G95" t="str">
        <f t="shared" si="2"/>
        <v>Browser.WebEdit.Set("EnglishLastNameMainScreen", getdata("EnglishLastNameMainScreen"));</v>
      </c>
    </row>
    <row r="96" spans="1:7" x14ac:dyDescent="0.25">
      <c r="A96" t="s">
        <v>532</v>
      </c>
      <c r="B96" s="1" t="s">
        <v>533</v>
      </c>
      <c r="G96" t="str">
        <f t="shared" si="2"/>
        <v>Browser.WebEdit.Set("CorporateCustomerBSCSID", getdata("CorporateCustomerBSCSID"));</v>
      </c>
    </row>
    <row r="97" spans="1:7" x14ac:dyDescent="0.25">
      <c r="A97" t="s">
        <v>537</v>
      </c>
      <c r="B97" t="s">
        <v>536</v>
      </c>
      <c r="G97" t="str">
        <f t="shared" si="2"/>
        <v>Browser.WebEdit.Set("UpfromtAmout", getdata("UpfromtAmout"));</v>
      </c>
    </row>
    <row r="98" spans="1:7" x14ac:dyDescent="0.25">
      <c r="A98" t="s">
        <v>538</v>
      </c>
      <c r="B98" t="s">
        <v>539</v>
      </c>
      <c r="G98" t="str">
        <f t="shared" si="2"/>
        <v>Browser.WebEdit.Set("CustomerNumber", getdata("CustomerNumber"));</v>
      </c>
    </row>
    <row r="99" spans="1:7" x14ac:dyDescent="0.25">
      <c r="G99" t="str">
        <f t="shared" ref="G99:G130" si="3">IF(A99&lt;&gt;"","Browser.WebEdit.Set("&amp;CHAR(34)&amp;A99&amp;CHAR(34)&amp;", getdata("&amp;CHAR(34)&amp;A99&amp;CHAR(34)&amp;"));","")</f>
        <v/>
      </c>
    </row>
    <row r="100" spans="1:7" x14ac:dyDescent="0.25">
      <c r="G100" t="str">
        <f t="shared" si="3"/>
        <v/>
      </c>
    </row>
    <row r="101" spans="1:7" x14ac:dyDescent="0.25">
      <c r="G101" t="str">
        <f t="shared" si="3"/>
        <v/>
      </c>
    </row>
    <row r="102" spans="1:7" x14ac:dyDescent="0.25">
      <c r="G102" t="str">
        <f t="shared" si="3"/>
        <v/>
      </c>
    </row>
    <row r="103" spans="1:7" x14ac:dyDescent="0.25">
      <c r="G103" t="str">
        <f t="shared" si="3"/>
        <v/>
      </c>
    </row>
    <row r="104" spans="1:7" x14ac:dyDescent="0.25">
      <c r="G104" t="str">
        <f t="shared" si="3"/>
        <v/>
      </c>
    </row>
    <row r="105" spans="1:7" x14ac:dyDescent="0.25">
      <c r="G105" t="str">
        <f t="shared" si="3"/>
        <v/>
      </c>
    </row>
    <row r="106" spans="1:7" x14ac:dyDescent="0.25">
      <c r="G106" t="str">
        <f t="shared" si="3"/>
        <v/>
      </c>
    </row>
    <row r="107" spans="1:7" x14ac:dyDescent="0.25">
      <c r="G107" t="str">
        <f t="shared" si="3"/>
        <v/>
      </c>
    </row>
    <row r="108" spans="1:7" x14ac:dyDescent="0.25">
      <c r="G108" t="str">
        <f t="shared" si="3"/>
        <v/>
      </c>
    </row>
    <row r="109" spans="1:7" x14ac:dyDescent="0.25">
      <c r="G109" t="str">
        <f t="shared" si="3"/>
        <v/>
      </c>
    </row>
    <row r="110" spans="1:7" x14ac:dyDescent="0.25">
      <c r="G110" t="str">
        <f t="shared" si="3"/>
        <v/>
      </c>
    </row>
    <row r="111" spans="1:7" x14ac:dyDescent="0.25">
      <c r="G111" t="str">
        <f t="shared" si="3"/>
        <v/>
      </c>
    </row>
    <row r="112" spans="1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IF(A131&lt;&gt;"","Browser.WebEdit.Set("&amp;CHAR(34)&amp;A131&amp;CHAR(34)&amp;",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IF(A195&lt;&gt;"","Browser.WebEdit.Set("&amp;CHAR(34)&amp;A195&amp;CHAR(34)&amp;",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IF(A259&lt;&gt;"","Browser.WebEdit.Set("&amp;CHAR(34)&amp;A259&amp;CHAR(34)&amp;",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IF(A323&lt;&gt;"","Browser.WebEdit.Set("&amp;CHAR(34)&amp;A323&amp;CHAR(34)&amp;",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IF(A387&lt;&gt;"","Browser.WebEdit.Set("&amp;CHAR(34)&amp;A387&amp;CHAR(34)&amp;",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IF(A451&lt;&gt;"","Browser.WebEdit.Set("&amp;CHAR(34)&amp;A451&amp;CHAR(34)&amp;",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IF(A515&lt;&gt;"","Browser.WebEdit.Set("&amp;CHAR(34)&amp;A515&amp;CHAR(34)&amp;",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IF(A579&lt;&gt;"","Browser.WebEdit.Set("&amp;CHAR(34)&amp;A579&amp;CHAR(34)&amp;",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IF(A643&lt;&gt;"","Browser.WebEdit.Set("&amp;CHAR(34)&amp;A643&amp;CHAR(34)&amp;",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IF(A707&lt;&gt;"","Browser.WebEdit.Set("&amp;CHAR(34)&amp;A707&amp;CHAR(34)&amp;",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IF(A771&lt;&gt;"","Browser.WebEdit.Set("&amp;CHAR(34)&amp;A771&amp;CHAR(34)&amp;",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IF(A835&lt;&gt;"","Browser.WebEdit.Set("&amp;CHAR(34)&amp;A835&amp;CHAR(34)&amp;",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IF(A899&lt;&gt;"","Browser.WebEdit.Set("&amp;CHAR(34)&amp;A899&amp;CHAR(34)&amp;",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IF(A963&lt;&gt;"","Browser.WebEdit.Set("&amp;CHAR(34)&amp;A963&amp;CHAR(34)&amp;",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8 A11 A15:A57 A59:A62 A64:A67 A69:A70 A72:A77 A79:A86 A88:A91 A93:A97 A99:A1048576">
    <cfRule type="duplicateValues" dxfId="17" priority="9"/>
  </conditionalFormatting>
  <conditionalFormatting sqref="A58">
    <cfRule type="duplicateValues" dxfId="16" priority="5"/>
  </conditionalFormatting>
  <conditionalFormatting sqref="A71">
    <cfRule type="duplicateValues" dxfId="15" priority="4"/>
  </conditionalFormatting>
  <conditionalFormatting sqref="A87">
    <cfRule type="duplicateValues" dxfId="14" priority="3"/>
  </conditionalFormatting>
  <conditionalFormatting sqref="A92">
    <cfRule type="duplicateValues" dxfId="13" priority="2"/>
  </conditionalFormatting>
  <conditionalFormatting sqref="A98">
    <cfRule type="duplicateValues" dxfId="1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conditionalFormatting sqref="A1">
    <cfRule type="duplicateValues" dxfId="11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A7" sqref="A7"/>
    </sheetView>
  </sheetViews>
  <sheetFormatPr defaultRowHeight="15" x14ac:dyDescent="0.25"/>
  <cols>
    <col min="1" max="1" width="31.42578125" bestFit="1" customWidth="1"/>
    <col min="2" max="2" width="57.140625" bestFit="1" customWidth="1"/>
    <col min="3" max="3" width="20.140625" bestFit="1" customWidth="1"/>
    <col min="4" max="4" width="17.42578125" bestFit="1" customWidth="1"/>
    <col min="5" max="5" width="10.7109375" bestFit="1" customWidth="1"/>
    <col min="7" max="7" width="95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16</v>
      </c>
      <c r="B2" t="s">
        <v>17</v>
      </c>
      <c r="G2" t="str">
        <f t="shared" ref="G2:G34" si="0">IF(A2&lt;&gt;"","Browser.ListBox.select("&amp;CHAR(34)&amp;A2&amp;CHAR(34)&amp;", getdata("&amp;CHAR(34)&amp;A2&amp;CHAR(34)&amp;"));","")</f>
        <v>Browser.ListBox.select("LineType", getdata("LineType"));</v>
      </c>
    </row>
    <row r="3" spans="1:7" x14ac:dyDescent="0.25">
      <c r="A3" t="s">
        <v>18</v>
      </c>
      <c r="B3" t="s">
        <v>38</v>
      </c>
      <c r="G3" t="str">
        <f t="shared" si="0"/>
        <v>Browser.ListBox.select("BillCycle", getdata("BillCycle"));</v>
      </c>
    </row>
    <row r="4" spans="1:7" x14ac:dyDescent="0.25">
      <c r="A4" t="s">
        <v>22</v>
      </c>
      <c r="B4" t="s">
        <v>39</v>
      </c>
      <c r="G4" t="str">
        <f t="shared" si="0"/>
        <v>Browser.ListBox.select("CustomerCreatedThrough", getdata("CustomerCreatedThrough"));</v>
      </c>
    </row>
    <row r="5" spans="1:7" x14ac:dyDescent="0.25">
      <c r="A5" t="s">
        <v>35</v>
      </c>
      <c r="B5" t="s">
        <v>102</v>
      </c>
      <c r="G5" t="str">
        <f t="shared" si="0"/>
        <v>Browser.ListBox.select("ArabicTitle", getdata("ArabicTitle"));</v>
      </c>
    </row>
    <row r="6" spans="1:7" x14ac:dyDescent="0.25">
      <c r="A6" t="s">
        <v>36</v>
      </c>
      <c r="B6" t="s">
        <v>37</v>
      </c>
      <c r="G6" t="str">
        <f t="shared" si="0"/>
        <v>Browser.ListBox.select("EnglishTitle", getdata("EnglishTitle"));</v>
      </c>
    </row>
    <row r="7" spans="1:7" x14ac:dyDescent="0.25">
      <c r="A7" t="s">
        <v>531</v>
      </c>
      <c r="B7" t="s">
        <v>530</v>
      </c>
      <c r="G7" t="str">
        <f t="shared" si="0"/>
        <v>Browser.ListBox.select("IDType", getdata("IDType"));</v>
      </c>
    </row>
    <row r="8" spans="1:7" x14ac:dyDescent="0.25">
      <c r="A8" t="s">
        <v>54</v>
      </c>
      <c r="B8" t="s">
        <v>53</v>
      </c>
      <c r="G8" t="str">
        <f t="shared" si="0"/>
        <v>Browser.ListBox.select("Gender", getdata("Gender"));</v>
      </c>
    </row>
    <row r="9" spans="1:7" x14ac:dyDescent="0.25">
      <c r="A9" t="s">
        <v>55</v>
      </c>
      <c r="B9" t="s">
        <v>56</v>
      </c>
      <c r="G9" t="str">
        <f t="shared" si="0"/>
        <v>Browser.ListBox.select("Nationality", getdata("Nationality"));</v>
      </c>
    </row>
    <row r="10" spans="1:7" x14ac:dyDescent="0.25">
      <c r="A10" t="s">
        <v>59</v>
      </c>
      <c r="B10" t="s">
        <v>487</v>
      </c>
      <c r="G10" t="str">
        <f t="shared" si="0"/>
        <v>Browser.ListBox.select("Priority", getdata("Priority"));</v>
      </c>
    </row>
    <row r="11" spans="1:7" x14ac:dyDescent="0.25">
      <c r="A11" t="s">
        <v>60</v>
      </c>
      <c r="B11" t="s">
        <v>488</v>
      </c>
      <c r="G11" t="str">
        <f t="shared" si="0"/>
        <v>Browser.ListBox.select("Type", getdata("Type"));</v>
      </c>
    </row>
    <row r="12" spans="1:7" x14ac:dyDescent="0.25">
      <c r="A12" t="s">
        <v>68</v>
      </c>
      <c r="B12" t="s">
        <v>69</v>
      </c>
      <c r="G12" t="str">
        <f t="shared" si="0"/>
        <v>Browser.ListBox.select("CopyCustomerInfo", getdata("CopyCustomerInfo"));</v>
      </c>
    </row>
    <row r="13" spans="1:7" x14ac:dyDescent="0.25">
      <c r="A13" t="s">
        <v>76</v>
      </c>
      <c r="B13" t="s">
        <v>105</v>
      </c>
      <c r="G13" t="str">
        <f t="shared" si="0"/>
        <v>Browser.ListBox.select("AddressType", getdata("AddressType"));</v>
      </c>
    </row>
    <row r="14" spans="1:7" x14ac:dyDescent="0.25">
      <c r="A14" t="s">
        <v>77</v>
      </c>
      <c r="B14" t="s">
        <v>106</v>
      </c>
      <c r="G14" t="str">
        <f t="shared" si="0"/>
        <v>Browser.ListBox.select("Country", getdata("Country"));</v>
      </c>
    </row>
    <row r="15" spans="1:7" x14ac:dyDescent="0.25">
      <c r="A15" t="s">
        <v>78</v>
      </c>
      <c r="B15" t="s">
        <v>107</v>
      </c>
      <c r="G15" t="str">
        <f t="shared" si="0"/>
        <v>Browser.ListBox.select("City", getdata("City"));</v>
      </c>
    </row>
    <row r="16" spans="1:7" x14ac:dyDescent="0.25">
      <c r="A16" t="s">
        <v>79</v>
      </c>
      <c r="B16" t="s">
        <v>108</v>
      </c>
      <c r="G16" t="str">
        <f t="shared" si="0"/>
        <v>Browser.ListBox.select("PostAreaName", getdata("PostAreaName"));</v>
      </c>
    </row>
    <row r="17" spans="1:7" x14ac:dyDescent="0.25">
      <c r="A17" t="s">
        <v>100</v>
      </c>
      <c r="B17" t="s">
        <v>101</v>
      </c>
      <c r="G17" t="str">
        <f t="shared" si="0"/>
        <v>Browser.ListBox.select("Category", getdata("Category"));</v>
      </c>
    </row>
    <row r="18" spans="1:7" x14ac:dyDescent="0.25">
      <c r="A18" t="s">
        <v>123</v>
      </c>
      <c r="B18" t="s">
        <v>124</v>
      </c>
      <c r="G18" t="str">
        <f t="shared" si="0"/>
        <v>Browser.ListBox.select("BillFrequency", getdata("BillFrequency"));</v>
      </c>
    </row>
    <row r="19" spans="1:7" x14ac:dyDescent="0.25">
      <c r="A19" t="s">
        <v>131</v>
      </c>
      <c r="B19" t="s">
        <v>132</v>
      </c>
      <c r="G19" t="str">
        <f t="shared" si="0"/>
        <v>Browser.ListBox.select("InvoiceFormat", getdata("InvoiceFormat"));</v>
      </c>
    </row>
    <row r="20" spans="1:7" x14ac:dyDescent="0.25">
      <c r="A20" t="s">
        <v>140</v>
      </c>
      <c r="B20" t="s">
        <v>139</v>
      </c>
      <c r="G20" t="str">
        <f t="shared" si="0"/>
        <v>Browser.ListBox.select("MediaType", getdata("MediaType"));</v>
      </c>
    </row>
    <row r="21" spans="1:7" x14ac:dyDescent="0.25">
      <c r="A21" t="s">
        <v>146</v>
      </c>
      <c r="B21" t="s">
        <v>145</v>
      </c>
      <c r="G21" t="str">
        <f t="shared" si="0"/>
        <v>Browser.ListBox.select("PaymentMethod", getdata("PaymentMethod"));</v>
      </c>
    </row>
    <row r="22" spans="1:7" x14ac:dyDescent="0.25">
      <c r="A22" t="s">
        <v>147</v>
      </c>
      <c r="B22" t="s">
        <v>148</v>
      </c>
      <c r="G22" t="str">
        <f t="shared" si="0"/>
        <v>Browser.ListBox.select("SecBillfreq", getdata("SecBillfreq"));</v>
      </c>
    </row>
    <row r="23" spans="1:7" x14ac:dyDescent="0.25">
      <c r="A23" t="s">
        <v>161</v>
      </c>
      <c r="B23" t="s">
        <v>160</v>
      </c>
      <c r="G23" t="str">
        <f t="shared" si="0"/>
        <v>Browser.ListBox.select("Levels_Of_CustomerToBeCreated", getdata("Levels_Of_CustomerToBeCreated"));</v>
      </c>
    </row>
    <row r="24" spans="1:7" x14ac:dyDescent="0.25">
      <c r="A24" t="s">
        <v>174</v>
      </c>
      <c r="B24" t="s">
        <v>175</v>
      </c>
      <c r="G24" t="str">
        <f t="shared" si="0"/>
        <v>Browser.ListBox.select("AuthorisedPersonArabicTitle", getdata("AuthorisedPersonArabicTitle"));</v>
      </c>
    </row>
    <row r="25" spans="1:7" x14ac:dyDescent="0.25">
      <c r="A25" t="s">
        <v>178</v>
      </c>
      <c r="B25" t="s">
        <v>179</v>
      </c>
      <c r="G25" t="str">
        <f t="shared" si="0"/>
        <v>Browser.ListBox.select("LineTypeNewConnection", getdata("LineTypeNewConnection"));</v>
      </c>
    </row>
    <row r="26" spans="1:7" x14ac:dyDescent="0.25">
      <c r="A26" t="s">
        <v>180</v>
      </c>
      <c r="B26" t="s">
        <v>181</v>
      </c>
      <c r="G26" t="str">
        <f t="shared" si="0"/>
        <v>Browser.ListBox.select("ConnectionType", getdata("ConnectionType"));</v>
      </c>
    </row>
    <row r="27" spans="1:7" x14ac:dyDescent="0.25">
      <c r="A27" t="s">
        <v>247</v>
      </c>
      <c r="B27" t="s">
        <v>246</v>
      </c>
      <c r="G27" t="str">
        <f t="shared" si="0"/>
        <v>Browser.ListBox.select("PaymentMethodList", getdata("PaymentMethodList"));</v>
      </c>
    </row>
    <row r="28" spans="1:7" x14ac:dyDescent="0.25">
      <c r="A28" t="s">
        <v>257</v>
      </c>
      <c r="B28" t="s">
        <v>256</v>
      </c>
      <c r="G28" t="str">
        <f t="shared" si="0"/>
        <v>Browser.ListBox.select("SelectLanguage", getdata("SelectLanguage"));</v>
      </c>
    </row>
    <row r="29" spans="1:7" x14ac:dyDescent="0.25">
      <c r="A29" t="s">
        <v>279</v>
      </c>
      <c r="B29" t="s">
        <v>278</v>
      </c>
      <c r="G29" t="str">
        <f t="shared" si="0"/>
        <v>Browser.ListBox.select("AuthorisationLevel", getdata("AuthorisationLevel"));</v>
      </c>
    </row>
    <row r="30" spans="1:7" x14ac:dyDescent="0.25">
      <c r="A30" t="s">
        <v>294</v>
      </c>
      <c r="B30" t="s">
        <v>293</v>
      </c>
      <c r="G30" t="str">
        <f t="shared" si="0"/>
        <v>Browser.ListBox.select("OrgCategory", getdata("OrgCategory"));</v>
      </c>
    </row>
    <row r="31" spans="1:7" x14ac:dyDescent="0.25">
      <c r="A31" t="s">
        <v>304</v>
      </c>
      <c r="B31" t="s">
        <v>303</v>
      </c>
      <c r="G31" t="str">
        <f t="shared" si="0"/>
        <v>Browser.ListBox.select("OrgSize", getdata("OrgSize"));</v>
      </c>
    </row>
    <row r="32" spans="1:7" x14ac:dyDescent="0.25">
      <c r="A32" t="s">
        <v>306</v>
      </c>
      <c r="B32" t="s">
        <v>305</v>
      </c>
      <c r="G32" t="str">
        <f t="shared" si="0"/>
        <v>Browser.ListBox.select("OrgType", getdata("OrgType"));</v>
      </c>
    </row>
    <row r="33" spans="1:7" x14ac:dyDescent="0.25">
      <c r="A33" t="s">
        <v>310</v>
      </c>
      <c r="B33" t="s">
        <v>309</v>
      </c>
      <c r="G33" t="str">
        <f t="shared" si="0"/>
        <v>Browser.ListBox.select("OrgSegment", getdata("OrgSegment"));</v>
      </c>
    </row>
    <row r="34" spans="1:7" x14ac:dyDescent="0.25">
      <c r="A34" t="s">
        <v>319</v>
      </c>
      <c r="B34" t="s">
        <v>318</v>
      </c>
      <c r="G34" t="str">
        <f t="shared" si="0"/>
        <v>Browser.ListBox.select("OrgPriority", getdata("OrgPriority"));</v>
      </c>
    </row>
    <row r="35" spans="1:7" x14ac:dyDescent="0.25">
      <c r="A35" t="s">
        <v>325</v>
      </c>
      <c r="B35" t="s">
        <v>324</v>
      </c>
      <c r="G35" t="str">
        <f t="shared" ref="G35:G45" si="1">IF(A35&lt;&gt;"","Browser.ListBox.select("&amp;CHAR(34)&amp;A35&amp;CHAR(34)&amp;", getdata("&amp;CHAR(34)&amp;A35&amp;CHAR(34)&amp;"));","")</f>
        <v>Browser.ListBox.select("SubscriberIDType", getdata("SubscriberIDType"));</v>
      </c>
    </row>
    <row r="36" spans="1:7" x14ac:dyDescent="0.25">
      <c r="A36" t="s">
        <v>338</v>
      </c>
      <c r="B36" t="s">
        <v>337</v>
      </c>
      <c r="G36" t="str">
        <f t="shared" si="1"/>
        <v>Browser.ListBox.select("SubscriberGender", getdata("SubscriberGender"));</v>
      </c>
    </row>
    <row r="37" spans="1:7" x14ac:dyDescent="0.25">
      <c r="A37" t="s">
        <v>339</v>
      </c>
      <c r="B37" t="s">
        <v>56</v>
      </c>
      <c r="G37" t="str">
        <f t="shared" si="1"/>
        <v>Browser.ListBox.select("SubscriberNationality", getdata("SubscriberNationality"));</v>
      </c>
    </row>
    <row r="38" spans="1:7" x14ac:dyDescent="0.25">
      <c r="A38" t="s">
        <v>340</v>
      </c>
      <c r="B38" t="s">
        <v>341</v>
      </c>
      <c r="G38" t="str">
        <f t="shared" si="1"/>
        <v>Browser.ListBox.select("AdditionalCustomerIDType", getdata("AdditionalCustomerIDType"));</v>
      </c>
    </row>
    <row r="39" spans="1:7" x14ac:dyDescent="0.25">
      <c r="A39" t="s">
        <v>343</v>
      </c>
      <c r="B39" t="s">
        <v>342</v>
      </c>
      <c r="G39" t="str">
        <f t="shared" si="1"/>
        <v>Browser.ListBox.select("AdditionalCustomerIDNumber", getdata("AdditionalCustomerIDNumber"));</v>
      </c>
    </row>
    <row r="40" spans="1:7" x14ac:dyDescent="0.25">
      <c r="A40" t="s">
        <v>345</v>
      </c>
      <c r="B40" t="s">
        <v>344</v>
      </c>
      <c r="G40" t="str">
        <f t="shared" si="1"/>
        <v>Browser.ListBox.select("AdditionalCustomerGender", getdata("AdditionalCustomerGender"));</v>
      </c>
    </row>
    <row r="41" spans="1:7" x14ac:dyDescent="0.25">
      <c r="A41" t="s">
        <v>347</v>
      </c>
      <c r="B41" t="s">
        <v>346</v>
      </c>
      <c r="G41" t="str">
        <f t="shared" si="1"/>
        <v>Browser.ListBox.select("AdditionalCustomerPriority", getdata("AdditionalCustomerPriority"));</v>
      </c>
    </row>
    <row r="42" spans="1:7" x14ac:dyDescent="0.25">
      <c r="A42" t="s">
        <v>351</v>
      </c>
      <c r="B42" s="1" t="s">
        <v>350</v>
      </c>
      <c r="G42" t="str">
        <f t="shared" si="1"/>
        <v>Browser.ListBox.select("AdditionalCustomerEnglishTitle", getdata("AdditionalCustomerEnglishTitle"));</v>
      </c>
    </row>
    <row r="43" spans="1:7" x14ac:dyDescent="0.25">
      <c r="A43" t="s">
        <v>365</v>
      </c>
      <c r="B43" t="s">
        <v>364</v>
      </c>
      <c r="G43" t="str">
        <f t="shared" si="1"/>
        <v>Browser.ListBox.select("AccountSearchIDType", getdata("AccountSearchIDType"));</v>
      </c>
    </row>
    <row r="44" spans="1:7" x14ac:dyDescent="0.25">
      <c r="A44" t="s">
        <v>373</v>
      </c>
      <c r="B44" t="s">
        <v>372</v>
      </c>
      <c r="G44" t="str">
        <f t="shared" si="1"/>
        <v>Browser.ListBox.select("OrderType", getdata("OrderType"));</v>
      </c>
    </row>
    <row r="45" spans="1:7" x14ac:dyDescent="0.25">
      <c r="A45" t="s">
        <v>375</v>
      </c>
      <c r="B45" t="s">
        <v>374</v>
      </c>
      <c r="G45" t="str">
        <f t="shared" si="1"/>
        <v>Browser.ListBox.select("OrderSubType", getdata("OrderSubType"));</v>
      </c>
    </row>
    <row r="46" spans="1:7" x14ac:dyDescent="0.25">
      <c r="A46" t="s">
        <v>493</v>
      </c>
      <c r="B46" t="s">
        <v>494</v>
      </c>
      <c r="G46" t="str">
        <f>IF(A46&lt;&gt;"","Browser.WebEdit.Set("&amp;CHAR(34)&amp;A46&amp;CHAR(34)&amp;", getdata("&amp;CHAR(34)&amp;A46&amp;CHAR(34)&amp;"));","")</f>
        <v>Browser.WebEdit.Set("CustomerPaymentMode", getdata("CustomerPaymentMode"));</v>
      </c>
    </row>
    <row r="47" spans="1:7" x14ac:dyDescent="0.25">
      <c r="A47" t="s">
        <v>496</v>
      </c>
      <c r="B47" t="s">
        <v>495</v>
      </c>
      <c r="G47" t="str">
        <f t="shared" ref="G47:G66" si="2">IF(A47&lt;&gt;"","Browser.ListBox.select("&amp;CHAR(34)&amp;A47&amp;CHAR(34)&amp;", getdata("&amp;CHAR(34)&amp;A47&amp;CHAR(34)&amp;"));","")</f>
        <v>Browser.ListBox.select("IDTypeMainScreen", getdata("IDTypeMainScreen"));</v>
      </c>
    </row>
    <row r="48" spans="1:7" x14ac:dyDescent="0.25">
      <c r="A48" t="s">
        <v>502</v>
      </c>
      <c r="B48" t="s">
        <v>501</v>
      </c>
      <c r="G48" t="str">
        <f t="shared" si="2"/>
        <v>Browser.ListBox.select("GenderMainScreen", getdata("GenderMainScreen"));</v>
      </c>
    </row>
    <row r="49" spans="1:7" x14ac:dyDescent="0.25">
      <c r="A49" t="s">
        <v>504</v>
      </c>
      <c r="B49" t="s">
        <v>503</v>
      </c>
      <c r="G49" t="str">
        <f t="shared" si="2"/>
        <v>Browser.ListBox.select("NationalityMainScreen", getdata("NationalityMainScreen"));</v>
      </c>
    </row>
    <row r="50" spans="1:7" x14ac:dyDescent="0.25">
      <c r="A50" t="s">
        <v>510</v>
      </c>
      <c r="B50" t="s">
        <v>507</v>
      </c>
      <c r="G50" t="str">
        <f t="shared" si="2"/>
        <v>Browser.ListBox.select("ArabicTitleMainScreen", getdata("ArabicTitleMainScreen"));</v>
      </c>
    </row>
    <row r="51" spans="1:7" x14ac:dyDescent="0.25">
      <c r="A51" t="s">
        <v>520</v>
      </c>
      <c r="B51" t="s">
        <v>519</v>
      </c>
      <c r="G51" t="str">
        <f t="shared" si="2"/>
        <v>Browser.ListBox.select("EnglishTitleMainScreen", getdata("EnglishTitleMainScreen"));</v>
      </c>
    </row>
    <row r="52" spans="1:7" x14ac:dyDescent="0.25">
      <c r="G52" t="str">
        <f t="shared" si="2"/>
        <v/>
      </c>
    </row>
    <row r="53" spans="1:7" x14ac:dyDescent="0.25">
      <c r="G53" t="str">
        <f t="shared" si="2"/>
        <v/>
      </c>
    </row>
    <row r="54" spans="1:7" x14ac:dyDescent="0.25">
      <c r="G54" t="str">
        <f t="shared" si="2"/>
        <v/>
      </c>
    </row>
    <row r="55" spans="1:7" x14ac:dyDescent="0.25">
      <c r="G55" t="str">
        <f t="shared" si="2"/>
        <v/>
      </c>
    </row>
    <row r="56" spans="1:7" x14ac:dyDescent="0.25">
      <c r="G56" t="str">
        <f t="shared" si="2"/>
        <v/>
      </c>
    </row>
    <row r="57" spans="1:7" x14ac:dyDescent="0.25">
      <c r="G57" t="str">
        <f t="shared" si="2"/>
        <v/>
      </c>
    </row>
    <row r="58" spans="1:7" x14ac:dyDescent="0.25">
      <c r="G58" t="str">
        <f t="shared" si="2"/>
        <v/>
      </c>
    </row>
    <row r="59" spans="1:7" x14ac:dyDescent="0.25">
      <c r="G59" t="str">
        <f t="shared" si="2"/>
        <v/>
      </c>
    </row>
    <row r="60" spans="1:7" x14ac:dyDescent="0.25">
      <c r="G60" t="str">
        <f t="shared" si="2"/>
        <v/>
      </c>
    </row>
    <row r="61" spans="1:7" x14ac:dyDescent="0.25">
      <c r="G61" t="str">
        <f t="shared" si="2"/>
        <v/>
      </c>
    </row>
    <row r="62" spans="1:7" x14ac:dyDescent="0.25">
      <c r="G62" t="str">
        <f t="shared" si="2"/>
        <v/>
      </c>
    </row>
    <row r="63" spans="1:7" x14ac:dyDescent="0.25">
      <c r="G63" t="str">
        <f t="shared" si="2"/>
        <v/>
      </c>
    </row>
    <row r="64" spans="1:7" x14ac:dyDescent="0.25">
      <c r="G64" t="str">
        <f t="shared" si="2"/>
        <v/>
      </c>
    </row>
    <row r="65" spans="7:7" x14ac:dyDescent="0.25">
      <c r="G65" t="str">
        <f t="shared" si="2"/>
        <v/>
      </c>
    </row>
    <row r="66" spans="7:7" x14ac:dyDescent="0.25">
      <c r="G66" t="str">
        <f t="shared" si="2"/>
        <v/>
      </c>
    </row>
    <row r="67" spans="7:7" x14ac:dyDescent="0.25">
      <c r="G67" t="str">
        <f t="shared" ref="G67:G130" si="3">IF(A67&lt;&gt;"","Browser.ListBox.select("&amp;CHAR(34)&amp;A67&amp;CHAR(34)&amp;", getdata("&amp;CHAR(34)&amp;A67&amp;CHAR(34)&amp;"));","")</f>
        <v/>
      </c>
    </row>
    <row r="68" spans="7:7" x14ac:dyDescent="0.25">
      <c r="G68" t="str">
        <f t="shared" si="3"/>
        <v/>
      </c>
    </row>
    <row r="69" spans="7:7" x14ac:dyDescent="0.25">
      <c r="G69" t="str">
        <f t="shared" si="3"/>
        <v/>
      </c>
    </row>
    <row r="70" spans="7:7" x14ac:dyDescent="0.25">
      <c r="G70" t="str">
        <f t="shared" si="3"/>
        <v/>
      </c>
    </row>
    <row r="71" spans="7:7" x14ac:dyDescent="0.25">
      <c r="G71" t="str">
        <f t="shared" si="3"/>
        <v/>
      </c>
    </row>
    <row r="72" spans="7:7" x14ac:dyDescent="0.25">
      <c r="G72" t="str">
        <f t="shared" si="3"/>
        <v/>
      </c>
    </row>
    <row r="73" spans="7:7" x14ac:dyDescent="0.25">
      <c r="G73" t="str">
        <f t="shared" si="3"/>
        <v/>
      </c>
    </row>
    <row r="74" spans="7:7" x14ac:dyDescent="0.25">
      <c r="G74" t="str">
        <f t="shared" si="3"/>
        <v/>
      </c>
    </row>
    <row r="75" spans="7:7" x14ac:dyDescent="0.25">
      <c r="G75" t="str">
        <f t="shared" si="3"/>
        <v/>
      </c>
    </row>
    <row r="76" spans="7:7" x14ac:dyDescent="0.25">
      <c r="G76" t="str">
        <f t="shared" si="3"/>
        <v/>
      </c>
    </row>
    <row r="77" spans="7:7" x14ac:dyDescent="0.25">
      <c r="G77" t="str">
        <f t="shared" si="3"/>
        <v/>
      </c>
    </row>
    <row r="78" spans="7:7" x14ac:dyDescent="0.25">
      <c r="G78" t="str">
        <f t="shared" si="3"/>
        <v/>
      </c>
    </row>
    <row r="79" spans="7:7" x14ac:dyDescent="0.25">
      <c r="G79" t="str">
        <f t="shared" si="3"/>
        <v/>
      </c>
    </row>
    <row r="80" spans="7:7" x14ac:dyDescent="0.25">
      <c r="G80" t="str">
        <f t="shared" si="3"/>
        <v/>
      </c>
    </row>
    <row r="81" spans="7:7" x14ac:dyDescent="0.25">
      <c r="G81" t="str">
        <f t="shared" si="3"/>
        <v/>
      </c>
    </row>
    <row r="82" spans="7:7" x14ac:dyDescent="0.25">
      <c r="G82" t="str">
        <f t="shared" si="3"/>
        <v/>
      </c>
    </row>
    <row r="83" spans="7:7" x14ac:dyDescent="0.25">
      <c r="G83" t="str">
        <f t="shared" si="3"/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ref="G131:G194" si="4">IF(A131&lt;&gt;"","Browser.ListBox.select("&amp;CHAR(34)&amp;A131&amp;CHAR(34)&amp;", getdata("&amp;CHAR(34)&amp;A131&amp;CHAR(34)&amp;"));","")</f>
        <v/>
      </c>
    </row>
    <row r="132" spans="7:7" x14ac:dyDescent="0.25">
      <c r="G132" t="str">
        <f t="shared" si="4"/>
        <v/>
      </c>
    </row>
    <row r="133" spans="7:7" x14ac:dyDescent="0.25">
      <c r="G133" t="str">
        <f t="shared" si="4"/>
        <v/>
      </c>
    </row>
    <row r="134" spans="7:7" x14ac:dyDescent="0.25">
      <c r="G134" t="str">
        <f t="shared" si="4"/>
        <v/>
      </c>
    </row>
    <row r="135" spans="7:7" x14ac:dyDescent="0.25">
      <c r="G135" t="str">
        <f t="shared" si="4"/>
        <v/>
      </c>
    </row>
    <row r="136" spans="7:7" x14ac:dyDescent="0.25">
      <c r="G136" t="str">
        <f t="shared" si="4"/>
        <v/>
      </c>
    </row>
    <row r="137" spans="7:7" x14ac:dyDescent="0.25">
      <c r="G137" t="str">
        <f t="shared" si="4"/>
        <v/>
      </c>
    </row>
    <row r="138" spans="7:7" x14ac:dyDescent="0.25">
      <c r="G138" t="str">
        <f t="shared" si="4"/>
        <v/>
      </c>
    </row>
    <row r="139" spans="7:7" x14ac:dyDescent="0.25">
      <c r="G139" t="str">
        <f t="shared" si="4"/>
        <v/>
      </c>
    </row>
    <row r="140" spans="7:7" x14ac:dyDescent="0.25">
      <c r="G140" t="str">
        <f t="shared" si="4"/>
        <v/>
      </c>
    </row>
    <row r="141" spans="7:7" x14ac:dyDescent="0.25">
      <c r="G141" t="str">
        <f t="shared" si="4"/>
        <v/>
      </c>
    </row>
    <row r="142" spans="7:7" x14ac:dyDescent="0.25">
      <c r="G142" t="str">
        <f t="shared" si="4"/>
        <v/>
      </c>
    </row>
    <row r="143" spans="7:7" x14ac:dyDescent="0.25">
      <c r="G143" t="str">
        <f t="shared" si="4"/>
        <v/>
      </c>
    </row>
    <row r="144" spans="7:7" x14ac:dyDescent="0.25">
      <c r="G144" t="str">
        <f t="shared" si="4"/>
        <v/>
      </c>
    </row>
    <row r="145" spans="7:7" x14ac:dyDescent="0.25">
      <c r="G145" t="str">
        <f t="shared" si="4"/>
        <v/>
      </c>
    </row>
    <row r="146" spans="7:7" x14ac:dyDescent="0.25">
      <c r="G146" t="str">
        <f t="shared" si="4"/>
        <v/>
      </c>
    </row>
    <row r="147" spans="7:7" x14ac:dyDescent="0.25">
      <c r="G147" t="str">
        <f t="shared" si="4"/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ref="G195:G258" si="5">IF(A195&lt;&gt;"","Browser.ListBox.select("&amp;CHAR(34)&amp;A195&amp;CHAR(34)&amp;", getdata("&amp;CHAR(34)&amp;A195&amp;CHAR(34)&amp;"));","")</f>
        <v/>
      </c>
    </row>
    <row r="196" spans="7:7" x14ac:dyDescent="0.25">
      <c r="G196" t="str">
        <f t="shared" si="5"/>
        <v/>
      </c>
    </row>
    <row r="197" spans="7:7" x14ac:dyDescent="0.25">
      <c r="G197" t="str">
        <f t="shared" si="5"/>
        <v/>
      </c>
    </row>
    <row r="198" spans="7:7" x14ac:dyDescent="0.25">
      <c r="G198" t="str">
        <f t="shared" si="5"/>
        <v/>
      </c>
    </row>
    <row r="199" spans="7:7" x14ac:dyDescent="0.25">
      <c r="G199" t="str">
        <f t="shared" si="5"/>
        <v/>
      </c>
    </row>
    <row r="200" spans="7:7" x14ac:dyDescent="0.25">
      <c r="G200" t="str">
        <f t="shared" si="5"/>
        <v/>
      </c>
    </row>
    <row r="201" spans="7:7" x14ac:dyDescent="0.25">
      <c r="G201" t="str">
        <f t="shared" si="5"/>
        <v/>
      </c>
    </row>
    <row r="202" spans="7:7" x14ac:dyDescent="0.25">
      <c r="G202" t="str">
        <f t="shared" si="5"/>
        <v/>
      </c>
    </row>
    <row r="203" spans="7:7" x14ac:dyDescent="0.25">
      <c r="G203" t="str">
        <f t="shared" si="5"/>
        <v/>
      </c>
    </row>
    <row r="204" spans="7:7" x14ac:dyDescent="0.25">
      <c r="G204" t="str">
        <f t="shared" si="5"/>
        <v/>
      </c>
    </row>
    <row r="205" spans="7:7" x14ac:dyDescent="0.25">
      <c r="G205" t="str">
        <f t="shared" si="5"/>
        <v/>
      </c>
    </row>
    <row r="206" spans="7:7" x14ac:dyDescent="0.25">
      <c r="G206" t="str">
        <f t="shared" si="5"/>
        <v/>
      </c>
    </row>
    <row r="207" spans="7:7" x14ac:dyDescent="0.25">
      <c r="G207" t="str">
        <f t="shared" si="5"/>
        <v/>
      </c>
    </row>
    <row r="208" spans="7:7" x14ac:dyDescent="0.25">
      <c r="G208" t="str">
        <f t="shared" si="5"/>
        <v/>
      </c>
    </row>
    <row r="209" spans="7:7" x14ac:dyDescent="0.25">
      <c r="G209" t="str">
        <f t="shared" si="5"/>
        <v/>
      </c>
    </row>
    <row r="210" spans="7:7" x14ac:dyDescent="0.25">
      <c r="G210" t="str">
        <f t="shared" si="5"/>
        <v/>
      </c>
    </row>
    <row r="211" spans="7:7" x14ac:dyDescent="0.25">
      <c r="G211" t="str">
        <f t="shared" si="5"/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ref="G259:G322" si="6">IF(A259&lt;&gt;"","Browser.ListBox.select("&amp;CHAR(34)&amp;A259&amp;CHAR(34)&amp;", getdata("&amp;CHAR(34)&amp;A259&amp;CHAR(34)&amp;"));","")</f>
        <v/>
      </c>
    </row>
    <row r="260" spans="7:7" x14ac:dyDescent="0.25">
      <c r="G260" t="str">
        <f t="shared" si="6"/>
        <v/>
      </c>
    </row>
    <row r="261" spans="7:7" x14ac:dyDescent="0.25">
      <c r="G261" t="str">
        <f t="shared" si="6"/>
        <v/>
      </c>
    </row>
    <row r="262" spans="7:7" x14ac:dyDescent="0.25">
      <c r="G262" t="str">
        <f t="shared" si="6"/>
        <v/>
      </c>
    </row>
    <row r="263" spans="7:7" x14ac:dyDescent="0.25">
      <c r="G263" t="str">
        <f t="shared" si="6"/>
        <v/>
      </c>
    </row>
    <row r="264" spans="7:7" x14ac:dyDescent="0.25">
      <c r="G264" t="str">
        <f t="shared" si="6"/>
        <v/>
      </c>
    </row>
    <row r="265" spans="7:7" x14ac:dyDescent="0.25">
      <c r="G265" t="str">
        <f t="shared" si="6"/>
        <v/>
      </c>
    </row>
    <row r="266" spans="7:7" x14ac:dyDescent="0.25">
      <c r="G266" t="str">
        <f t="shared" si="6"/>
        <v/>
      </c>
    </row>
    <row r="267" spans="7:7" x14ac:dyDescent="0.25">
      <c r="G267" t="str">
        <f t="shared" si="6"/>
        <v/>
      </c>
    </row>
    <row r="268" spans="7:7" x14ac:dyDescent="0.25">
      <c r="G268" t="str">
        <f t="shared" si="6"/>
        <v/>
      </c>
    </row>
    <row r="269" spans="7:7" x14ac:dyDescent="0.25">
      <c r="G269" t="str">
        <f t="shared" si="6"/>
        <v/>
      </c>
    </row>
    <row r="270" spans="7:7" x14ac:dyDescent="0.25">
      <c r="G270" t="str">
        <f t="shared" si="6"/>
        <v/>
      </c>
    </row>
    <row r="271" spans="7:7" x14ac:dyDescent="0.25">
      <c r="G271" t="str">
        <f t="shared" si="6"/>
        <v/>
      </c>
    </row>
    <row r="272" spans="7:7" x14ac:dyDescent="0.25">
      <c r="G272" t="str">
        <f t="shared" si="6"/>
        <v/>
      </c>
    </row>
    <row r="273" spans="7:7" x14ac:dyDescent="0.25">
      <c r="G273" t="str">
        <f t="shared" si="6"/>
        <v/>
      </c>
    </row>
    <row r="274" spans="7:7" x14ac:dyDescent="0.25">
      <c r="G274" t="str">
        <f t="shared" si="6"/>
        <v/>
      </c>
    </row>
    <row r="275" spans="7:7" x14ac:dyDescent="0.25">
      <c r="G275" t="str">
        <f t="shared" si="6"/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ref="G323:G386" si="7">IF(A323&lt;&gt;"","Browser.ListBox.select("&amp;CHAR(34)&amp;A323&amp;CHAR(34)&amp;", getdata("&amp;CHAR(34)&amp;A323&amp;CHAR(34)&amp;"));","")</f>
        <v/>
      </c>
    </row>
    <row r="324" spans="7:7" x14ac:dyDescent="0.25">
      <c r="G324" t="str">
        <f t="shared" si="7"/>
        <v/>
      </c>
    </row>
    <row r="325" spans="7:7" x14ac:dyDescent="0.25">
      <c r="G325" t="str">
        <f t="shared" si="7"/>
        <v/>
      </c>
    </row>
    <row r="326" spans="7:7" x14ac:dyDescent="0.25">
      <c r="G326" t="str">
        <f t="shared" si="7"/>
        <v/>
      </c>
    </row>
    <row r="327" spans="7:7" x14ac:dyDescent="0.25">
      <c r="G327" t="str">
        <f t="shared" si="7"/>
        <v/>
      </c>
    </row>
    <row r="328" spans="7:7" x14ac:dyDescent="0.25">
      <c r="G328" t="str">
        <f t="shared" si="7"/>
        <v/>
      </c>
    </row>
    <row r="329" spans="7:7" x14ac:dyDescent="0.25">
      <c r="G329" t="str">
        <f t="shared" si="7"/>
        <v/>
      </c>
    </row>
    <row r="330" spans="7:7" x14ac:dyDescent="0.25">
      <c r="G330" t="str">
        <f t="shared" si="7"/>
        <v/>
      </c>
    </row>
    <row r="331" spans="7:7" x14ac:dyDescent="0.25">
      <c r="G331" t="str">
        <f t="shared" si="7"/>
        <v/>
      </c>
    </row>
    <row r="332" spans="7:7" x14ac:dyDescent="0.25">
      <c r="G332" t="str">
        <f t="shared" si="7"/>
        <v/>
      </c>
    </row>
    <row r="333" spans="7:7" x14ac:dyDescent="0.25">
      <c r="G333" t="str">
        <f t="shared" si="7"/>
        <v/>
      </c>
    </row>
    <row r="334" spans="7:7" x14ac:dyDescent="0.25">
      <c r="G334" t="str">
        <f t="shared" si="7"/>
        <v/>
      </c>
    </row>
    <row r="335" spans="7:7" x14ac:dyDescent="0.25">
      <c r="G335" t="str">
        <f t="shared" si="7"/>
        <v/>
      </c>
    </row>
    <row r="336" spans="7:7" x14ac:dyDescent="0.25">
      <c r="G336" t="str">
        <f t="shared" si="7"/>
        <v/>
      </c>
    </row>
    <row r="337" spans="7:7" x14ac:dyDescent="0.25">
      <c r="G337" t="str">
        <f t="shared" si="7"/>
        <v/>
      </c>
    </row>
    <row r="338" spans="7:7" x14ac:dyDescent="0.25">
      <c r="G338" t="str">
        <f t="shared" si="7"/>
        <v/>
      </c>
    </row>
    <row r="339" spans="7:7" x14ac:dyDescent="0.25">
      <c r="G339" t="str">
        <f t="shared" si="7"/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ref="G387:G450" si="8">IF(A387&lt;&gt;"","Browser.ListBox.select("&amp;CHAR(34)&amp;A387&amp;CHAR(34)&amp;", getdata("&amp;CHAR(34)&amp;A387&amp;CHAR(34)&amp;"));","")</f>
        <v/>
      </c>
    </row>
    <row r="388" spans="7:7" x14ac:dyDescent="0.25">
      <c r="G388" t="str">
        <f t="shared" si="8"/>
        <v/>
      </c>
    </row>
    <row r="389" spans="7:7" x14ac:dyDescent="0.25">
      <c r="G389" t="str">
        <f t="shared" si="8"/>
        <v/>
      </c>
    </row>
    <row r="390" spans="7:7" x14ac:dyDescent="0.25">
      <c r="G390" t="str">
        <f t="shared" si="8"/>
        <v/>
      </c>
    </row>
    <row r="391" spans="7:7" x14ac:dyDescent="0.25">
      <c r="G391" t="str">
        <f t="shared" si="8"/>
        <v/>
      </c>
    </row>
    <row r="392" spans="7:7" x14ac:dyDescent="0.25">
      <c r="G392" t="str">
        <f t="shared" si="8"/>
        <v/>
      </c>
    </row>
    <row r="393" spans="7:7" x14ac:dyDescent="0.25">
      <c r="G393" t="str">
        <f t="shared" si="8"/>
        <v/>
      </c>
    </row>
    <row r="394" spans="7:7" x14ac:dyDescent="0.25">
      <c r="G394" t="str">
        <f t="shared" si="8"/>
        <v/>
      </c>
    </row>
    <row r="395" spans="7:7" x14ac:dyDescent="0.25">
      <c r="G395" t="str">
        <f t="shared" si="8"/>
        <v/>
      </c>
    </row>
    <row r="396" spans="7:7" x14ac:dyDescent="0.25">
      <c r="G396" t="str">
        <f t="shared" si="8"/>
        <v/>
      </c>
    </row>
    <row r="397" spans="7:7" x14ac:dyDescent="0.25">
      <c r="G397" t="str">
        <f t="shared" si="8"/>
        <v/>
      </c>
    </row>
    <row r="398" spans="7:7" x14ac:dyDescent="0.25">
      <c r="G398" t="str">
        <f t="shared" si="8"/>
        <v/>
      </c>
    </row>
    <row r="399" spans="7:7" x14ac:dyDescent="0.25">
      <c r="G399" t="str">
        <f t="shared" si="8"/>
        <v/>
      </c>
    </row>
    <row r="400" spans="7:7" x14ac:dyDescent="0.25">
      <c r="G400" t="str">
        <f t="shared" si="8"/>
        <v/>
      </c>
    </row>
    <row r="401" spans="7:7" x14ac:dyDescent="0.25">
      <c r="G401" t="str">
        <f t="shared" si="8"/>
        <v/>
      </c>
    </row>
    <row r="402" spans="7:7" x14ac:dyDescent="0.25">
      <c r="G402" t="str">
        <f t="shared" si="8"/>
        <v/>
      </c>
    </row>
    <row r="403" spans="7:7" x14ac:dyDescent="0.25">
      <c r="G403" t="str">
        <f t="shared" si="8"/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ref="G451:G514" si="9">IF(A451&lt;&gt;"","Browser.ListBox.select("&amp;CHAR(34)&amp;A451&amp;CHAR(34)&amp;", getdata("&amp;CHAR(34)&amp;A451&amp;CHAR(34)&amp;"));","")</f>
        <v/>
      </c>
    </row>
    <row r="452" spans="7:7" x14ac:dyDescent="0.25">
      <c r="G452" t="str">
        <f t="shared" si="9"/>
        <v/>
      </c>
    </row>
    <row r="453" spans="7:7" x14ac:dyDescent="0.25">
      <c r="G453" t="str">
        <f t="shared" si="9"/>
        <v/>
      </c>
    </row>
    <row r="454" spans="7:7" x14ac:dyDescent="0.25">
      <c r="G454" t="str">
        <f t="shared" si="9"/>
        <v/>
      </c>
    </row>
    <row r="455" spans="7:7" x14ac:dyDescent="0.25">
      <c r="G455" t="str">
        <f t="shared" si="9"/>
        <v/>
      </c>
    </row>
    <row r="456" spans="7:7" x14ac:dyDescent="0.25">
      <c r="G456" t="str">
        <f t="shared" si="9"/>
        <v/>
      </c>
    </row>
    <row r="457" spans="7:7" x14ac:dyDescent="0.25">
      <c r="G457" t="str">
        <f t="shared" si="9"/>
        <v/>
      </c>
    </row>
    <row r="458" spans="7:7" x14ac:dyDescent="0.25">
      <c r="G458" t="str">
        <f t="shared" si="9"/>
        <v/>
      </c>
    </row>
    <row r="459" spans="7:7" x14ac:dyDescent="0.25">
      <c r="G459" t="str">
        <f t="shared" si="9"/>
        <v/>
      </c>
    </row>
    <row r="460" spans="7:7" x14ac:dyDescent="0.25">
      <c r="G460" t="str">
        <f t="shared" si="9"/>
        <v/>
      </c>
    </row>
    <row r="461" spans="7:7" x14ac:dyDescent="0.25">
      <c r="G461" t="str">
        <f t="shared" si="9"/>
        <v/>
      </c>
    </row>
    <row r="462" spans="7:7" x14ac:dyDescent="0.25">
      <c r="G462" t="str">
        <f t="shared" si="9"/>
        <v/>
      </c>
    </row>
    <row r="463" spans="7:7" x14ac:dyDescent="0.25">
      <c r="G463" t="str">
        <f t="shared" si="9"/>
        <v/>
      </c>
    </row>
    <row r="464" spans="7:7" x14ac:dyDescent="0.25">
      <c r="G464" t="str">
        <f t="shared" si="9"/>
        <v/>
      </c>
    </row>
    <row r="465" spans="7:7" x14ac:dyDescent="0.25">
      <c r="G465" t="str">
        <f t="shared" si="9"/>
        <v/>
      </c>
    </row>
    <row r="466" spans="7:7" x14ac:dyDescent="0.25">
      <c r="G466" t="str">
        <f t="shared" si="9"/>
        <v/>
      </c>
    </row>
    <row r="467" spans="7:7" x14ac:dyDescent="0.25">
      <c r="G467" t="str">
        <f t="shared" si="9"/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ref="G515:G578" si="10">IF(A515&lt;&gt;"","Browser.ListBox.select("&amp;CHAR(34)&amp;A515&amp;CHAR(34)&amp;", getdata("&amp;CHAR(34)&amp;A515&amp;CHAR(34)&amp;"));","")</f>
        <v/>
      </c>
    </row>
    <row r="516" spans="7:7" x14ac:dyDescent="0.25">
      <c r="G516" t="str">
        <f t="shared" si="10"/>
        <v/>
      </c>
    </row>
    <row r="517" spans="7:7" x14ac:dyDescent="0.25">
      <c r="G517" t="str">
        <f t="shared" si="10"/>
        <v/>
      </c>
    </row>
    <row r="518" spans="7:7" x14ac:dyDescent="0.25">
      <c r="G518" t="str">
        <f t="shared" si="10"/>
        <v/>
      </c>
    </row>
    <row r="519" spans="7:7" x14ac:dyDescent="0.25">
      <c r="G519" t="str">
        <f t="shared" si="10"/>
        <v/>
      </c>
    </row>
    <row r="520" spans="7:7" x14ac:dyDescent="0.25">
      <c r="G520" t="str">
        <f t="shared" si="10"/>
        <v/>
      </c>
    </row>
    <row r="521" spans="7:7" x14ac:dyDescent="0.25">
      <c r="G521" t="str">
        <f t="shared" si="10"/>
        <v/>
      </c>
    </row>
    <row r="522" spans="7:7" x14ac:dyDescent="0.25">
      <c r="G522" t="str">
        <f t="shared" si="10"/>
        <v/>
      </c>
    </row>
    <row r="523" spans="7:7" x14ac:dyDescent="0.25">
      <c r="G523" t="str">
        <f t="shared" si="10"/>
        <v/>
      </c>
    </row>
    <row r="524" spans="7:7" x14ac:dyDescent="0.25">
      <c r="G524" t="str">
        <f t="shared" si="10"/>
        <v/>
      </c>
    </row>
    <row r="525" spans="7:7" x14ac:dyDescent="0.25">
      <c r="G525" t="str">
        <f t="shared" si="10"/>
        <v/>
      </c>
    </row>
    <row r="526" spans="7:7" x14ac:dyDescent="0.25">
      <c r="G526" t="str">
        <f t="shared" si="10"/>
        <v/>
      </c>
    </row>
    <row r="527" spans="7:7" x14ac:dyDescent="0.25">
      <c r="G527" t="str">
        <f t="shared" si="10"/>
        <v/>
      </c>
    </row>
    <row r="528" spans="7:7" x14ac:dyDescent="0.25">
      <c r="G528" t="str">
        <f t="shared" si="10"/>
        <v/>
      </c>
    </row>
    <row r="529" spans="7:7" x14ac:dyDescent="0.25">
      <c r="G529" t="str">
        <f t="shared" si="10"/>
        <v/>
      </c>
    </row>
    <row r="530" spans="7:7" x14ac:dyDescent="0.25">
      <c r="G530" t="str">
        <f t="shared" si="10"/>
        <v/>
      </c>
    </row>
    <row r="531" spans="7:7" x14ac:dyDescent="0.25">
      <c r="G531" t="str">
        <f t="shared" si="10"/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ref="G579:G642" si="11">IF(A579&lt;&gt;"","Browser.ListBox.select("&amp;CHAR(34)&amp;A579&amp;CHAR(34)&amp;", getdata("&amp;CHAR(34)&amp;A579&amp;CHAR(34)&amp;"));","")</f>
        <v/>
      </c>
    </row>
    <row r="580" spans="7:7" x14ac:dyDescent="0.25">
      <c r="G580" t="str">
        <f t="shared" si="11"/>
        <v/>
      </c>
    </row>
    <row r="581" spans="7:7" x14ac:dyDescent="0.25">
      <c r="G581" t="str">
        <f t="shared" si="11"/>
        <v/>
      </c>
    </row>
    <row r="582" spans="7:7" x14ac:dyDescent="0.25">
      <c r="G582" t="str">
        <f t="shared" si="11"/>
        <v/>
      </c>
    </row>
    <row r="583" spans="7:7" x14ac:dyDescent="0.25">
      <c r="G583" t="str">
        <f t="shared" si="11"/>
        <v/>
      </c>
    </row>
    <row r="584" spans="7:7" x14ac:dyDescent="0.25">
      <c r="G584" t="str">
        <f t="shared" si="11"/>
        <v/>
      </c>
    </row>
    <row r="585" spans="7:7" x14ac:dyDescent="0.25">
      <c r="G585" t="str">
        <f t="shared" si="11"/>
        <v/>
      </c>
    </row>
    <row r="586" spans="7:7" x14ac:dyDescent="0.25">
      <c r="G586" t="str">
        <f t="shared" si="11"/>
        <v/>
      </c>
    </row>
    <row r="587" spans="7:7" x14ac:dyDescent="0.25">
      <c r="G587" t="str">
        <f t="shared" si="11"/>
        <v/>
      </c>
    </row>
    <row r="588" spans="7:7" x14ac:dyDescent="0.25">
      <c r="G588" t="str">
        <f t="shared" si="11"/>
        <v/>
      </c>
    </row>
    <row r="589" spans="7:7" x14ac:dyDescent="0.25">
      <c r="G589" t="str">
        <f t="shared" si="11"/>
        <v/>
      </c>
    </row>
    <row r="590" spans="7:7" x14ac:dyDescent="0.25">
      <c r="G590" t="str">
        <f t="shared" si="11"/>
        <v/>
      </c>
    </row>
    <row r="591" spans="7:7" x14ac:dyDescent="0.25">
      <c r="G591" t="str">
        <f t="shared" si="11"/>
        <v/>
      </c>
    </row>
    <row r="592" spans="7:7" x14ac:dyDescent="0.25">
      <c r="G592" t="str">
        <f t="shared" si="11"/>
        <v/>
      </c>
    </row>
    <row r="593" spans="7:7" x14ac:dyDescent="0.25">
      <c r="G593" t="str">
        <f t="shared" si="11"/>
        <v/>
      </c>
    </row>
    <row r="594" spans="7:7" x14ac:dyDescent="0.25">
      <c r="G594" t="str">
        <f t="shared" si="11"/>
        <v/>
      </c>
    </row>
    <row r="595" spans="7:7" x14ac:dyDescent="0.25">
      <c r="G595" t="str">
        <f t="shared" si="11"/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ref="G643:G706" si="12">IF(A643&lt;&gt;"","Browser.ListBox.select("&amp;CHAR(34)&amp;A643&amp;CHAR(34)&amp;", getdata("&amp;CHAR(34)&amp;A643&amp;CHAR(34)&amp;"));","")</f>
        <v/>
      </c>
    </row>
    <row r="644" spans="7:7" x14ac:dyDescent="0.25">
      <c r="G644" t="str">
        <f t="shared" si="12"/>
        <v/>
      </c>
    </row>
    <row r="645" spans="7:7" x14ac:dyDescent="0.25">
      <c r="G645" t="str">
        <f t="shared" si="12"/>
        <v/>
      </c>
    </row>
    <row r="646" spans="7:7" x14ac:dyDescent="0.25">
      <c r="G646" t="str">
        <f t="shared" si="12"/>
        <v/>
      </c>
    </row>
    <row r="647" spans="7:7" x14ac:dyDescent="0.25">
      <c r="G647" t="str">
        <f t="shared" si="12"/>
        <v/>
      </c>
    </row>
    <row r="648" spans="7:7" x14ac:dyDescent="0.25">
      <c r="G648" t="str">
        <f t="shared" si="12"/>
        <v/>
      </c>
    </row>
    <row r="649" spans="7:7" x14ac:dyDescent="0.25">
      <c r="G649" t="str">
        <f t="shared" si="12"/>
        <v/>
      </c>
    </row>
    <row r="650" spans="7:7" x14ac:dyDescent="0.25">
      <c r="G650" t="str">
        <f t="shared" si="12"/>
        <v/>
      </c>
    </row>
    <row r="651" spans="7:7" x14ac:dyDescent="0.25">
      <c r="G651" t="str">
        <f t="shared" si="12"/>
        <v/>
      </c>
    </row>
    <row r="652" spans="7:7" x14ac:dyDescent="0.25">
      <c r="G652" t="str">
        <f t="shared" si="12"/>
        <v/>
      </c>
    </row>
    <row r="653" spans="7:7" x14ac:dyDescent="0.25">
      <c r="G653" t="str">
        <f t="shared" si="12"/>
        <v/>
      </c>
    </row>
    <row r="654" spans="7:7" x14ac:dyDescent="0.25">
      <c r="G654" t="str">
        <f t="shared" si="12"/>
        <v/>
      </c>
    </row>
    <row r="655" spans="7:7" x14ac:dyDescent="0.25">
      <c r="G655" t="str">
        <f t="shared" si="12"/>
        <v/>
      </c>
    </row>
    <row r="656" spans="7:7" x14ac:dyDescent="0.25">
      <c r="G656" t="str">
        <f t="shared" si="12"/>
        <v/>
      </c>
    </row>
    <row r="657" spans="7:7" x14ac:dyDescent="0.25">
      <c r="G657" t="str">
        <f t="shared" si="12"/>
        <v/>
      </c>
    </row>
    <row r="658" spans="7:7" x14ac:dyDescent="0.25">
      <c r="G658" t="str">
        <f t="shared" si="12"/>
        <v/>
      </c>
    </row>
    <row r="659" spans="7:7" x14ac:dyDescent="0.25">
      <c r="G659" t="str">
        <f t="shared" si="12"/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ref="G707:G770" si="13">IF(A707&lt;&gt;"","Browser.ListBox.select("&amp;CHAR(34)&amp;A707&amp;CHAR(34)&amp;", getdata("&amp;CHAR(34)&amp;A707&amp;CHAR(34)&amp;"));","")</f>
        <v/>
      </c>
    </row>
    <row r="708" spans="7:7" x14ac:dyDescent="0.25">
      <c r="G708" t="str">
        <f t="shared" si="13"/>
        <v/>
      </c>
    </row>
    <row r="709" spans="7:7" x14ac:dyDescent="0.25">
      <c r="G709" t="str">
        <f t="shared" si="13"/>
        <v/>
      </c>
    </row>
    <row r="710" spans="7:7" x14ac:dyDescent="0.25">
      <c r="G710" t="str">
        <f t="shared" si="13"/>
        <v/>
      </c>
    </row>
    <row r="711" spans="7:7" x14ac:dyDescent="0.25">
      <c r="G711" t="str">
        <f t="shared" si="13"/>
        <v/>
      </c>
    </row>
    <row r="712" spans="7:7" x14ac:dyDescent="0.25">
      <c r="G712" t="str">
        <f t="shared" si="13"/>
        <v/>
      </c>
    </row>
    <row r="713" spans="7:7" x14ac:dyDescent="0.25">
      <c r="G713" t="str">
        <f t="shared" si="13"/>
        <v/>
      </c>
    </row>
    <row r="714" spans="7:7" x14ac:dyDescent="0.25">
      <c r="G714" t="str">
        <f t="shared" si="13"/>
        <v/>
      </c>
    </row>
    <row r="715" spans="7:7" x14ac:dyDescent="0.25">
      <c r="G715" t="str">
        <f t="shared" si="13"/>
        <v/>
      </c>
    </row>
    <row r="716" spans="7:7" x14ac:dyDescent="0.25">
      <c r="G716" t="str">
        <f t="shared" si="13"/>
        <v/>
      </c>
    </row>
    <row r="717" spans="7:7" x14ac:dyDescent="0.25">
      <c r="G717" t="str">
        <f t="shared" si="13"/>
        <v/>
      </c>
    </row>
    <row r="718" spans="7:7" x14ac:dyDescent="0.25">
      <c r="G718" t="str">
        <f t="shared" si="13"/>
        <v/>
      </c>
    </row>
    <row r="719" spans="7:7" x14ac:dyDescent="0.25">
      <c r="G719" t="str">
        <f t="shared" si="13"/>
        <v/>
      </c>
    </row>
    <row r="720" spans="7:7" x14ac:dyDescent="0.25">
      <c r="G720" t="str">
        <f t="shared" si="13"/>
        <v/>
      </c>
    </row>
    <row r="721" spans="7:7" x14ac:dyDescent="0.25">
      <c r="G721" t="str">
        <f t="shared" si="13"/>
        <v/>
      </c>
    </row>
    <row r="722" spans="7:7" x14ac:dyDescent="0.25">
      <c r="G722" t="str">
        <f t="shared" si="13"/>
        <v/>
      </c>
    </row>
    <row r="723" spans="7:7" x14ac:dyDescent="0.25">
      <c r="G723" t="str">
        <f t="shared" si="13"/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ref="G771:G834" si="14">IF(A771&lt;&gt;"","Browser.ListBox.select("&amp;CHAR(34)&amp;A771&amp;CHAR(34)&amp;", getdata("&amp;CHAR(34)&amp;A771&amp;CHAR(34)&amp;"));","")</f>
        <v/>
      </c>
    </row>
    <row r="772" spans="7:7" x14ac:dyDescent="0.25">
      <c r="G772" t="str">
        <f t="shared" si="14"/>
        <v/>
      </c>
    </row>
    <row r="773" spans="7:7" x14ac:dyDescent="0.25">
      <c r="G773" t="str">
        <f t="shared" si="14"/>
        <v/>
      </c>
    </row>
    <row r="774" spans="7:7" x14ac:dyDescent="0.25">
      <c r="G774" t="str">
        <f t="shared" si="14"/>
        <v/>
      </c>
    </row>
    <row r="775" spans="7:7" x14ac:dyDescent="0.25">
      <c r="G775" t="str">
        <f t="shared" si="14"/>
        <v/>
      </c>
    </row>
    <row r="776" spans="7:7" x14ac:dyDescent="0.25">
      <c r="G776" t="str">
        <f t="shared" si="14"/>
        <v/>
      </c>
    </row>
    <row r="777" spans="7:7" x14ac:dyDescent="0.25">
      <c r="G777" t="str">
        <f t="shared" si="14"/>
        <v/>
      </c>
    </row>
    <row r="778" spans="7:7" x14ac:dyDescent="0.25">
      <c r="G778" t="str">
        <f t="shared" si="14"/>
        <v/>
      </c>
    </row>
    <row r="779" spans="7:7" x14ac:dyDescent="0.25">
      <c r="G779" t="str">
        <f t="shared" si="14"/>
        <v/>
      </c>
    </row>
    <row r="780" spans="7:7" x14ac:dyDescent="0.25">
      <c r="G780" t="str">
        <f t="shared" si="14"/>
        <v/>
      </c>
    </row>
    <row r="781" spans="7:7" x14ac:dyDescent="0.25">
      <c r="G781" t="str">
        <f t="shared" si="14"/>
        <v/>
      </c>
    </row>
    <row r="782" spans="7:7" x14ac:dyDescent="0.25">
      <c r="G782" t="str">
        <f t="shared" si="14"/>
        <v/>
      </c>
    </row>
    <row r="783" spans="7:7" x14ac:dyDescent="0.25">
      <c r="G783" t="str">
        <f t="shared" si="14"/>
        <v/>
      </c>
    </row>
    <row r="784" spans="7:7" x14ac:dyDescent="0.25">
      <c r="G784" t="str">
        <f t="shared" si="14"/>
        <v/>
      </c>
    </row>
    <row r="785" spans="7:7" x14ac:dyDescent="0.25">
      <c r="G785" t="str">
        <f t="shared" si="14"/>
        <v/>
      </c>
    </row>
    <row r="786" spans="7:7" x14ac:dyDescent="0.25">
      <c r="G786" t="str">
        <f t="shared" si="14"/>
        <v/>
      </c>
    </row>
    <row r="787" spans="7:7" x14ac:dyDescent="0.25">
      <c r="G787" t="str">
        <f t="shared" si="14"/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ref="G835:G898" si="15">IF(A835&lt;&gt;"","Browser.ListBox.select("&amp;CHAR(34)&amp;A835&amp;CHAR(34)&amp;", getdata("&amp;CHAR(34)&amp;A835&amp;CHAR(34)&amp;"));","")</f>
        <v/>
      </c>
    </row>
    <row r="836" spans="7:7" x14ac:dyDescent="0.25">
      <c r="G836" t="str">
        <f t="shared" si="15"/>
        <v/>
      </c>
    </row>
    <row r="837" spans="7:7" x14ac:dyDescent="0.25">
      <c r="G837" t="str">
        <f t="shared" si="15"/>
        <v/>
      </c>
    </row>
    <row r="838" spans="7:7" x14ac:dyDescent="0.25">
      <c r="G838" t="str">
        <f t="shared" si="15"/>
        <v/>
      </c>
    </row>
    <row r="839" spans="7:7" x14ac:dyDescent="0.25">
      <c r="G839" t="str">
        <f t="shared" si="15"/>
        <v/>
      </c>
    </row>
    <row r="840" spans="7:7" x14ac:dyDescent="0.25">
      <c r="G840" t="str">
        <f t="shared" si="15"/>
        <v/>
      </c>
    </row>
    <row r="841" spans="7:7" x14ac:dyDescent="0.25">
      <c r="G841" t="str">
        <f t="shared" si="15"/>
        <v/>
      </c>
    </row>
    <row r="842" spans="7:7" x14ac:dyDescent="0.25">
      <c r="G842" t="str">
        <f t="shared" si="15"/>
        <v/>
      </c>
    </row>
    <row r="843" spans="7:7" x14ac:dyDescent="0.25">
      <c r="G843" t="str">
        <f t="shared" si="15"/>
        <v/>
      </c>
    </row>
    <row r="844" spans="7:7" x14ac:dyDescent="0.25">
      <c r="G844" t="str">
        <f t="shared" si="15"/>
        <v/>
      </c>
    </row>
    <row r="845" spans="7:7" x14ac:dyDescent="0.25">
      <c r="G845" t="str">
        <f t="shared" si="15"/>
        <v/>
      </c>
    </row>
    <row r="846" spans="7:7" x14ac:dyDescent="0.25">
      <c r="G846" t="str">
        <f t="shared" si="15"/>
        <v/>
      </c>
    </row>
    <row r="847" spans="7:7" x14ac:dyDescent="0.25">
      <c r="G847" t="str">
        <f t="shared" si="15"/>
        <v/>
      </c>
    </row>
    <row r="848" spans="7:7" x14ac:dyDescent="0.25">
      <c r="G848" t="str">
        <f t="shared" si="15"/>
        <v/>
      </c>
    </row>
    <row r="849" spans="7:7" x14ac:dyDescent="0.25">
      <c r="G849" t="str">
        <f t="shared" si="15"/>
        <v/>
      </c>
    </row>
    <row r="850" spans="7:7" x14ac:dyDescent="0.25">
      <c r="G850" t="str">
        <f t="shared" si="15"/>
        <v/>
      </c>
    </row>
    <row r="851" spans="7:7" x14ac:dyDescent="0.25">
      <c r="G851" t="str">
        <f t="shared" si="15"/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ref="G899:G962" si="16">IF(A899&lt;&gt;"","Browser.ListBox.select("&amp;CHAR(34)&amp;A899&amp;CHAR(34)&amp;", getdata("&amp;CHAR(34)&amp;A899&amp;CHAR(34)&amp;"));","")</f>
        <v/>
      </c>
    </row>
    <row r="900" spans="7:7" x14ac:dyDescent="0.25">
      <c r="G900" t="str">
        <f t="shared" si="16"/>
        <v/>
      </c>
    </row>
    <row r="901" spans="7:7" x14ac:dyDescent="0.25">
      <c r="G901" t="str">
        <f t="shared" si="16"/>
        <v/>
      </c>
    </row>
    <row r="902" spans="7:7" x14ac:dyDescent="0.25">
      <c r="G902" t="str">
        <f t="shared" si="16"/>
        <v/>
      </c>
    </row>
    <row r="903" spans="7:7" x14ac:dyDescent="0.25">
      <c r="G903" t="str">
        <f t="shared" si="16"/>
        <v/>
      </c>
    </row>
    <row r="904" spans="7:7" x14ac:dyDescent="0.25">
      <c r="G904" t="str">
        <f t="shared" si="16"/>
        <v/>
      </c>
    </row>
    <row r="905" spans="7:7" x14ac:dyDescent="0.25">
      <c r="G905" t="str">
        <f t="shared" si="16"/>
        <v/>
      </c>
    </row>
    <row r="906" spans="7:7" x14ac:dyDescent="0.25">
      <c r="G906" t="str">
        <f t="shared" si="16"/>
        <v/>
      </c>
    </row>
    <row r="907" spans="7:7" x14ac:dyDescent="0.25">
      <c r="G907" t="str">
        <f t="shared" si="16"/>
        <v/>
      </c>
    </row>
    <row r="908" spans="7:7" x14ac:dyDescent="0.25">
      <c r="G908" t="str">
        <f t="shared" si="16"/>
        <v/>
      </c>
    </row>
    <row r="909" spans="7:7" x14ac:dyDescent="0.25">
      <c r="G909" t="str">
        <f t="shared" si="16"/>
        <v/>
      </c>
    </row>
    <row r="910" spans="7:7" x14ac:dyDescent="0.25">
      <c r="G910" t="str">
        <f t="shared" si="16"/>
        <v/>
      </c>
    </row>
    <row r="911" spans="7:7" x14ac:dyDescent="0.25">
      <c r="G911" t="str">
        <f t="shared" si="16"/>
        <v/>
      </c>
    </row>
    <row r="912" spans="7:7" x14ac:dyDescent="0.25">
      <c r="G912" t="str">
        <f t="shared" si="16"/>
        <v/>
      </c>
    </row>
    <row r="913" spans="7:7" x14ac:dyDescent="0.25">
      <c r="G913" t="str">
        <f t="shared" si="16"/>
        <v/>
      </c>
    </row>
    <row r="914" spans="7:7" x14ac:dyDescent="0.25">
      <c r="G914" t="str">
        <f t="shared" si="16"/>
        <v/>
      </c>
    </row>
    <row r="915" spans="7:7" x14ac:dyDescent="0.25">
      <c r="G915" t="str">
        <f t="shared" si="16"/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  <row r="952" spans="7:7" x14ac:dyDescent="0.25">
      <c r="G952" t="str">
        <f t="shared" si="16"/>
        <v/>
      </c>
    </row>
    <row r="953" spans="7:7" x14ac:dyDescent="0.25">
      <c r="G953" t="str">
        <f t="shared" si="16"/>
        <v/>
      </c>
    </row>
    <row r="954" spans="7:7" x14ac:dyDescent="0.25">
      <c r="G954" t="str">
        <f t="shared" si="16"/>
        <v/>
      </c>
    </row>
    <row r="955" spans="7:7" x14ac:dyDescent="0.25">
      <c r="G955" t="str">
        <f t="shared" si="16"/>
        <v/>
      </c>
    </row>
    <row r="956" spans="7:7" x14ac:dyDescent="0.25">
      <c r="G956" t="str">
        <f t="shared" si="16"/>
        <v/>
      </c>
    </row>
    <row r="957" spans="7:7" x14ac:dyDescent="0.25">
      <c r="G957" t="str">
        <f t="shared" si="16"/>
        <v/>
      </c>
    </row>
    <row r="958" spans="7:7" x14ac:dyDescent="0.25">
      <c r="G958" t="str">
        <f t="shared" si="16"/>
        <v/>
      </c>
    </row>
    <row r="959" spans="7:7" x14ac:dyDescent="0.25">
      <c r="G959" t="str">
        <f t="shared" si="16"/>
        <v/>
      </c>
    </row>
    <row r="960" spans="7:7" x14ac:dyDescent="0.25">
      <c r="G960" t="str">
        <f t="shared" si="16"/>
        <v/>
      </c>
    </row>
    <row r="961" spans="7:7" x14ac:dyDescent="0.25">
      <c r="G961" t="str">
        <f t="shared" si="16"/>
        <v/>
      </c>
    </row>
    <row r="962" spans="7:7" x14ac:dyDescent="0.25">
      <c r="G962" t="str">
        <f t="shared" si="16"/>
        <v/>
      </c>
    </row>
    <row r="963" spans="7:7" x14ac:dyDescent="0.25">
      <c r="G963" t="str">
        <f t="shared" ref="G963:G999" si="17">IF(A963&lt;&gt;"","Browser.ListBox.select("&amp;CHAR(34)&amp;A963&amp;CHAR(34)&amp;", getdata("&amp;CHAR(34)&amp;A963&amp;CHAR(34)&amp;"));","")</f>
        <v/>
      </c>
    </row>
    <row r="964" spans="7:7" x14ac:dyDescent="0.25">
      <c r="G964" t="str">
        <f t="shared" si="17"/>
        <v/>
      </c>
    </row>
    <row r="965" spans="7:7" x14ac:dyDescent="0.25">
      <c r="G965" t="str">
        <f t="shared" si="17"/>
        <v/>
      </c>
    </row>
    <row r="966" spans="7:7" x14ac:dyDescent="0.25">
      <c r="G966" t="str">
        <f t="shared" si="17"/>
        <v/>
      </c>
    </row>
    <row r="967" spans="7:7" x14ac:dyDescent="0.25">
      <c r="G967" t="str">
        <f t="shared" si="17"/>
        <v/>
      </c>
    </row>
    <row r="968" spans="7:7" x14ac:dyDescent="0.25">
      <c r="G968" t="str">
        <f t="shared" si="17"/>
        <v/>
      </c>
    </row>
    <row r="969" spans="7:7" x14ac:dyDescent="0.25">
      <c r="G969" t="str">
        <f t="shared" si="17"/>
        <v/>
      </c>
    </row>
    <row r="970" spans="7:7" x14ac:dyDescent="0.25">
      <c r="G970" t="str">
        <f t="shared" si="17"/>
        <v/>
      </c>
    </row>
    <row r="971" spans="7:7" x14ac:dyDescent="0.25">
      <c r="G971" t="str">
        <f t="shared" si="17"/>
        <v/>
      </c>
    </row>
    <row r="972" spans="7:7" x14ac:dyDescent="0.25">
      <c r="G972" t="str">
        <f t="shared" si="17"/>
        <v/>
      </c>
    </row>
    <row r="973" spans="7:7" x14ac:dyDescent="0.25">
      <c r="G973" t="str">
        <f t="shared" si="17"/>
        <v/>
      </c>
    </row>
    <row r="974" spans="7:7" x14ac:dyDescent="0.25">
      <c r="G974" t="str">
        <f t="shared" si="17"/>
        <v/>
      </c>
    </row>
    <row r="975" spans="7:7" x14ac:dyDescent="0.25">
      <c r="G975" t="str">
        <f t="shared" si="17"/>
        <v/>
      </c>
    </row>
    <row r="976" spans="7:7" x14ac:dyDescent="0.25">
      <c r="G976" t="str">
        <f t="shared" si="17"/>
        <v/>
      </c>
    </row>
    <row r="977" spans="7:7" x14ac:dyDescent="0.25">
      <c r="G977" t="str">
        <f t="shared" si="17"/>
        <v/>
      </c>
    </row>
    <row r="978" spans="7:7" x14ac:dyDescent="0.25">
      <c r="G978" t="str">
        <f t="shared" si="17"/>
        <v/>
      </c>
    </row>
    <row r="979" spans="7:7" x14ac:dyDescent="0.25">
      <c r="G979" t="str">
        <f t="shared" si="17"/>
        <v/>
      </c>
    </row>
    <row r="980" spans="7:7" x14ac:dyDescent="0.25">
      <c r="G980" t="str">
        <f t="shared" si="17"/>
        <v/>
      </c>
    </row>
    <row r="981" spans="7:7" x14ac:dyDescent="0.25">
      <c r="G981" t="str">
        <f t="shared" si="17"/>
        <v/>
      </c>
    </row>
    <row r="982" spans="7:7" x14ac:dyDescent="0.25">
      <c r="G982" t="str">
        <f t="shared" si="17"/>
        <v/>
      </c>
    </row>
    <row r="983" spans="7:7" x14ac:dyDescent="0.25">
      <c r="G983" t="str">
        <f t="shared" si="17"/>
        <v/>
      </c>
    </row>
    <row r="984" spans="7:7" x14ac:dyDescent="0.25">
      <c r="G984" t="str">
        <f t="shared" si="17"/>
        <v/>
      </c>
    </row>
    <row r="985" spans="7:7" x14ac:dyDescent="0.25">
      <c r="G985" t="str">
        <f t="shared" si="17"/>
        <v/>
      </c>
    </row>
    <row r="986" spans="7:7" x14ac:dyDescent="0.25">
      <c r="G986" t="str">
        <f t="shared" si="17"/>
        <v/>
      </c>
    </row>
    <row r="987" spans="7:7" x14ac:dyDescent="0.25">
      <c r="G987" t="str">
        <f t="shared" si="17"/>
        <v/>
      </c>
    </row>
    <row r="988" spans="7:7" x14ac:dyDescent="0.25">
      <c r="G988" t="str">
        <f t="shared" si="17"/>
        <v/>
      </c>
    </row>
    <row r="989" spans="7:7" x14ac:dyDescent="0.25">
      <c r="G989" t="str">
        <f t="shared" si="17"/>
        <v/>
      </c>
    </row>
    <row r="990" spans="7:7" x14ac:dyDescent="0.25">
      <c r="G990" t="str">
        <f t="shared" si="17"/>
        <v/>
      </c>
    </row>
    <row r="991" spans="7:7" x14ac:dyDescent="0.25">
      <c r="G991" t="str">
        <f t="shared" si="17"/>
        <v/>
      </c>
    </row>
    <row r="992" spans="7:7" x14ac:dyDescent="0.25">
      <c r="G992" t="str">
        <f t="shared" si="17"/>
        <v/>
      </c>
    </row>
    <row r="993" spans="7:7" x14ac:dyDescent="0.25">
      <c r="G993" t="str">
        <f t="shared" si="17"/>
        <v/>
      </c>
    </row>
    <row r="994" spans="7:7" x14ac:dyDescent="0.25">
      <c r="G994" t="str">
        <f t="shared" si="17"/>
        <v/>
      </c>
    </row>
    <row r="995" spans="7:7" x14ac:dyDescent="0.25">
      <c r="G995" t="str">
        <f t="shared" si="17"/>
        <v/>
      </c>
    </row>
    <row r="996" spans="7:7" x14ac:dyDescent="0.25">
      <c r="G996" t="str">
        <f t="shared" si="17"/>
        <v/>
      </c>
    </row>
    <row r="997" spans="7:7" x14ac:dyDescent="0.25">
      <c r="G997" t="str">
        <f t="shared" si="17"/>
        <v/>
      </c>
    </row>
    <row r="998" spans="7:7" x14ac:dyDescent="0.25">
      <c r="G998" t="str">
        <f t="shared" si="17"/>
        <v/>
      </c>
    </row>
    <row r="999" spans="7:7" x14ac:dyDescent="0.25">
      <c r="G999" t="str">
        <f t="shared" si="17"/>
        <v/>
      </c>
    </row>
  </sheetData>
  <conditionalFormatting sqref="A1:A4 A8:A9 A11:A12 A14:A30 A13:B13 B14:B16 A32:A45 A47:A51 A53:A1048576">
    <cfRule type="duplicateValues" dxfId="10" priority="6"/>
  </conditionalFormatting>
  <conditionalFormatting sqref="A5:A6">
    <cfRule type="duplicateValues" dxfId="9" priority="3"/>
  </conditionalFormatting>
  <conditionalFormatting sqref="A31">
    <cfRule type="duplicateValues" dxfId="8" priority="2"/>
  </conditionalFormatting>
  <conditionalFormatting sqref="A46">
    <cfRule type="duplicateValues" dxfId="7" priority="1"/>
  </conditionalFormatting>
  <pageMargins left="0.7" right="0.7" top="0.75" bottom="0.75" header="0.3" footer="0.3"/>
  <pageSetup orientation="portrait" horizontalDpi="90" verticalDpi="90" r:id="rId1"/>
  <ignoredErrors>
    <ignoredError sqref="G4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activeCell="B5" sqref="B5"/>
    </sheetView>
  </sheetViews>
  <sheetFormatPr defaultRowHeight="15" x14ac:dyDescent="0.25"/>
  <cols>
    <col min="1" max="1" width="24" bestFit="1" customWidth="1"/>
    <col min="2" max="2" width="113.140625" bestFit="1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12</v>
      </c>
      <c r="B2" t="s">
        <v>13</v>
      </c>
      <c r="G2" t="str">
        <f>IF(A2&lt;&gt;"","Browser.WebElement.click("&amp;CHAR(34)&amp;A2&amp;CHAR(34)&amp;");","")</f>
        <v>Browser.WebElement.click("Task");</v>
      </c>
    </row>
    <row r="3" spans="1:7" x14ac:dyDescent="0.25">
      <c r="A3" t="s">
        <v>73</v>
      </c>
      <c r="B3" t="s">
        <v>21</v>
      </c>
      <c r="G3" t="str">
        <f t="shared" ref="G3:G66" si="0">IF(A3&lt;&gt;"","Browser.WebElement.click("&amp;CHAR(34)&amp;A3&amp;CHAR(34)&amp;");","")</f>
        <v>Browser.WebElement.click("PickListIcon");</v>
      </c>
    </row>
    <row r="4" spans="1:7" x14ac:dyDescent="0.25">
      <c r="A4" t="s">
        <v>103</v>
      </c>
      <c r="B4" t="s">
        <v>529</v>
      </c>
      <c r="G4" t="str">
        <f t="shared" si="0"/>
        <v>Browser.WebElement.click("AddressPicklist");</v>
      </c>
    </row>
    <row r="5" spans="1:7" x14ac:dyDescent="0.25">
      <c r="A5" t="s">
        <v>166</v>
      </c>
      <c r="B5" t="s">
        <v>182</v>
      </c>
      <c r="G5" t="str">
        <f t="shared" si="0"/>
        <v>Browser.WebElement.click("KeyAccountManager");</v>
      </c>
    </row>
    <row r="6" spans="1:7" x14ac:dyDescent="0.25">
      <c r="A6" t="s">
        <v>171</v>
      </c>
      <c r="B6" t="s">
        <v>490</v>
      </c>
      <c r="G6" t="str">
        <f t="shared" si="0"/>
        <v>Browser.WebElement.click("AuthorisedPersonPickList");</v>
      </c>
    </row>
    <row r="7" spans="1:7" x14ac:dyDescent="0.25">
      <c r="A7" t="s">
        <v>183</v>
      </c>
      <c r="B7" t="s">
        <v>424</v>
      </c>
      <c r="G7" t="str">
        <f t="shared" si="0"/>
        <v>Browser.WebElement.click("PromotionName");</v>
      </c>
    </row>
    <row r="8" spans="1:7" x14ac:dyDescent="0.25">
      <c r="A8" t="s">
        <v>193</v>
      </c>
      <c r="B8" t="s">
        <v>192</v>
      </c>
      <c r="G8" t="str">
        <f t="shared" si="0"/>
        <v>Browser.WebElement.click("CreatNewConnectionSpan");</v>
      </c>
    </row>
    <row r="9" spans="1:7" x14ac:dyDescent="0.25">
      <c r="A9" t="s">
        <v>195</v>
      </c>
      <c r="B9" t="s">
        <v>194</v>
      </c>
      <c r="G9" t="str">
        <f t="shared" si="0"/>
        <v>Browser.WebElement.click("CreateCustomerSpan");</v>
      </c>
    </row>
    <row r="10" spans="1:7" x14ac:dyDescent="0.25">
      <c r="A10" t="s">
        <v>207</v>
      </c>
      <c r="B10" t="s">
        <v>206</v>
      </c>
      <c r="G10" t="str">
        <f t="shared" si="0"/>
        <v>Browser.WebElement.click("LineItemNextRecord");</v>
      </c>
    </row>
    <row r="11" spans="1:7" x14ac:dyDescent="0.25">
      <c r="A11" t="s">
        <v>209</v>
      </c>
      <c r="B11" t="s">
        <v>208</v>
      </c>
      <c r="G11" t="str">
        <f t="shared" si="0"/>
        <v>Browser.WebElement.click("ShowMore");</v>
      </c>
    </row>
    <row r="12" spans="1:7" x14ac:dyDescent="0.25">
      <c r="A12" t="s">
        <v>211</v>
      </c>
      <c r="B12" t="s">
        <v>210</v>
      </c>
      <c r="G12" t="str">
        <f t="shared" si="0"/>
        <v>Browser.WebElement.click("SalesOrderQuery");</v>
      </c>
    </row>
    <row r="13" spans="1:7" x14ac:dyDescent="0.25">
      <c r="A13" t="s">
        <v>220</v>
      </c>
      <c r="B13" t="s">
        <v>438</v>
      </c>
      <c r="G13" t="str">
        <f t="shared" si="0"/>
        <v>Browser.WebElement.click("LineItemShowMore");</v>
      </c>
    </row>
    <row r="14" spans="1:7" x14ac:dyDescent="0.25">
      <c r="A14" t="s">
        <v>237</v>
      </c>
      <c r="B14" t="s">
        <v>238</v>
      </c>
      <c r="G14" t="str">
        <f t="shared" si="0"/>
        <v>Browser.WebElement.click("LineItemDropDown");</v>
      </c>
    </row>
    <row r="15" spans="1:7" x14ac:dyDescent="0.25">
      <c r="A15" t="s">
        <v>267</v>
      </c>
      <c r="B15" t="s">
        <v>266</v>
      </c>
      <c r="G15" t="str">
        <f t="shared" si="0"/>
        <v>Browser.WebElement.click("PaymentProfile");</v>
      </c>
    </row>
    <row r="16" spans="1:7" x14ac:dyDescent="0.25">
      <c r="A16" t="s">
        <v>268</v>
      </c>
      <c r="B16" s="1" t="s">
        <v>270</v>
      </c>
      <c r="G16" t="str">
        <f t="shared" si="0"/>
        <v>Browser.WebElement.click("PaymentShowless");</v>
      </c>
    </row>
    <row r="17" spans="1:7" x14ac:dyDescent="0.25">
      <c r="A17" t="s">
        <v>269</v>
      </c>
      <c r="B17" s="1" t="s">
        <v>271</v>
      </c>
      <c r="G17" t="str">
        <f t="shared" si="0"/>
        <v>Browser.WebElement.click("PaymentShowmore");</v>
      </c>
    </row>
    <row r="18" spans="1:7" x14ac:dyDescent="0.25">
      <c r="A18" t="s">
        <v>274</v>
      </c>
      <c r="B18" t="s">
        <v>275</v>
      </c>
      <c r="G18" t="str">
        <f t="shared" si="0"/>
        <v>Browser.WebElement.click("MSISDNRow");</v>
      </c>
    </row>
    <row r="19" spans="1:7" x14ac:dyDescent="0.25">
      <c r="A19" t="s">
        <v>317</v>
      </c>
      <c r="B19" t="s">
        <v>492</v>
      </c>
      <c r="G19" t="str">
        <f t="shared" si="0"/>
        <v>Browser.WebElement.click("CorpAddressPickList");</v>
      </c>
    </row>
    <row r="20" spans="1:7" x14ac:dyDescent="0.25">
      <c r="A20" t="s">
        <v>249</v>
      </c>
      <c r="B20" t="s">
        <v>248</v>
      </c>
      <c r="G20" t="str">
        <f t="shared" si="0"/>
        <v>Browser.WebElement.click("Validate");</v>
      </c>
    </row>
    <row r="21" spans="1:7" x14ac:dyDescent="0.25">
      <c r="A21" t="s">
        <v>390</v>
      </c>
      <c r="B21" t="s">
        <v>391</v>
      </c>
      <c r="G21" t="str">
        <f t="shared" si="0"/>
        <v>Browser.WebElement.click("NextRecordSet");</v>
      </c>
    </row>
    <row r="22" spans="1:7" x14ac:dyDescent="0.25">
      <c r="A22" t="s">
        <v>399</v>
      </c>
      <c r="B22" t="s">
        <v>398</v>
      </c>
      <c r="G22" t="str">
        <f t="shared" si="0"/>
        <v>Browser.WebElement.click("EOMLoginSubmit");</v>
      </c>
    </row>
    <row r="23" spans="1:7" x14ac:dyDescent="0.25">
      <c r="A23" t="s">
        <v>401</v>
      </c>
      <c r="B23" t="s">
        <v>400</v>
      </c>
      <c r="G23" t="str">
        <f t="shared" si="0"/>
        <v>Browser.WebElement.click("EOMAdministration");</v>
      </c>
    </row>
    <row r="24" spans="1:7" x14ac:dyDescent="0.25">
      <c r="A24" t="s">
        <v>403</v>
      </c>
      <c r="B24" t="s">
        <v>402</v>
      </c>
      <c r="G24" t="str">
        <f t="shared" si="0"/>
        <v>Browser.WebElement.click("Interfaces");</v>
      </c>
    </row>
    <row r="25" spans="1:7" x14ac:dyDescent="0.25">
      <c r="A25" t="s">
        <v>405</v>
      </c>
      <c r="B25" t="s">
        <v>404</v>
      </c>
      <c r="G25" t="str">
        <f t="shared" si="0"/>
        <v>Browser.WebElement.click("MessageLog");</v>
      </c>
    </row>
    <row r="26" spans="1:7" x14ac:dyDescent="0.25">
      <c r="A26" t="s">
        <v>407</v>
      </c>
      <c r="B26" t="s">
        <v>406</v>
      </c>
      <c r="G26" t="str">
        <f t="shared" si="0"/>
        <v>Browser.WebElement.click("MSG_StratTiime");</v>
      </c>
    </row>
    <row r="27" spans="1:7" x14ac:dyDescent="0.25">
      <c r="A27" t="s">
        <v>411</v>
      </c>
      <c r="B27" t="s">
        <v>410</v>
      </c>
      <c r="G27" t="str">
        <f t="shared" si="0"/>
        <v>Browser.WebElement.click("SearchMsg");</v>
      </c>
    </row>
    <row r="28" spans="1:7" x14ac:dyDescent="0.25">
      <c r="A28" t="s">
        <v>412</v>
      </c>
      <c r="B28" t="s">
        <v>426</v>
      </c>
      <c r="G28" t="str">
        <f t="shared" si="0"/>
        <v>Browser.WebElement.click("SortMsgByTime");</v>
      </c>
    </row>
    <row r="29" spans="1:7" x14ac:dyDescent="0.25">
      <c r="A29" t="s">
        <v>414</v>
      </c>
      <c r="B29" t="s">
        <v>415</v>
      </c>
      <c r="G29" t="str">
        <f t="shared" si="0"/>
        <v>Browser.WebElement.click("ReceiveData");</v>
      </c>
    </row>
    <row r="30" spans="1:7" x14ac:dyDescent="0.25">
      <c r="A30" t="s">
        <v>417</v>
      </c>
      <c r="B30" t="s">
        <v>416</v>
      </c>
      <c r="G30" t="str">
        <f t="shared" si="0"/>
        <v>Browser.WebElement.click("SentData");</v>
      </c>
    </row>
    <row r="31" spans="1:7" x14ac:dyDescent="0.25">
      <c r="A31" t="s">
        <v>421</v>
      </c>
      <c r="B31" t="s">
        <v>420</v>
      </c>
      <c r="G31" t="str">
        <f t="shared" si="0"/>
        <v>Browser.WebElement.click("MSISDNSelection");</v>
      </c>
    </row>
    <row r="32" spans="1:7" x14ac:dyDescent="0.25">
      <c r="A32" t="s">
        <v>429</v>
      </c>
      <c r="B32" t="s">
        <v>430</v>
      </c>
      <c r="G32" t="str">
        <f t="shared" si="0"/>
        <v>Browser.WebElement.click("CustomizeAddon");</v>
      </c>
    </row>
    <row r="33" spans="1:7" x14ac:dyDescent="0.25">
      <c r="A33" t="s">
        <v>439</v>
      </c>
      <c r="B33" t="s">
        <v>440</v>
      </c>
      <c r="G33" t="str">
        <f t="shared" si="0"/>
        <v>Browser.WebElement.click("SiteMap");</v>
      </c>
    </row>
    <row r="34" spans="1:7" x14ac:dyDescent="0.25">
      <c r="A34" t="s">
        <v>448</v>
      </c>
      <c r="B34" t="s">
        <v>456</v>
      </c>
      <c r="G34" t="str">
        <f t="shared" si="0"/>
        <v>Browser.WebElement.click("ProdSearch");</v>
      </c>
    </row>
    <row r="35" spans="1:7" x14ac:dyDescent="0.25">
      <c r="A35" t="s">
        <v>460</v>
      </c>
      <c r="B35" t="s">
        <v>459</v>
      </c>
      <c r="G35" t="str">
        <f t="shared" si="0"/>
        <v>Browser.WebElement.click("EligibilityNext");</v>
      </c>
    </row>
    <row r="36" spans="1:7" x14ac:dyDescent="0.25">
      <c r="A36" t="s">
        <v>478</v>
      </c>
      <c r="B36" t="s">
        <v>473</v>
      </c>
      <c r="G36" t="str">
        <f t="shared" si="0"/>
        <v>Browser.WebElement.click("RelationshipShowMore");</v>
      </c>
    </row>
    <row r="37" spans="1:7" x14ac:dyDescent="0.25">
      <c r="A37" t="s">
        <v>484</v>
      </c>
      <c r="B37" t="s">
        <v>483</v>
      </c>
      <c r="G37" t="str">
        <f t="shared" si="0"/>
        <v>Browser.WebElement.click("RelationshipDomainNext");</v>
      </c>
    </row>
    <row r="38" spans="1:7" x14ac:dyDescent="0.25">
      <c r="G38" t="str">
        <f t="shared" si="0"/>
        <v/>
      </c>
    </row>
    <row r="39" spans="1:7" x14ac:dyDescent="0.25">
      <c r="G39" t="str">
        <f t="shared" si="0"/>
        <v/>
      </c>
    </row>
    <row r="40" spans="1:7" x14ac:dyDescent="0.25">
      <c r="G40" t="str">
        <f t="shared" si="0"/>
        <v/>
      </c>
    </row>
    <row r="41" spans="1:7" x14ac:dyDescent="0.25">
      <c r="G41" t="str">
        <f t="shared" si="0"/>
        <v/>
      </c>
    </row>
    <row r="42" spans="1:7" x14ac:dyDescent="0.25">
      <c r="G42" t="str">
        <f t="shared" si="0"/>
        <v/>
      </c>
    </row>
    <row r="43" spans="1:7" x14ac:dyDescent="0.25">
      <c r="G43" t="str">
        <f t="shared" si="0"/>
        <v/>
      </c>
    </row>
    <row r="44" spans="1:7" x14ac:dyDescent="0.25">
      <c r="G44" t="str">
        <f t="shared" si="0"/>
        <v/>
      </c>
    </row>
    <row r="45" spans="1:7" x14ac:dyDescent="0.25">
      <c r="G45" t="str">
        <f t="shared" si="0"/>
        <v/>
      </c>
    </row>
    <row r="46" spans="1:7" x14ac:dyDescent="0.25">
      <c r="G46" t="str">
        <f t="shared" si="0"/>
        <v/>
      </c>
    </row>
    <row r="47" spans="1:7" x14ac:dyDescent="0.25">
      <c r="G47" t="str">
        <f t="shared" si="0"/>
        <v/>
      </c>
    </row>
    <row r="48" spans="1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6" priority="3"/>
  </conditionalFormatting>
  <conditionalFormatting sqref="A20:A25 A27:A37">
    <cfRule type="duplicateValues" dxfId="5" priority="2"/>
  </conditionalFormatting>
  <conditionalFormatting sqref="A26">
    <cfRule type="duplicateValues" dxfId="4" priority="1"/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C1" workbookViewId="0">
      <selection activeCell="G9" sqref="G9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119</v>
      </c>
      <c r="B2" t="s">
        <v>121</v>
      </c>
      <c r="G2" t="str">
        <f>IF(A2&lt;&gt;"","Browser.WebRadioButton.click("&amp;CHAR(34)&amp;A2&amp;CHAR(34)&amp;");","")</f>
        <v>Browser.WebRadioButton.click("AddMoreContactYes");</v>
      </c>
    </row>
    <row r="3" spans="1:7" x14ac:dyDescent="0.25">
      <c r="A3" t="s">
        <v>120</v>
      </c>
      <c r="B3" t="s">
        <v>122</v>
      </c>
      <c r="G3" t="str">
        <f t="shared" ref="G3:G66" si="0">IF(A3&lt;&gt;"","Browser.WebRadioButton.click("&amp;CHAR(34)&amp;A3&amp;CHAR(34)&amp;");","")</f>
        <v>Browser.WebRadioButton.click("AddMoreContactNo");</v>
      </c>
    </row>
    <row r="4" spans="1:7" x14ac:dyDescent="0.25">
      <c r="A4" t="s">
        <v>141</v>
      </c>
      <c r="B4" t="s">
        <v>142</v>
      </c>
      <c r="G4" t="str">
        <f t="shared" si="0"/>
        <v>Browser.WebRadioButton.click("InvoiceOptionYes");</v>
      </c>
    </row>
    <row r="5" spans="1:7" x14ac:dyDescent="0.25">
      <c r="A5" t="s">
        <v>143</v>
      </c>
      <c r="B5" t="s">
        <v>144</v>
      </c>
      <c r="G5" t="str">
        <f t="shared" si="0"/>
        <v>Browser.WebRadioButton.click("InvoiceOptionNo");</v>
      </c>
    </row>
    <row r="6" spans="1:7" x14ac:dyDescent="0.25">
      <c r="A6" t="s">
        <v>156</v>
      </c>
      <c r="B6" t="s">
        <v>157</v>
      </c>
      <c r="G6" t="str">
        <f t="shared" si="0"/>
        <v>Browser.WebRadioButton.click("CorporateCustomerType1");</v>
      </c>
    </row>
    <row r="7" spans="1:7" x14ac:dyDescent="0.25">
      <c r="A7" t="s">
        <v>158</v>
      </c>
      <c r="B7" t="s">
        <v>159</v>
      </c>
      <c r="G7" t="str">
        <f t="shared" si="0"/>
        <v>Browser.WebRadioButton.click("CorporateCustomerType2");</v>
      </c>
    </row>
    <row r="8" spans="1:7" x14ac:dyDescent="0.25">
      <c r="A8" t="s">
        <v>189</v>
      </c>
      <c r="B8" t="s">
        <v>188</v>
      </c>
      <c r="G8" t="str">
        <f t="shared" si="0"/>
        <v>Browser.WebRadioButton.click("CreatenewBillingProfile");</v>
      </c>
    </row>
    <row r="9" spans="1:7" x14ac:dyDescent="0.25">
      <c r="A9" t="s">
        <v>190</v>
      </c>
      <c r="B9" t="s">
        <v>191</v>
      </c>
      <c r="G9" t="str">
        <f t="shared" si="0"/>
        <v>Browser.WebRadioButton.click("SelectBillingProfile");</v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A20" sqref="A20:B20"/>
    </sheetView>
  </sheetViews>
  <sheetFormatPr defaultRowHeight="15" x14ac:dyDescent="0.25"/>
  <cols>
    <col min="1" max="1" width="16.28515625" bestFit="1" customWidth="1"/>
    <col min="2" max="2" width="94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184</v>
      </c>
      <c r="B2" t="s">
        <v>187</v>
      </c>
    </row>
    <row r="3" spans="1:7" x14ac:dyDescent="0.25">
      <c r="A3" t="s">
        <v>201</v>
      </c>
      <c r="B3" t="s">
        <v>200</v>
      </c>
    </row>
    <row r="4" spans="1:7" x14ac:dyDescent="0.25">
      <c r="A4" t="s">
        <v>204</v>
      </c>
      <c r="B4" t="s">
        <v>205</v>
      </c>
    </row>
    <row r="5" spans="1:7" x14ac:dyDescent="0.25">
      <c r="A5" t="s">
        <v>213</v>
      </c>
      <c r="B5" t="s">
        <v>212</v>
      </c>
    </row>
    <row r="6" spans="1:7" x14ac:dyDescent="0.25">
      <c r="A6" t="s">
        <v>214</v>
      </c>
      <c r="B6" t="s">
        <v>205</v>
      </c>
    </row>
    <row r="7" spans="1:7" x14ac:dyDescent="0.25">
      <c r="A7" t="s">
        <v>219</v>
      </c>
      <c r="B7" t="s">
        <v>221</v>
      </c>
    </row>
    <row r="8" spans="1:7" x14ac:dyDescent="0.25">
      <c r="A8" t="s">
        <v>222</v>
      </c>
      <c r="B8" t="s">
        <v>224</v>
      </c>
    </row>
    <row r="9" spans="1:7" x14ac:dyDescent="0.25">
      <c r="A9" t="s">
        <v>235</v>
      </c>
      <c r="B9" t="s">
        <v>236</v>
      </c>
    </row>
    <row r="10" spans="1:7" x14ac:dyDescent="0.25">
      <c r="A10" t="s">
        <v>243</v>
      </c>
      <c r="B10" t="s">
        <v>205</v>
      </c>
    </row>
    <row r="11" spans="1:7" x14ac:dyDescent="0.25">
      <c r="A11" t="s">
        <v>245</v>
      </c>
      <c r="B11" t="s">
        <v>244</v>
      </c>
    </row>
    <row r="12" spans="1:7" x14ac:dyDescent="0.25">
      <c r="A12" t="s">
        <v>265</v>
      </c>
      <c r="B12" t="s">
        <v>264</v>
      </c>
    </row>
    <row r="13" spans="1:7" x14ac:dyDescent="0.25">
      <c r="A13" t="s">
        <v>352</v>
      </c>
      <c r="B13" t="s">
        <v>353</v>
      </c>
    </row>
    <row r="14" spans="1:7" x14ac:dyDescent="0.25">
      <c r="A14" t="s">
        <v>363</v>
      </c>
      <c r="B14" t="s">
        <v>362</v>
      </c>
    </row>
    <row r="15" spans="1:7" x14ac:dyDescent="0.25">
      <c r="A15" t="s">
        <v>413</v>
      </c>
      <c r="B15" t="s">
        <v>425</v>
      </c>
    </row>
    <row r="16" spans="1:7" x14ac:dyDescent="0.25">
      <c r="A16" t="s">
        <v>458</v>
      </c>
      <c r="B16" t="s">
        <v>457</v>
      </c>
    </row>
    <row r="17" spans="1:2" x14ac:dyDescent="0.25">
      <c r="A17" t="s">
        <v>472</v>
      </c>
      <c r="B17" t="s">
        <v>471</v>
      </c>
    </row>
    <row r="18" spans="1:2" x14ac:dyDescent="0.25">
      <c r="A18" t="s">
        <v>477</v>
      </c>
      <c r="B18" t="s">
        <v>476</v>
      </c>
    </row>
    <row r="19" spans="1:2" x14ac:dyDescent="0.25">
      <c r="A19" t="s">
        <v>482</v>
      </c>
      <c r="B19" t="s">
        <v>481</v>
      </c>
    </row>
    <row r="20" spans="1:2" x14ac:dyDescent="0.25">
      <c r="A20" t="s">
        <v>550</v>
      </c>
      <c r="B20" t="s">
        <v>551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workbookViewId="0">
      <selection sqref="A1:F1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25">
      <c r="A2" t="s">
        <v>126</v>
      </c>
      <c r="B2" t="s">
        <v>125</v>
      </c>
      <c r="G2" t="str">
        <f>IF(A2&lt;&gt;"","Browser.WebCheckBox.click("&amp;CHAR(34)&amp;A2&amp;CHAR(34)&amp;");","")</f>
        <v>Browser.WebCheckBox.click("BillSMSNotification");</v>
      </c>
    </row>
    <row r="3" spans="1:7" x14ac:dyDescent="0.25">
      <c r="A3" t="s">
        <v>151</v>
      </c>
      <c r="B3" t="s">
        <v>152</v>
      </c>
      <c r="G3" t="str">
        <f t="shared" ref="G3:G66" si="0">IF(A3&lt;&gt;"","Browser.WebCheckBox.click("&amp;CHAR(34)&amp;A3&amp;CHAR(34)&amp;");","")</f>
        <v>Browser.WebCheckBox.click("PrepaidSMSNotification_Label");</v>
      </c>
    </row>
    <row r="4" spans="1:7" x14ac:dyDescent="0.25">
      <c r="A4" t="s">
        <v>197</v>
      </c>
      <c r="B4" t="s">
        <v>196</v>
      </c>
      <c r="G4" t="str">
        <f t="shared" si="0"/>
        <v>Browser.WebCheckBox.click("DocSubmitted");</v>
      </c>
    </row>
    <row r="5" spans="1:7" x14ac:dyDescent="0.25">
      <c r="A5" t="s">
        <v>316</v>
      </c>
      <c r="B5" t="s">
        <v>315</v>
      </c>
      <c r="G5" t="str">
        <f t="shared" si="0"/>
        <v>Browser.WebCheckBox.click("VPN");</v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WebLink</vt:lpstr>
      <vt:lpstr>WebButton</vt:lpstr>
      <vt:lpstr>WebEdit</vt:lpstr>
      <vt:lpstr>EditList</vt:lpstr>
      <vt:lpstr>ListBox</vt:lpstr>
      <vt:lpstr>WebElement</vt:lpstr>
      <vt:lpstr>RadioButton</vt:lpstr>
      <vt:lpstr>WebTable</vt:lpstr>
      <vt:lpstr>CheckBox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Arun Ganesh Alagappan</cp:lastModifiedBy>
  <dcterms:created xsi:type="dcterms:W3CDTF">2014-09-26T04:32:31Z</dcterms:created>
  <dcterms:modified xsi:type="dcterms:W3CDTF">2016-10-11T09:31:45Z</dcterms:modified>
</cp:coreProperties>
</file>