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Projects\Excel Project\Coffee Sales Project-Completed\"/>
    </mc:Choice>
  </mc:AlternateContent>
  <xr:revisionPtr revIDLastSave="0" documentId="13_ncr:1_{94EC09EB-CEE0-4C40-ADBF-8172AF2A5D7B}"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_xlcn.WorksheetConnection_coffeeOrdersData.xlsxOrders" hidden="1">Orders[]</definedName>
    <definedName name="Slicer_Loyalty_Card">#N/A</definedName>
    <definedName name="Slicer_Roast_Type_Name">#N/A</definedName>
    <definedName name="Slicer_Size">#N/A</definedName>
    <definedName name="Timeline_Order_Date">#N/A</definedName>
  </definedNames>
  <calcPr calcId="191028"/>
  <pivotCaches>
    <pivotCache cacheId="0" r:id="rId8"/>
    <pivotCache cacheId="1"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name="Orders" connection="WorksheetConnection_coffeeOrdersData.xlsx!Orders"/>
        </x15:modelTable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J3" i="17"/>
  <c r="O3" i="17" s="1"/>
  <c r="L3" i="17"/>
  <c r="J4" i="17"/>
  <c r="O4" i="17" s="1"/>
  <c r="L4" i="17"/>
  <c r="M4" i="17" s="1"/>
  <c r="J5" i="17"/>
  <c r="O5" i="17" s="1"/>
  <c r="L5" i="17"/>
  <c r="J6" i="17"/>
  <c r="O6" i="17" s="1"/>
  <c r="L6" i="17"/>
  <c r="J7" i="17"/>
  <c r="O7" i="17" s="1"/>
  <c r="L7" i="17"/>
  <c r="J8" i="17"/>
  <c r="O8" i="17" s="1"/>
  <c r="L8" i="17"/>
  <c r="J9" i="17"/>
  <c r="O9" i="17" s="1"/>
  <c r="L9" i="17"/>
  <c r="J10" i="17"/>
  <c r="O10" i="17" s="1"/>
  <c r="L10" i="17"/>
  <c r="M10" i="17" s="1"/>
  <c r="J11" i="17"/>
  <c r="O11" i="17" s="1"/>
  <c r="L11" i="17"/>
  <c r="J12" i="17"/>
  <c r="O12" i="17" s="1"/>
  <c r="L12" i="17"/>
  <c r="M12" i="17" s="1"/>
  <c r="J13" i="17"/>
  <c r="O13" i="17" s="1"/>
  <c r="L13" i="17"/>
  <c r="M13" i="17" s="1"/>
  <c r="J14" i="17"/>
  <c r="O14" i="17" s="1"/>
  <c r="L14" i="17"/>
  <c r="J15" i="17"/>
  <c r="O15" i="17" s="1"/>
  <c r="L15" i="17"/>
  <c r="J16" i="17"/>
  <c r="O16" i="17" s="1"/>
  <c r="L16" i="17"/>
  <c r="J17" i="17"/>
  <c r="O17" i="17" s="1"/>
  <c r="L17" i="17"/>
  <c r="J18" i="17"/>
  <c r="O18" i="17" s="1"/>
  <c r="L18" i="17"/>
  <c r="M18" i="17" s="1"/>
  <c r="J19" i="17"/>
  <c r="O19" i="17" s="1"/>
  <c r="L19" i="17"/>
  <c r="J20" i="17"/>
  <c r="O20" i="17" s="1"/>
  <c r="L20" i="17"/>
  <c r="M20" i="17" s="1"/>
  <c r="J21" i="17"/>
  <c r="O21" i="17" s="1"/>
  <c r="L21" i="17"/>
  <c r="J22" i="17"/>
  <c r="O22" i="17" s="1"/>
  <c r="L22" i="17"/>
  <c r="J23" i="17"/>
  <c r="O23" i="17" s="1"/>
  <c r="L23" i="17"/>
  <c r="J24" i="17"/>
  <c r="O24" i="17" s="1"/>
  <c r="L24" i="17"/>
  <c r="J25" i="17"/>
  <c r="O25" i="17" s="1"/>
  <c r="L25" i="17"/>
  <c r="M25" i="17" s="1"/>
  <c r="J26" i="17"/>
  <c r="O26" i="17" s="1"/>
  <c r="L26" i="17"/>
  <c r="M26" i="17" s="1"/>
  <c r="J27" i="17"/>
  <c r="O27" i="17" s="1"/>
  <c r="L27" i="17"/>
  <c r="J28" i="17"/>
  <c r="O28" i="17" s="1"/>
  <c r="L28" i="17"/>
  <c r="M28" i="17" s="1"/>
  <c r="J29" i="17"/>
  <c r="O29" i="17" s="1"/>
  <c r="L29" i="17"/>
  <c r="J30" i="17"/>
  <c r="O30" i="17" s="1"/>
  <c r="L30" i="17"/>
  <c r="J31" i="17"/>
  <c r="O31" i="17" s="1"/>
  <c r="L31" i="17"/>
  <c r="J32" i="17"/>
  <c r="O32" i="17" s="1"/>
  <c r="L32" i="17"/>
  <c r="M32" i="17" s="1"/>
  <c r="J33" i="17"/>
  <c r="O33" i="17" s="1"/>
  <c r="L33" i="17"/>
  <c r="M33" i="17" s="1"/>
  <c r="J34" i="17"/>
  <c r="O34" i="17" s="1"/>
  <c r="L34" i="17"/>
  <c r="M34" i="17" s="1"/>
  <c r="J35" i="17"/>
  <c r="O35" i="17" s="1"/>
  <c r="L35" i="17"/>
  <c r="J36" i="17"/>
  <c r="O36" i="17" s="1"/>
  <c r="L36" i="17"/>
  <c r="M36" i="17" s="1"/>
  <c r="J37" i="17"/>
  <c r="O37" i="17" s="1"/>
  <c r="L37" i="17"/>
  <c r="J38" i="17"/>
  <c r="O38" i="17" s="1"/>
  <c r="L38" i="17"/>
  <c r="J39" i="17"/>
  <c r="O39" i="17" s="1"/>
  <c r="L39" i="17"/>
  <c r="J40" i="17"/>
  <c r="O40" i="17" s="1"/>
  <c r="L40" i="17"/>
  <c r="J41" i="17"/>
  <c r="O41" i="17" s="1"/>
  <c r="L41" i="17"/>
  <c r="M41" i="17" s="1"/>
  <c r="J42" i="17"/>
  <c r="O42" i="17" s="1"/>
  <c r="L42" i="17"/>
  <c r="M42" i="17" s="1"/>
  <c r="J43" i="17"/>
  <c r="O43" i="17" s="1"/>
  <c r="L43" i="17"/>
  <c r="J44" i="17"/>
  <c r="O44" i="17" s="1"/>
  <c r="L44" i="17"/>
  <c r="M44" i="17" s="1"/>
  <c r="J45" i="17"/>
  <c r="O45" i="17" s="1"/>
  <c r="L45" i="17"/>
  <c r="J46" i="17"/>
  <c r="O46" i="17" s="1"/>
  <c r="L46" i="17"/>
  <c r="M46" i="17" s="1"/>
  <c r="J47" i="17"/>
  <c r="O47" i="17" s="1"/>
  <c r="L47" i="17"/>
  <c r="J48" i="17"/>
  <c r="O48" i="17" s="1"/>
  <c r="L48" i="17"/>
  <c r="J49" i="17"/>
  <c r="O49" i="17" s="1"/>
  <c r="L49" i="17"/>
  <c r="M49" i="17" s="1"/>
  <c r="J50" i="17"/>
  <c r="O50" i="17" s="1"/>
  <c r="L50" i="17"/>
  <c r="M50" i="17" s="1"/>
  <c r="J51" i="17"/>
  <c r="O51" i="17" s="1"/>
  <c r="L51" i="17"/>
  <c r="J52" i="17"/>
  <c r="O52" i="17" s="1"/>
  <c r="L52" i="17"/>
  <c r="M52" i="17" s="1"/>
  <c r="J53" i="17"/>
  <c r="O53" i="17" s="1"/>
  <c r="L53" i="17"/>
  <c r="M53" i="17" s="1"/>
  <c r="J54" i="17"/>
  <c r="O54" i="17" s="1"/>
  <c r="L54" i="17"/>
  <c r="J55" i="17"/>
  <c r="O55" i="17" s="1"/>
  <c r="L55" i="17"/>
  <c r="J56" i="17"/>
  <c r="O56" i="17" s="1"/>
  <c r="L56" i="17"/>
  <c r="J57" i="17"/>
  <c r="O57" i="17" s="1"/>
  <c r="L57" i="17"/>
  <c r="M57" i="17" s="1"/>
  <c r="J58" i="17"/>
  <c r="O58" i="17" s="1"/>
  <c r="L58" i="17"/>
  <c r="M58" i="17" s="1"/>
  <c r="J59" i="17"/>
  <c r="O59" i="17" s="1"/>
  <c r="L59" i="17"/>
  <c r="M59" i="17" s="1"/>
  <c r="J60" i="17"/>
  <c r="O60" i="17" s="1"/>
  <c r="L60" i="17"/>
  <c r="M60" i="17" s="1"/>
  <c r="J61" i="17"/>
  <c r="O61" i="17" s="1"/>
  <c r="L61" i="17"/>
  <c r="M61" i="17" s="1"/>
  <c r="J62" i="17"/>
  <c r="O62" i="17" s="1"/>
  <c r="L62" i="17"/>
  <c r="J63" i="17"/>
  <c r="O63" i="17" s="1"/>
  <c r="L63" i="17"/>
  <c r="J64" i="17"/>
  <c r="O64" i="17" s="1"/>
  <c r="L64" i="17"/>
  <c r="J65" i="17"/>
  <c r="O65" i="17" s="1"/>
  <c r="L65" i="17"/>
  <c r="M65" i="17" s="1"/>
  <c r="J66" i="17"/>
  <c r="O66" i="17" s="1"/>
  <c r="L66" i="17"/>
  <c r="M66" i="17" s="1"/>
  <c r="J67" i="17"/>
  <c r="O67" i="17" s="1"/>
  <c r="L67" i="17"/>
  <c r="J68" i="17"/>
  <c r="O68" i="17" s="1"/>
  <c r="L68" i="17"/>
  <c r="M68" i="17" s="1"/>
  <c r="J69" i="17"/>
  <c r="O69" i="17" s="1"/>
  <c r="L69" i="17"/>
  <c r="M69" i="17" s="1"/>
  <c r="J70" i="17"/>
  <c r="O70" i="17" s="1"/>
  <c r="L70" i="17"/>
  <c r="J71" i="17"/>
  <c r="O71" i="17" s="1"/>
  <c r="L71" i="17"/>
  <c r="M71" i="17" s="1"/>
  <c r="J72" i="17"/>
  <c r="O72" i="17" s="1"/>
  <c r="L72" i="17"/>
  <c r="J73" i="17"/>
  <c r="O73" i="17" s="1"/>
  <c r="L73" i="17"/>
  <c r="M73" i="17" s="1"/>
  <c r="J74" i="17"/>
  <c r="O74" i="17" s="1"/>
  <c r="L74" i="17"/>
  <c r="M74" i="17" s="1"/>
  <c r="J75" i="17"/>
  <c r="O75" i="17" s="1"/>
  <c r="L75" i="17"/>
  <c r="J76" i="17"/>
  <c r="O76" i="17" s="1"/>
  <c r="L76" i="17"/>
  <c r="M76" i="17" s="1"/>
  <c r="J77" i="17"/>
  <c r="O77" i="17" s="1"/>
  <c r="L77" i="17"/>
  <c r="J78" i="17"/>
  <c r="O78" i="17" s="1"/>
  <c r="L78" i="17"/>
  <c r="J79" i="17"/>
  <c r="O79" i="17" s="1"/>
  <c r="L79" i="17"/>
  <c r="J80" i="17"/>
  <c r="O80" i="17" s="1"/>
  <c r="L80" i="17"/>
  <c r="J81" i="17"/>
  <c r="O81" i="17" s="1"/>
  <c r="L81" i="17"/>
  <c r="M81" i="17" s="1"/>
  <c r="J82" i="17"/>
  <c r="O82" i="17" s="1"/>
  <c r="L82" i="17"/>
  <c r="J83" i="17"/>
  <c r="O83" i="17" s="1"/>
  <c r="L83" i="17"/>
  <c r="M83" i="17" s="1"/>
  <c r="J84" i="17"/>
  <c r="O84" i="17" s="1"/>
  <c r="L84" i="17"/>
  <c r="M84" i="17" s="1"/>
  <c r="J85" i="17"/>
  <c r="O85" i="17" s="1"/>
  <c r="L85" i="17"/>
  <c r="J86" i="17"/>
  <c r="O86" i="17" s="1"/>
  <c r="L86" i="17"/>
  <c r="J87" i="17"/>
  <c r="O87" i="17" s="1"/>
  <c r="L87" i="17"/>
  <c r="J88" i="17"/>
  <c r="O88" i="17" s="1"/>
  <c r="L88" i="17"/>
  <c r="J89" i="17"/>
  <c r="O89" i="17" s="1"/>
  <c r="L89" i="17"/>
  <c r="M89" i="17" s="1"/>
  <c r="J90" i="17"/>
  <c r="O90" i="17" s="1"/>
  <c r="L90" i="17"/>
  <c r="M90" i="17" s="1"/>
  <c r="J91" i="17"/>
  <c r="O91" i="17" s="1"/>
  <c r="L91" i="17"/>
  <c r="J92" i="17"/>
  <c r="O92" i="17" s="1"/>
  <c r="L92" i="17"/>
  <c r="M92" i="17" s="1"/>
  <c r="J93" i="17"/>
  <c r="O93" i="17" s="1"/>
  <c r="L93" i="17"/>
  <c r="J94" i="17"/>
  <c r="O94" i="17" s="1"/>
  <c r="L94" i="17"/>
  <c r="J95" i="17"/>
  <c r="O95" i="17" s="1"/>
  <c r="L95" i="17"/>
  <c r="M95" i="17" s="1"/>
  <c r="J96" i="17"/>
  <c r="O96" i="17" s="1"/>
  <c r="L96" i="17"/>
  <c r="J97" i="17"/>
  <c r="O97" i="17" s="1"/>
  <c r="L97" i="17"/>
  <c r="M97" i="17" s="1"/>
  <c r="J98" i="17"/>
  <c r="O98" i="17" s="1"/>
  <c r="L98" i="17"/>
  <c r="M98" i="17" s="1"/>
  <c r="J99" i="17"/>
  <c r="O99" i="17" s="1"/>
  <c r="L99" i="17"/>
  <c r="J100" i="17"/>
  <c r="O100" i="17" s="1"/>
  <c r="L100" i="17"/>
  <c r="M100" i="17" s="1"/>
  <c r="J101" i="17"/>
  <c r="O101" i="17" s="1"/>
  <c r="L101" i="17"/>
  <c r="J102" i="17"/>
  <c r="O102" i="17" s="1"/>
  <c r="L102" i="17"/>
  <c r="J103" i="17"/>
  <c r="O103" i="17" s="1"/>
  <c r="L103" i="17"/>
  <c r="J104" i="17"/>
  <c r="O104" i="17" s="1"/>
  <c r="L104" i="17"/>
  <c r="J105" i="17"/>
  <c r="O105" i="17" s="1"/>
  <c r="L105" i="17"/>
  <c r="M105" i="17" s="1"/>
  <c r="J106" i="17"/>
  <c r="O106" i="17" s="1"/>
  <c r="L106" i="17"/>
  <c r="M106" i="17" s="1"/>
  <c r="J107" i="17"/>
  <c r="O107" i="17" s="1"/>
  <c r="L107" i="17"/>
  <c r="M107" i="17" s="1"/>
  <c r="J108" i="17"/>
  <c r="O108" i="17" s="1"/>
  <c r="L108" i="17"/>
  <c r="M108" i="17" s="1"/>
  <c r="J109" i="17"/>
  <c r="O109" i="17" s="1"/>
  <c r="L109" i="17"/>
  <c r="M109" i="17" s="1"/>
  <c r="J110" i="17"/>
  <c r="O110" i="17" s="1"/>
  <c r="L110" i="17"/>
  <c r="J111" i="17"/>
  <c r="O111" i="17" s="1"/>
  <c r="L111" i="17"/>
  <c r="J112" i="17"/>
  <c r="O112" i="17" s="1"/>
  <c r="L112" i="17"/>
  <c r="J113" i="17"/>
  <c r="O113" i="17" s="1"/>
  <c r="L113" i="17"/>
  <c r="J114" i="17"/>
  <c r="O114" i="17" s="1"/>
  <c r="L114" i="17"/>
  <c r="J115" i="17"/>
  <c r="O115" i="17" s="1"/>
  <c r="L115" i="17"/>
  <c r="M115" i="17" s="1"/>
  <c r="J116" i="17"/>
  <c r="O116" i="17" s="1"/>
  <c r="L116" i="17"/>
  <c r="M116" i="17" s="1"/>
  <c r="J117" i="17"/>
  <c r="O117" i="17" s="1"/>
  <c r="L117" i="17"/>
  <c r="M117" i="17" s="1"/>
  <c r="J118" i="17"/>
  <c r="O118" i="17" s="1"/>
  <c r="L118" i="17"/>
  <c r="J119" i="17"/>
  <c r="O119" i="17" s="1"/>
  <c r="L119" i="17"/>
  <c r="M119" i="17" s="1"/>
  <c r="J120" i="17"/>
  <c r="O120" i="17" s="1"/>
  <c r="L120" i="17"/>
  <c r="J121" i="17"/>
  <c r="O121" i="17" s="1"/>
  <c r="L121" i="17"/>
  <c r="M121" i="17" s="1"/>
  <c r="J122" i="17"/>
  <c r="O122" i="17" s="1"/>
  <c r="L122" i="17"/>
  <c r="M122" i="17" s="1"/>
  <c r="J123" i="17"/>
  <c r="O123" i="17" s="1"/>
  <c r="L123" i="17"/>
  <c r="M123" i="17" s="1"/>
  <c r="J124" i="17"/>
  <c r="O124" i="17" s="1"/>
  <c r="L124" i="17"/>
  <c r="M124" i="17" s="1"/>
  <c r="J125" i="17"/>
  <c r="O125" i="17" s="1"/>
  <c r="L125" i="17"/>
  <c r="M125" i="17" s="1"/>
  <c r="J126" i="17"/>
  <c r="O126" i="17" s="1"/>
  <c r="L126" i="17"/>
  <c r="J127" i="17"/>
  <c r="O127" i="17" s="1"/>
  <c r="L127" i="17"/>
  <c r="J128" i="17"/>
  <c r="O128" i="17" s="1"/>
  <c r="L128" i="17"/>
  <c r="J129" i="17"/>
  <c r="O129" i="17" s="1"/>
  <c r="L129" i="17"/>
  <c r="M129" i="17" s="1"/>
  <c r="J130" i="17"/>
  <c r="O130" i="17" s="1"/>
  <c r="L130" i="17"/>
  <c r="M130" i="17" s="1"/>
  <c r="J131" i="17"/>
  <c r="O131" i="17" s="1"/>
  <c r="L131" i="17"/>
  <c r="J132" i="17"/>
  <c r="O132" i="17" s="1"/>
  <c r="L132" i="17"/>
  <c r="M132" i="17" s="1"/>
  <c r="J133" i="17"/>
  <c r="O133" i="17" s="1"/>
  <c r="L133" i="17"/>
  <c r="J134" i="17"/>
  <c r="O134" i="17" s="1"/>
  <c r="L134" i="17"/>
  <c r="M134" i="17" s="1"/>
  <c r="J135" i="17"/>
  <c r="O135" i="17" s="1"/>
  <c r="L135" i="17"/>
  <c r="J136" i="17"/>
  <c r="O136" i="17" s="1"/>
  <c r="L136" i="17"/>
  <c r="J137" i="17"/>
  <c r="O137" i="17" s="1"/>
  <c r="L137" i="17"/>
  <c r="M137" i="17" s="1"/>
  <c r="J138" i="17"/>
  <c r="O138" i="17" s="1"/>
  <c r="L138" i="17"/>
  <c r="M138" i="17" s="1"/>
  <c r="J139" i="17"/>
  <c r="O139" i="17" s="1"/>
  <c r="L139" i="17"/>
  <c r="J140" i="17"/>
  <c r="O140" i="17" s="1"/>
  <c r="L140" i="17"/>
  <c r="M140" i="17" s="1"/>
  <c r="J141" i="17"/>
  <c r="O141" i="17" s="1"/>
  <c r="L141" i="17"/>
  <c r="J142" i="17"/>
  <c r="O142" i="17" s="1"/>
  <c r="L142" i="17"/>
  <c r="J143" i="17"/>
  <c r="O143" i="17" s="1"/>
  <c r="L143" i="17"/>
  <c r="J144" i="17"/>
  <c r="O144" i="17" s="1"/>
  <c r="L144" i="17"/>
  <c r="M144" i="17" s="1"/>
  <c r="J145" i="17"/>
  <c r="O145" i="17" s="1"/>
  <c r="L145" i="17"/>
  <c r="M145" i="17" s="1"/>
  <c r="J146" i="17"/>
  <c r="O146" i="17" s="1"/>
  <c r="L146" i="17"/>
  <c r="M146" i="17" s="1"/>
  <c r="J147" i="17"/>
  <c r="O147" i="17" s="1"/>
  <c r="L147" i="17"/>
  <c r="M147" i="17" s="1"/>
  <c r="J148" i="17"/>
  <c r="O148" i="17" s="1"/>
  <c r="L148" i="17"/>
  <c r="M148" i="17" s="1"/>
  <c r="J149" i="17"/>
  <c r="O149" i="17" s="1"/>
  <c r="L149" i="17"/>
  <c r="M149" i="17" s="1"/>
  <c r="J150" i="17"/>
  <c r="O150" i="17" s="1"/>
  <c r="L150" i="17"/>
  <c r="M150" i="17" s="1"/>
  <c r="J151" i="17"/>
  <c r="O151" i="17" s="1"/>
  <c r="L151" i="17"/>
  <c r="J152" i="17"/>
  <c r="O152" i="17" s="1"/>
  <c r="L152" i="17"/>
  <c r="J153" i="17"/>
  <c r="O153" i="17" s="1"/>
  <c r="L153" i="17"/>
  <c r="M153" i="17" s="1"/>
  <c r="J154" i="17"/>
  <c r="O154" i="17" s="1"/>
  <c r="L154" i="17"/>
  <c r="J155" i="17"/>
  <c r="O155" i="17" s="1"/>
  <c r="L155" i="17"/>
  <c r="J156" i="17"/>
  <c r="O156" i="17" s="1"/>
  <c r="L156" i="17"/>
  <c r="M156" i="17" s="1"/>
  <c r="J157" i="17"/>
  <c r="O157" i="17" s="1"/>
  <c r="L157" i="17"/>
  <c r="J158" i="17"/>
  <c r="O158" i="17" s="1"/>
  <c r="L158" i="17"/>
  <c r="M158" i="17" s="1"/>
  <c r="J159" i="17"/>
  <c r="O159" i="17" s="1"/>
  <c r="L159" i="17"/>
  <c r="J160" i="17"/>
  <c r="O160" i="17" s="1"/>
  <c r="L160" i="17"/>
  <c r="J161" i="17"/>
  <c r="O161" i="17" s="1"/>
  <c r="L161" i="17"/>
  <c r="M161" i="17" s="1"/>
  <c r="J162" i="17"/>
  <c r="O162" i="17" s="1"/>
  <c r="L162" i="17"/>
  <c r="M162" i="17" s="1"/>
  <c r="J163" i="17"/>
  <c r="O163" i="17" s="1"/>
  <c r="L163" i="17"/>
  <c r="M163" i="17" s="1"/>
  <c r="J164" i="17"/>
  <c r="O164" i="17" s="1"/>
  <c r="L164" i="17"/>
  <c r="M164" i="17" s="1"/>
  <c r="J165" i="17"/>
  <c r="O165" i="17" s="1"/>
  <c r="L165" i="17"/>
  <c r="M165" i="17" s="1"/>
  <c r="J166" i="17"/>
  <c r="O166" i="17" s="1"/>
  <c r="L166" i="17"/>
  <c r="J167" i="17"/>
  <c r="O167" i="17" s="1"/>
  <c r="L167" i="17"/>
  <c r="J168" i="17"/>
  <c r="O168" i="17" s="1"/>
  <c r="L168" i="17"/>
  <c r="M168" i="17" s="1"/>
  <c r="J169" i="17"/>
  <c r="O169" i="17" s="1"/>
  <c r="L169" i="17"/>
  <c r="M169" i="17" s="1"/>
  <c r="J170" i="17"/>
  <c r="O170" i="17" s="1"/>
  <c r="L170" i="17"/>
  <c r="M170" i="17" s="1"/>
  <c r="J171" i="17"/>
  <c r="O171" i="17" s="1"/>
  <c r="L171" i="17"/>
  <c r="J172" i="17"/>
  <c r="O172" i="17" s="1"/>
  <c r="L172" i="17"/>
  <c r="M172" i="17" s="1"/>
  <c r="J173" i="17"/>
  <c r="O173" i="17" s="1"/>
  <c r="L173" i="17"/>
  <c r="J174" i="17"/>
  <c r="O174" i="17" s="1"/>
  <c r="L174" i="17"/>
  <c r="J175" i="17"/>
  <c r="O175" i="17" s="1"/>
  <c r="L175" i="17"/>
  <c r="J176" i="17"/>
  <c r="O176" i="17" s="1"/>
  <c r="L176" i="17"/>
  <c r="J177" i="17"/>
  <c r="O177" i="17" s="1"/>
  <c r="L177" i="17"/>
  <c r="M177" i="17" s="1"/>
  <c r="J178" i="17"/>
  <c r="O178" i="17" s="1"/>
  <c r="L178" i="17"/>
  <c r="M178" i="17" s="1"/>
  <c r="J179" i="17"/>
  <c r="O179" i="17" s="1"/>
  <c r="L179" i="17"/>
  <c r="J180" i="17"/>
  <c r="O180" i="17" s="1"/>
  <c r="L180" i="17"/>
  <c r="M180" i="17" s="1"/>
  <c r="J181" i="17"/>
  <c r="O181" i="17" s="1"/>
  <c r="L181" i="17"/>
  <c r="M181" i="17" s="1"/>
  <c r="J182" i="17"/>
  <c r="O182" i="17" s="1"/>
  <c r="L182" i="17"/>
  <c r="M182" i="17" s="1"/>
  <c r="J183" i="17"/>
  <c r="O183" i="17" s="1"/>
  <c r="L183" i="17"/>
  <c r="J184" i="17"/>
  <c r="O184" i="17" s="1"/>
  <c r="L184" i="17"/>
  <c r="J185" i="17"/>
  <c r="O185" i="17" s="1"/>
  <c r="L185" i="17"/>
  <c r="M185" i="17" s="1"/>
  <c r="J186" i="17"/>
  <c r="O186" i="17" s="1"/>
  <c r="L186" i="17"/>
  <c r="J187" i="17"/>
  <c r="O187" i="17" s="1"/>
  <c r="L187" i="17"/>
  <c r="M187" i="17" s="1"/>
  <c r="J188" i="17"/>
  <c r="O188" i="17" s="1"/>
  <c r="L188" i="17"/>
  <c r="M188" i="17" s="1"/>
  <c r="J189" i="17"/>
  <c r="O189" i="17" s="1"/>
  <c r="L189" i="17"/>
  <c r="J190" i="17"/>
  <c r="O190" i="17" s="1"/>
  <c r="L190" i="17"/>
  <c r="J191" i="17"/>
  <c r="O191" i="17" s="1"/>
  <c r="L191" i="17"/>
  <c r="J192" i="17"/>
  <c r="O192" i="17" s="1"/>
  <c r="L192" i="17"/>
  <c r="M192" i="17" s="1"/>
  <c r="J193" i="17"/>
  <c r="O193" i="17" s="1"/>
  <c r="L193" i="17"/>
  <c r="M193" i="17" s="1"/>
  <c r="J194" i="17"/>
  <c r="O194" i="17" s="1"/>
  <c r="L194" i="17"/>
  <c r="M194" i="17" s="1"/>
  <c r="J195" i="17"/>
  <c r="O195" i="17" s="1"/>
  <c r="L195" i="17"/>
  <c r="J196" i="17"/>
  <c r="O196" i="17" s="1"/>
  <c r="L196" i="17"/>
  <c r="M196" i="17" s="1"/>
  <c r="J197" i="17"/>
  <c r="O197" i="17" s="1"/>
  <c r="L197" i="17"/>
  <c r="M197" i="17" s="1"/>
  <c r="J198" i="17"/>
  <c r="O198" i="17" s="1"/>
  <c r="L198" i="17"/>
  <c r="J199" i="17"/>
  <c r="O199" i="17" s="1"/>
  <c r="L199" i="17"/>
  <c r="J200" i="17"/>
  <c r="O200" i="17" s="1"/>
  <c r="L200" i="17"/>
  <c r="J201" i="17"/>
  <c r="O201" i="17" s="1"/>
  <c r="L201" i="17"/>
  <c r="M201" i="17" s="1"/>
  <c r="J202" i="17"/>
  <c r="O202" i="17" s="1"/>
  <c r="L202" i="17"/>
  <c r="M202" i="17" s="1"/>
  <c r="J203" i="17"/>
  <c r="O203" i="17" s="1"/>
  <c r="L203" i="17"/>
  <c r="M203" i="17" s="1"/>
  <c r="J204" i="17"/>
  <c r="O204" i="17" s="1"/>
  <c r="L204" i="17"/>
  <c r="M204" i="17" s="1"/>
  <c r="J205" i="17"/>
  <c r="O205" i="17" s="1"/>
  <c r="L205" i="17"/>
  <c r="J206" i="17"/>
  <c r="O206" i="17" s="1"/>
  <c r="L206" i="17"/>
  <c r="M206" i="17" s="1"/>
  <c r="J207" i="17"/>
  <c r="O207" i="17" s="1"/>
  <c r="L207" i="17"/>
  <c r="M207" i="17" s="1"/>
  <c r="J208" i="17"/>
  <c r="O208" i="17" s="1"/>
  <c r="L208" i="17"/>
  <c r="J209" i="17"/>
  <c r="O209" i="17" s="1"/>
  <c r="L209" i="17"/>
  <c r="M209" i="17" s="1"/>
  <c r="J210" i="17"/>
  <c r="O210" i="17" s="1"/>
  <c r="L210" i="17"/>
  <c r="M210" i="17" s="1"/>
  <c r="J211" i="17"/>
  <c r="O211" i="17" s="1"/>
  <c r="L211" i="17"/>
  <c r="J212" i="17"/>
  <c r="O212" i="17" s="1"/>
  <c r="L212" i="17"/>
  <c r="M212" i="17" s="1"/>
  <c r="J213" i="17"/>
  <c r="O213" i="17" s="1"/>
  <c r="L213" i="17"/>
  <c r="M213" i="17" s="1"/>
  <c r="J214" i="17"/>
  <c r="O214" i="17" s="1"/>
  <c r="L214" i="17"/>
  <c r="J215" i="17"/>
  <c r="O215" i="17" s="1"/>
  <c r="L215" i="17"/>
  <c r="J216" i="17"/>
  <c r="O216" i="17" s="1"/>
  <c r="L216" i="17"/>
  <c r="M216" i="17" s="1"/>
  <c r="J217" i="17"/>
  <c r="O217" i="17" s="1"/>
  <c r="L217" i="17"/>
  <c r="M217" i="17" s="1"/>
  <c r="J218" i="17"/>
  <c r="O218" i="17" s="1"/>
  <c r="L218" i="17"/>
  <c r="M218" i="17" s="1"/>
  <c r="J219" i="17"/>
  <c r="O219" i="17" s="1"/>
  <c r="L219" i="17"/>
  <c r="M219" i="17" s="1"/>
  <c r="J220" i="17"/>
  <c r="O220" i="17" s="1"/>
  <c r="L220" i="17"/>
  <c r="M220" i="17" s="1"/>
  <c r="J221" i="17"/>
  <c r="O221" i="17" s="1"/>
  <c r="L221" i="17"/>
  <c r="M221" i="17" s="1"/>
  <c r="J222" i="17"/>
  <c r="O222" i="17" s="1"/>
  <c r="L222" i="17"/>
  <c r="J223" i="17"/>
  <c r="O223" i="17" s="1"/>
  <c r="L223" i="17"/>
  <c r="J224" i="17"/>
  <c r="O224" i="17" s="1"/>
  <c r="L224" i="17"/>
  <c r="J225" i="17"/>
  <c r="O225" i="17" s="1"/>
  <c r="L225" i="17"/>
  <c r="M225" i="17" s="1"/>
  <c r="J226" i="17"/>
  <c r="O226" i="17" s="1"/>
  <c r="L226" i="17"/>
  <c r="J227" i="17"/>
  <c r="O227" i="17" s="1"/>
  <c r="L227" i="17"/>
  <c r="J228" i="17"/>
  <c r="O228" i="17" s="1"/>
  <c r="L228" i="17"/>
  <c r="M228" i="17" s="1"/>
  <c r="J229" i="17"/>
  <c r="O229" i="17" s="1"/>
  <c r="L229" i="17"/>
  <c r="J230" i="17"/>
  <c r="O230" i="17" s="1"/>
  <c r="L230" i="17"/>
  <c r="J231" i="17"/>
  <c r="O231" i="17" s="1"/>
  <c r="L231" i="17"/>
  <c r="M231" i="17" s="1"/>
  <c r="J232" i="17"/>
  <c r="O232" i="17" s="1"/>
  <c r="L232" i="17"/>
  <c r="M232" i="17" s="1"/>
  <c r="J233" i="17"/>
  <c r="O233" i="17" s="1"/>
  <c r="L233" i="17"/>
  <c r="M233" i="17" s="1"/>
  <c r="J234" i="17"/>
  <c r="O234" i="17" s="1"/>
  <c r="L234" i="17"/>
  <c r="M234" i="17" s="1"/>
  <c r="J235" i="17"/>
  <c r="O235" i="17" s="1"/>
  <c r="L235" i="17"/>
  <c r="M235" i="17" s="1"/>
  <c r="J236" i="17"/>
  <c r="O236" i="17" s="1"/>
  <c r="L236" i="17"/>
  <c r="M236" i="17" s="1"/>
  <c r="J237" i="17"/>
  <c r="O237" i="17" s="1"/>
  <c r="L237" i="17"/>
  <c r="J238" i="17"/>
  <c r="O238" i="17" s="1"/>
  <c r="L238" i="17"/>
  <c r="J239" i="17"/>
  <c r="O239" i="17" s="1"/>
  <c r="L239" i="17"/>
  <c r="J240" i="17"/>
  <c r="O240" i="17" s="1"/>
  <c r="L240" i="17"/>
  <c r="J241" i="17"/>
  <c r="O241" i="17" s="1"/>
  <c r="L241" i="17"/>
  <c r="M241" i="17" s="1"/>
  <c r="J242" i="17"/>
  <c r="O242" i="17" s="1"/>
  <c r="L242" i="17"/>
  <c r="M242" i="17" s="1"/>
  <c r="J243" i="17"/>
  <c r="O243" i="17" s="1"/>
  <c r="L243" i="17"/>
  <c r="J244" i="17"/>
  <c r="O244" i="17" s="1"/>
  <c r="L244" i="17"/>
  <c r="M244" i="17" s="1"/>
  <c r="J245" i="17"/>
  <c r="O245" i="17" s="1"/>
  <c r="L245" i="17"/>
  <c r="M245" i="17" s="1"/>
  <c r="J246" i="17"/>
  <c r="O246" i="17" s="1"/>
  <c r="L246" i="17"/>
  <c r="M246" i="17" s="1"/>
  <c r="J247" i="17"/>
  <c r="O247" i="17" s="1"/>
  <c r="L247" i="17"/>
  <c r="J248" i="17"/>
  <c r="O248" i="17" s="1"/>
  <c r="L248" i="17"/>
  <c r="J249" i="17"/>
  <c r="O249" i="17" s="1"/>
  <c r="L249" i="17"/>
  <c r="M249" i="17" s="1"/>
  <c r="J250" i="17"/>
  <c r="O250" i="17" s="1"/>
  <c r="L250" i="17"/>
  <c r="M250" i="17" s="1"/>
  <c r="J251" i="17"/>
  <c r="O251" i="17" s="1"/>
  <c r="L251" i="17"/>
  <c r="M251" i="17" s="1"/>
  <c r="J252" i="17"/>
  <c r="O252" i="17" s="1"/>
  <c r="L252" i="17"/>
  <c r="M252" i="17" s="1"/>
  <c r="J253" i="17"/>
  <c r="O253" i="17" s="1"/>
  <c r="L253" i="17"/>
  <c r="M253" i="17" s="1"/>
  <c r="J254" i="17"/>
  <c r="O254" i="17" s="1"/>
  <c r="L254" i="17"/>
  <c r="J255" i="17"/>
  <c r="O255" i="17" s="1"/>
  <c r="L255" i="17"/>
  <c r="J256" i="17"/>
  <c r="O256" i="17" s="1"/>
  <c r="L256" i="17"/>
  <c r="M256" i="17" s="1"/>
  <c r="J257" i="17"/>
  <c r="O257" i="17" s="1"/>
  <c r="L257" i="17"/>
  <c r="M257" i="17" s="1"/>
  <c r="J258" i="17"/>
  <c r="O258" i="17" s="1"/>
  <c r="L258" i="17"/>
  <c r="M258" i="17" s="1"/>
  <c r="J259" i="17"/>
  <c r="O259" i="17" s="1"/>
  <c r="L259" i="17"/>
  <c r="J260" i="17"/>
  <c r="O260" i="17" s="1"/>
  <c r="L260" i="17"/>
  <c r="M260" i="17" s="1"/>
  <c r="J261" i="17"/>
  <c r="O261" i="17" s="1"/>
  <c r="L261" i="17"/>
  <c r="J262" i="17"/>
  <c r="O262" i="17" s="1"/>
  <c r="L262" i="17"/>
  <c r="J263" i="17"/>
  <c r="O263" i="17" s="1"/>
  <c r="L263" i="17"/>
  <c r="J264" i="17"/>
  <c r="O264" i="17" s="1"/>
  <c r="L264" i="17"/>
  <c r="J265" i="17"/>
  <c r="O265" i="17" s="1"/>
  <c r="L265" i="17"/>
  <c r="M265" i="17" s="1"/>
  <c r="J266" i="17"/>
  <c r="O266" i="17" s="1"/>
  <c r="L266" i="17"/>
  <c r="M266" i="17" s="1"/>
  <c r="J267" i="17"/>
  <c r="O267" i="17" s="1"/>
  <c r="L267" i="17"/>
  <c r="M267" i="17" s="1"/>
  <c r="J268" i="17"/>
  <c r="O268" i="17" s="1"/>
  <c r="L268" i="17"/>
  <c r="M268" i="17" s="1"/>
  <c r="J269" i="17"/>
  <c r="O269" i="17" s="1"/>
  <c r="L269" i="17"/>
  <c r="M269" i="17" s="1"/>
  <c r="J270" i="17"/>
  <c r="O270" i="17" s="1"/>
  <c r="L270" i="17"/>
  <c r="J271" i="17"/>
  <c r="O271" i="17" s="1"/>
  <c r="L271" i="17"/>
  <c r="M271" i="17" s="1"/>
  <c r="J272" i="17"/>
  <c r="O272" i="17" s="1"/>
  <c r="L272" i="17"/>
  <c r="J273" i="17"/>
  <c r="O273" i="17" s="1"/>
  <c r="L273" i="17"/>
  <c r="M273" i="17" s="1"/>
  <c r="J274" i="17"/>
  <c r="O274" i="17" s="1"/>
  <c r="L274" i="17"/>
  <c r="J275" i="17"/>
  <c r="O275" i="17" s="1"/>
  <c r="L275" i="17"/>
  <c r="J276" i="17"/>
  <c r="O276" i="17" s="1"/>
  <c r="L276" i="17"/>
  <c r="M276" i="17" s="1"/>
  <c r="J277" i="17"/>
  <c r="O277" i="17" s="1"/>
  <c r="L277" i="17"/>
  <c r="J278" i="17"/>
  <c r="O278" i="17" s="1"/>
  <c r="L278" i="17"/>
  <c r="J279" i="17"/>
  <c r="O279" i="17" s="1"/>
  <c r="L279" i="17"/>
  <c r="J280" i="17"/>
  <c r="O280" i="17" s="1"/>
  <c r="L280" i="17"/>
  <c r="J281" i="17"/>
  <c r="O281" i="17" s="1"/>
  <c r="L281" i="17"/>
  <c r="M281" i="17" s="1"/>
  <c r="J282" i="17"/>
  <c r="O282" i="17" s="1"/>
  <c r="L282" i="17"/>
  <c r="M282" i="17" s="1"/>
  <c r="J283" i="17"/>
  <c r="O283" i="17" s="1"/>
  <c r="L283" i="17"/>
  <c r="M283" i="17" s="1"/>
  <c r="J284" i="17"/>
  <c r="O284" i="17" s="1"/>
  <c r="L284" i="17"/>
  <c r="M284" i="17" s="1"/>
  <c r="J285" i="17"/>
  <c r="O285" i="17" s="1"/>
  <c r="L285" i="17"/>
  <c r="M285" i="17" s="1"/>
  <c r="J286" i="17"/>
  <c r="O286" i="17" s="1"/>
  <c r="L286" i="17"/>
  <c r="J287" i="17"/>
  <c r="O287" i="17" s="1"/>
  <c r="L287" i="17"/>
  <c r="J288" i="17"/>
  <c r="O288" i="17" s="1"/>
  <c r="L288" i="17"/>
  <c r="J289" i="17"/>
  <c r="O289" i="17" s="1"/>
  <c r="L289" i="17"/>
  <c r="M289" i="17" s="1"/>
  <c r="J290" i="17"/>
  <c r="O290" i="17" s="1"/>
  <c r="L290" i="17"/>
  <c r="M290" i="17" s="1"/>
  <c r="J291" i="17"/>
  <c r="O291" i="17" s="1"/>
  <c r="L291" i="17"/>
  <c r="M291" i="17" s="1"/>
  <c r="J292" i="17"/>
  <c r="O292" i="17" s="1"/>
  <c r="L292" i="17"/>
  <c r="M292" i="17" s="1"/>
  <c r="J293" i="17"/>
  <c r="O293" i="17" s="1"/>
  <c r="L293" i="17"/>
  <c r="J294" i="17"/>
  <c r="O294" i="17" s="1"/>
  <c r="L294" i="17"/>
  <c r="M294" i="17" s="1"/>
  <c r="J295" i="17"/>
  <c r="O295" i="17" s="1"/>
  <c r="L295" i="17"/>
  <c r="M295" i="17" s="1"/>
  <c r="J296" i="17"/>
  <c r="O296" i="17" s="1"/>
  <c r="L296" i="17"/>
  <c r="J297" i="17"/>
  <c r="O297" i="17" s="1"/>
  <c r="L297" i="17"/>
  <c r="M297" i="17" s="1"/>
  <c r="J298" i="17"/>
  <c r="O298" i="17" s="1"/>
  <c r="L298" i="17"/>
  <c r="M298" i="17" s="1"/>
  <c r="J299" i="17"/>
  <c r="O299" i="17" s="1"/>
  <c r="L299" i="17"/>
  <c r="J300" i="17"/>
  <c r="O300" i="17" s="1"/>
  <c r="L300" i="17"/>
  <c r="M300" i="17" s="1"/>
  <c r="J301" i="17"/>
  <c r="O301" i="17" s="1"/>
  <c r="L301" i="17"/>
  <c r="M301" i="17" s="1"/>
  <c r="J302" i="17"/>
  <c r="O302" i="17" s="1"/>
  <c r="L302" i="17"/>
  <c r="J303" i="17"/>
  <c r="O303" i="17" s="1"/>
  <c r="L303" i="17"/>
  <c r="M303" i="17" s="1"/>
  <c r="J304" i="17"/>
  <c r="O304" i="17" s="1"/>
  <c r="L304" i="17"/>
  <c r="J305" i="17"/>
  <c r="O305" i="17" s="1"/>
  <c r="L305" i="17"/>
  <c r="M305" i="17" s="1"/>
  <c r="J306" i="17"/>
  <c r="O306" i="17" s="1"/>
  <c r="L306" i="17"/>
  <c r="M306" i="17" s="1"/>
  <c r="J307" i="17"/>
  <c r="O307" i="17" s="1"/>
  <c r="L307" i="17"/>
  <c r="M307" i="17" s="1"/>
  <c r="J308" i="17"/>
  <c r="O308" i="17" s="1"/>
  <c r="L308" i="17"/>
  <c r="M308" i="17" s="1"/>
  <c r="J309" i="17"/>
  <c r="O309" i="17" s="1"/>
  <c r="L309" i="17"/>
  <c r="M309" i="17" s="1"/>
  <c r="J310" i="17"/>
  <c r="O310" i="17" s="1"/>
  <c r="L310" i="17"/>
  <c r="J311" i="17"/>
  <c r="O311" i="17" s="1"/>
  <c r="L311" i="17"/>
  <c r="J312" i="17"/>
  <c r="O312" i="17" s="1"/>
  <c r="L312" i="17"/>
  <c r="J313" i="17"/>
  <c r="O313" i="17" s="1"/>
  <c r="L313" i="17"/>
  <c r="M313" i="17" s="1"/>
  <c r="J314" i="17"/>
  <c r="O314" i="17" s="1"/>
  <c r="L314" i="17"/>
  <c r="M314" i="17" s="1"/>
  <c r="J315" i="17"/>
  <c r="O315" i="17" s="1"/>
  <c r="L315" i="17"/>
  <c r="J316" i="17"/>
  <c r="O316" i="17" s="1"/>
  <c r="L316" i="17"/>
  <c r="M316" i="17" s="1"/>
  <c r="J317" i="17"/>
  <c r="O317" i="17" s="1"/>
  <c r="L317" i="17"/>
  <c r="M317" i="17" s="1"/>
  <c r="J318" i="17"/>
  <c r="O318" i="17" s="1"/>
  <c r="L318" i="17"/>
  <c r="J319" i="17"/>
  <c r="O319" i="17" s="1"/>
  <c r="L319" i="17"/>
  <c r="J320" i="17"/>
  <c r="O320" i="17" s="1"/>
  <c r="L320" i="17"/>
  <c r="M320" i="17" s="1"/>
  <c r="J321" i="17"/>
  <c r="O321" i="17" s="1"/>
  <c r="L321" i="17"/>
  <c r="M321" i="17" s="1"/>
  <c r="J322" i="17"/>
  <c r="O322" i="17" s="1"/>
  <c r="L322" i="17"/>
  <c r="M322" i="17" s="1"/>
  <c r="J323" i="17"/>
  <c r="O323" i="17" s="1"/>
  <c r="L323" i="17"/>
  <c r="M323" i="17" s="1"/>
  <c r="J324" i="17"/>
  <c r="O324" i="17" s="1"/>
  <c r="L324" i="17"/>
  <c r="M324" i="17" s="1"/>
  <c r="J325" i="17"/>
  <c r="O325" i="17" s="1"/>
  <c r="L325" i="17"/>
  <c r="J326" i="17"/>
  <c r="O326" i="17" s="1"/>
  <c r="L326" i="17"/>
  <c r="M326" i="17" s="1"/>
  <c r="J327" i="17"/>
  <c r="O327" i="17" s="1"/>
  <c r="L327" i="17"/>
  <c r="J328" i="17"/>
  <c r="O328" i="17" s="1"/>
  <c r="L328" i="17"/>
  <c r="J329" i="17"/>
  <c r="O329" i="17" s="1"/>
  <c r="L329" i="17"/>
  <c r="M329" i="17" s="1"/>
  <c r="J330" i="17"/>
  <c r="O330" i="17" s="1"/>
  <c r="L330" i="17"/>
  <c r="M330" i="17" s="1"/>
  <c r="J331" i="17"/>
  <c r="O331" i="17" s="1"/>
  <c r="L331" i="17"/>
  <c r="M331" i="17" s="1"/>
  <c r="J332" i="17"/>
  <c r="O332" i="17" s="1"/>
  <c r="L332" i="17"/>
  <c r="M332" i="17" s="1"/>
  <c r="J333" i="17"/>
  <c r="O333" i="17" s="1"/>
  <c r="L333" i="17"/>
  <c r="J334" i="17"/>
  <c r="O334" i="17" s="1"/>
  <c r="L334" i="17"/>
  <c r="J335" i="17"/>
  <c r="O335" i="17" s="1"/>
  <c r="L335" i="17"/>
  <c r="J336" i="17"/>
  <c r="O336" i="17" s="1"/>
  <c r="L336" i="17"/>
  <c r="M336" i="17" s="1"/>
  <c r="J337" i="17"/>
  <c r="O337" i="17" s="1"/>
  <c r="L337" i="17"/>
  <c r="M337" i="17" s="1"/>
  <c r="J338" i="17"/>
  <c r="O338" i="17" s="1"/>
  <c r="L338" i="17"/>
  <c r="J339" i="17"/>
  <c r="O339" i="17" s="1"/>
  <c r="L339" i="17"/>
  <c r="M339" i="17" s="1"/>
  <c r="J340" i="17"/>
  <c r="O340" i="17" s="1"/>
  <c r="L340" i="17"/>
  <c r="M340" i="17" s="1"/>
  <c r="J341" i="17"/>
  <c r="O341" i="17" s="1"/>
  <c r="L341" i="17"/>
  <c r="M341" i="17" s="1"/>
  <c r="J342" i="17"/>
  <c r="O342" i="17" s="1"/>
  <c r="L342" i="17"/>
  <c r="J343" i="17"/>
  <c r="O343" i="17" s="1"/>
  <c r="L343" i="17"/>
  <c r="J344" i="17"/>
  <c r="O344" i="17" s="1"/>
  <c r="L344" i="17"/>
  <c r="M344" i="17" s="1"/>
  <c r="J345" i="17"/>
  <c r="O345" i="17" s="1"/>
  <c r="L345" i="17"/>
  <c r="M345" i="17" s="1"/>
  <c r="J346" i="17"/>
  <c r="O346" i="17" s="1"/>
  <c r="L346" i="17"/>
  <c r="M346" i="17" s="1"/>
  <c r="J347" i="17"/>
  <c r="O347" i="17" s="1"/>
  <c r="L347" i="17"/>
  <c r="J348" i="17"/>
  <c r="O348" i="17" s="1"/>
  <c r="L348" i="17"/>
  <c r="M348" i="17" s="1"/>
  <c r="J349" i="17"/>
  <c r="O349" i="17" s="1"/>
  <c r="L349" i="17"/>
  <c r="J350" i="17"/>
  <c r="O350" i="17" s="1"/>
  <c r="L350" i="17"/>
  <c r="M350" i="17" s="1"/>
  <c r="J351" i="17"/>
  <c r="O351" i="17" s="1"/>
  <c r="L351" i="17"/>
  <c r="J352" i="17"/>
  <c r="O352" i="17" s="1"/>
  <c r="L352" i="17"/>
  <c r="J353" i="17"/>
  <c r="O353" i="17" s="1"/>
  <c r="L353" i="17"/>
  <c r="M353" i="17" s="1"/>
  <c r="J354" i="17"/>
  <c r="O354" i="17" s="1"/>
  <c r="L354" i="17"/>
  <c r="M354" i="17" s="1"/>
  <c r="J355" i="17"/>
  <c r="O355" i="17" s="1"/>
  <c r="L355" i="17"/>
  <c r="M355" i="17" s="1"/>
  <c r="J356" i="17"/>
  <c r="O356" i="17" s="1"/>
  <c r="L356" i="17"/>
  <c r="M356" i="17" s="1"/>
  <c r="J357" i="17"/>
  <c r="O357" i="17" s="1"/>
  <c r="L357" i="17"/>
  <c r="M357" i="17" s="1"/>
  <c r="J358" i="17"/>
  <c r="O358" i="17" s="1"/>
  <c r="L358" i="17"/>
  <c r="J359" i="17"/>
  <c r="O359" i="17" s="1"/>
  <c r="L359" i="17"/>
  <c r="M359" i="17" s="1"/>
  <c r="J360" i="17"/>
  <c r="O360" i="17" s="1"/>
  <c r="L360" i="17"/>
  <c r="M360" i="17" s="1"/>
  <c r="J361" i="17"/>
  <c r="O361" i="17" s="1"/>
  <c r="L361" i="17"/>
  <c r="M361" i="17" s="1"/>
  <c r="J362" i="17"/>
  <c r="O362" i="17" s="1"/>
  <c r="L362" i="17"/>
  <c r="M362" i="17" s="1"/>
  <c r="J363" i="17"/>
  <c r="O363" i="17" s="1"/>
  <c r="L363" i="17"/>
  <c r="J364" i="17"/>
  <c r="O364" i="17" s="1"/>
  <c r="L364" i="17"/>
  <c r="M364" i="17" s="1"/>
  <c r="J365" i="17"/>
  <c r="O365" i="17" s="1"/>
  <c r="L365" i="17"/>
  <c r="M365" i="17" s="1"/>
  <c r="J366" i="17"/>
  <c r="O366" i="17" s="1"/>
  <c r="L366" i="17"/>
  <c r="M366" i="17" s="1"/>
  <c r="J367" i="17"/>
  <c r="O367" i="17" s="1"/>
  <c r="L367" i="17"/>
  <c r="M367" i="17" s="1"/>
  <c r="J368" i="17"/>
  <c r="O368" i="17" s="1"/>
  <c r="L368" i="17"/>
  <c r="J369" i="17"/>
  <c r="O369" i="17" s="1"/>
  <c r="L369" i="17"/>
  <c r="M369" i="17" s="1"/>
  <c r="J370" i="17"/>
  <c r="O370" i="17" s="1"/>
  <c r="L370" i="17"/>
  <c r="M370" i="17" s="1"/>
  <c r="J371" i="17"/>
  <c r="O371" i="17" s="1"/>
  <c r="L371" i="17"/>
  <c r="M371" i="17" s="1"/>
  <c r="J372" i="17"/>
  <c r="O372" i="17" s="1"/>
  <c r="L372" i="17"/>
  <c r="M372" i="17" s="1"/>
  <c r="J373" i="17"/>
  <c r="O373" i="17" s="1"/>
  <c r="L373" i="17"/>
  <c r="M373" i="17" s="1"/>
  <c r="J374" i="17"/>
  <c r="O374" i="17" s="1"/>
  <c r="L374" i="17"/>
  <c r="J375" i="17"/>
  <c r="O375" i="17" s="1"/>
  <c r="L375" i="17"/>
  <c r="J376" i="17"/>
  <c r="O376" i="17" s="1"/>
  <c r="L376" i="17"/>
  <c r="M376" i="17" s="1"/>
  <c r="J377" i="17"/>
  <c r="O377" i="17" s="1"/>
  <c r="L377" i="17"/>
  <c r="M377" i="17" s="1"/>
  <c r="J378" i="17"/>
  <c r="O378" i="17" s="1"/>
  <c r="L378" i="17"/>
  <c r="M378" i="17" s="1"/>
  <c r="J379" i="17"/>
  <c r="O379" i="17" s="1"/>
  <c r="L379" i="17"/>
  <c r="M379" i="17" s="1"/>
  <c r="J380" i="17"/>
  <c r="O380" i="17" s="1"/>
  <c r="L380" i="17"/>
  <c r="M380" i="17" s="1"/>
  <c r="J381" i="17"/>
  <c r="O381" i="17" s="1"/>
  <c r="L381" i="17"/>
  <c r="J382" i="17"/>
  <c r="O382" i="17" s="1"/>
  <c r="L382" i="17"/>
  <c r="J383" i="17"/>
  <c r="O383" i="17" s="1"/>
  <c r="L383" i="17"/>
  <c r="J384" i="17"/>
  <c r="O384" i="17" s="1"/>
  <c r="L384" i="17"/>
  <c r="M384" i="17" s="1"/>
  <c r="J385" i="17"/>
  <c r="O385" i="17" s="1"/>
  <c r="L385" i="17"/>
  <c r="M385" i="17" s="1"/>
  <c r="J386" i="17"/>
  <c r="O386" i="17" s="1"/>
  <c r="L386" i="17"/>
  <c r="M386" i="17" s="1"/>
  <c r="J387" i="17"/>
  <c r="O387" i="17" s="1"/>
  <c r="L387" i="17"/>
  <c r="M387" i="17" s="1"/>
  <c r="J388" i="17"/>
  <c r="O388" i="17" s="1"/>
  <c r="L388" i="17"/>
  <c r="M388" i="17" s="1"/>
  <c r="J389" i="17"/>
  <c r="O389" i="17" s="1"/>
  <c r="L389" i="17"/>
  <c r="M389" i="17" s="1"/>
  <c r="J390" i="17"/>
  <c r="O390" i="17" s="1"/>
  <c r="L390" i="17"/>
  <c r="M390" i="17" s="1"/>
  <c r="J391" i="17"/>
  <c r="O391" i="17" s="1"/>
  <c r="L391" i="17"/>
  <c r="M391" i="17" s="1"/>
  <c r="J392" i="17"/>
  <c r="O392" i="17" s="1"/>
  <c r="L392" i="17"/>
  <c r="M392" i="17" s="1"/>
  <c r="J393" i="17"/>
  <c r="O393" i="17" s="1"/>
  <c r="L393" i="17"/>
  <c r="M393" i="17" s="1"/>
  <c r="J394" i="17"/>
  <c r="O394" i="17" s="1"/>
  <c r="L394" i="17"/>
  <c r="M394" i="17" s="1"/>
  <c r="J395" i="17"/>
  <c r="O395" i="17" s="1"/>
  <c r="L395" i="17"/>
  <c r="J396" i="17"/>
  <c r="O396" i="17" s="1"/>
  <c r="L396" i="17"/>
  <c r="M396" i="17" s="1"/>
  <c r="J397" i="17"/>
  <c r="O397" i="17" s="1"/>
  <c r="L397" i="17"/>
  <c r="M397" i="17" s="1"/>
  <c r="J398" i="17"/>
  <c r="O398" i="17" s="1"/>
  <c r="L398" i="17"/>
  <c r="M398" i="17" s="1"/>
  <c r="J399" i="17"/>
  <c r="O399" i="17" s="1"/>
  <c r="L399" i="17"/>
  <c r="M399" i="17" s="1"/>
  <c r="J400" i="17"/>
  <c r="O400" i="17" s="1"/>
  <c r="L400" i="17"/>
  <c r="J401" i="17"/>
  <c r="O401" i="17" s="1"/>
  <c r="L401" i="17"/>
  <c r="M401" i="17" s="1"/>
  <c r="J402" i="17"/>
  <c r="O402" i="17" s="1"/>
  <c r="L402" i="17"/>
  <c r="M402" i="17" s="1"/>
  <c r="J403" i="17"/>
  <c r="O403" i="17" s="1"/>
  <c r="L403" i="17"/>
  <c r="J404" i="17"/>
  <c r="O404" i="17" s="1"/>
  <c r="L404" i="17"/>
  <c r="M404" i="17" s="1"/>
  <c r="J405" i="17"/>
  <c r="O405" i="17" s="1"/>
  <c r="L405" i="17"/>
  <c r="J406" i="17"/>
  <c r="O406" i="17" s="1"/>
  <c r="L406" i="17"/>
  <c r="J407" i="17"/>
  <c r="O407" i="17" s="1"/>
  <c r="L407" i="17"/>
  <c r="M407" i="17" s="1"/>
  <c r="J408" i="17"/>
  <c r="O408" i="17" s="1"/>
  <c r="L408" i="17"/>
  <c r="M408" i="17" s="1"/>
  <c r="J409" i="17"/>
  <c r="O409" i="17" s="1"/>
  <c r="L409" i="17"/>
  <c r="M409" i="17" s="1"/>
  <c r="J410" i="17"/>
  <c r="O410" i="17" s="1"/>
  <c r="L410" i="17"/>
  <c r="M410" i="17" s="1"/>
  <c r="J411" i="17"/>
  <c r="O411" i="17" s="1"/>
  <c r="L411" i="17"/>
  <c r="M411" i="17" s="1"/>
  <c r="J412" i="17"/>
  <c r="O412" i="17" s="1"/>
  <c r="L412" i="17"/>
  <c r="M412" i="17" s="1"/>
  <c r="J413" i="17"/>
  <c r="O413" i="17" s="1"/>
  <c r="L413" i="17"/>
  <c r="M413" i="17" s="1"/>
  <c r="J414" i="17"/>
  <c r="O414" i="17" s="1"/>
  <c r="L414" i="17"/>
  <c r="J415" i="17"/>
  <c r="O415" i="17" s="1"/>
  <c r="L415" i="17"/>
  <c r="J416" i="17"/>
  <c r="O416" i="17" s="1"/>
  <c r="L416" i="17"/>
  <c r="M416" i="17" s="1"/>
  <c r="J417" i="17"/>
  <c r="O417" i="17" s="1"/>
  <c r="L417" i="17"/>
  <c r="M417" i="17" s="1"/>
  <c r="J418" i="17"/>
  <c r="O418" i="17" s="1"/>
  <c r="L418" i="17"/>
  <c r="M418" i="17" s="1"/>
  <c r="J419" i="17"/>
  <c r="O419" i="17" s="1"/>
  <c r="L419" i="17"/>
  <c r="J420" i="17"/>
  <c r="O420" i="17" s="1"/>
  <c r="L420" i="17"/>
  <c r="M420" i="17" s="1"/>
  <c r="J421" i="17"/>
  <c r="O421" i="17" s="1"/>
  <c r="L421" i="17"/>
  <c r="M421" i="17" s="1"/>
  <c r="J422" i="17"/>
  <c r="O422" i="17" s="1"/>
  <c r="L422" i="17"/>
  <c r="M422" i="17" s="1"/>
  <c r="J423" i="17"/>
  <c r="O423" i="17" s="1"/>
  <c r="L423" i="17"/>
  <c r="M423" i="17" s="1"/>
  <c r="J424" i="17"/>
  <c r="O424" i="17" s="1"/>
  <c r="L424" i="17"/>
  <c r="M424" i="17" s="1"/>
  <c r="J425" i="17"/>
  <c r="O425" i="17" s="1"/>
  <c r="L425" i="17"/>
  <c r="M425" i="17" s="1"/>
  <c r="J426" i="17"/>
  <c r="O426" i="17" s="1"/>
  <c r="L426" i="17"/>
  <c r="M426" i="17" s="1"/>
  <c r="J427" i="17"/>
  <c r="O427" i="17" s="1"/>
  <c r="L427" i="17"/>
  <c r="M427" i="17" s="1"/>
  <c r="J428" i="17"/>
  <c r="O428" i="17" s="1"/>
  <c r="L428" i="17"/>
  <c r="M428" i="17" s="1"/>
  <c r="J429" i="17"/>
  <c r="O429" i="17" s="1"/>
  <c r="L429" i="17"/>
  <c r="M429" i="17" s="1"/>
  <c r="J430" i="17"/>
  <c r="O430" i="17" s="1"/>
  <c r="L430" i="17"/>
  <c r="M430" i="17" s="1"/>
  <c r="J431" i="17"/>
  <c r="O431" i="17" s="1"/>
  <c r="L431" i="17"/>
  <c r="J432" i="17"/>
  <c r="O432" i="17" s="1"/>
  <c r="L432" i="17"/>
  <c r="J433" i="17"/>
  <c r="O433" i="17" s="1"/>
  <c r="L433" i="17"/>
  <c r="M433" i="17" s="1"/>
  <c r="J434" i="17"/>
  <c r="O434" i="17" s="1"/>
  <c r="L434" i="17"/>
  <c r="M434" i="17" s="1"/>
  <c r="J435" i="17"/>
  <c r="O435" i="17" s="1"/>
  <c r="L435" i="17"/>
  <c r="M435" i="17" s="1"/>
  <c r="J436" i="17"/>
  <c r="O436" i="17" s="1"/>
  <c r="L436" i="17"/>
  <c r="M436" i="17" s="1"/>
  <c r="J437" i="17"/>
  <c r="O437" i="17" s="1"/>
  <c r="L437" i="17"/>
  <c r="M437" i="17" s="1"/>
  <c r="J438" i="17"/>
  <c r="O438" i="17" s="1"/>
  <c r="L438" i="17"/>
  <c r="M438" i="17" s="1"/>
  <c r="J439" i="17"/>
  <c r="O439" i="17" s="1"/>
  <c r="L439" i="17"/>
  <c r="J440" i="17"/>
  <c r="O440" i="17" s="1"/>
  <c r="L440" i="17"/>
  <c r="M440" i="17" s="1"/>
  <c r="J441" i="17"/>
  <c r="O441" i="17" s="1"/>
  <c r="L441" i="17"/>
  <c r="M441" i="17" s="1"/>
  <c r="J442" i="17"/>
  <c r="O442" i="17" s="1"/>
  <c r="L442" i="17"/>
  <c r="M442" i="17" s="1"/>
  <c r="J443" i="17"/>
  <c r="O443" i="17" s="1"/>
  <c r="L443" i="17"/>
  <c r="M443" i="17" s="1"/>
  <c r="J444" i="17"/>
  <c r="O444" i="17" s="1"/>
  <c r="L444" i="17"/>
  <c r="M444" i="17" s="1"/>
  <c r="J445" i="17"/>
  <c r="O445" i="17" s="1"/>
  <c r="L445" i="17"/>
  <c r="M445" i="17" s="1"/>
  <c r="J446" i="17"/>
  <c r="O446" i="17" s="1"/>
  <c r="L446" i="17"/>
  <c r="M446" i="17" s="1"/>
  <c r="J447" i="17"/>
  <c r="O447" i="17" s="1"/>
  <c r="L447" i="17"/>
  <c r="M447" i="17" s="1"/>
  <c r="J448" i="17"/>
  <c r="O448" i="17" s="1"/>
  <c r="L448" i="17"/>
  <c r="M448" i="17" s="1"/>
  <c r="J449" i="17"/>
  <c r="O449" i="17" s="1"/>
  <c r="L449" i="17"/>
  <c r="M449" i="17" s="1"/>
  <c r="J450" i="17"/>
  <c r="O450" i="17" s="1"/>
  <c r="L450" i="17"/>
  <c r="M450" i="17" s="1"/>
  <c r="J451" i="17"/>
  <c r="O451" i="17" s="1"/>
  <c r="L451" i="17"/>
  <c r="M451" i="17" s="1"/>
  <c r="J452" i="17"/>
  <c r="O452" i="17" s="1"/>
  <c r="L452" i="17"/>
  <c r="M452" i="17" s="1"/>
  <c r="J453" i="17"/>
  <c r="O453" i="17" s="1"/>
  <c r="L453" i="17"/>
  <c r="M453" i="17" s="1"/>
  <c r="J454" i="17"/>
  <c r="O454" i="17" s="1"/>
  <c r="L454" i="17"/>
  <c r="M454" i="17" s="1"/>
  <c r="J455" i="17"/>
  <c r="O455" i="17" s="1"/>
  <c r="L455" i="17"/>
  <c r="J456" i="17"/>
  <c r="O456" i="17" s="1"/>
  <c r="L456" i="17"/>
  <c r="M456" i="17" s="1"/>
  <c r="J457" i="17"/>
  <c r="O457" i="17" s="1"/>
  <c r="L457" i="17"/>
  <c r="M457" i="17" s="1"/>
  <c r="J458" i="17"/>
  <c r="O458" i="17" s="1"/>
  <c r="L458" i="17"/>
  <c r="M458" i="17" s="1"/>
  <c r="J459" i="17"/>
  <c r="O459" i="17" s="1"/>
  <c r="L459" i="17"/>
  <c r="M459" i="17" s="1"/>
  <c r="J460" i="17"/>
  <c r="O460" i="17" s="1"/>
  <c r="L460" i="17"/>
  <c r="M460" i="17" s="1"/>
  <c r="J461" i="17"/>
  <c r="O461" i="17" s="1"/>
  <c r="L461" i="17"/>
  <c r="M461" i="17" s="1"/>
  <c r="J462" i="17"/>
  <c r="O462" i="17" s="1"/>
  <c r="L462" i="17"/>
  <c r="J463" i="17"/>
  <c r="O463" i="17" s="1"/>
  <c r="L463" i="17"/>
  <c r="M463" i="17" s="1"/>
  <c r="J464" i="17"/>
  <c r="O464" i="17" s="1"/>
  <c r="L464" i="17"/>
  <c r="M464" i="17" s="1"/>
  <c r="J465" i="17"/>
  <c r="O465" i="17" s="1"/>
  <c r="L465" i="17"/>
  <c r="M465" i="17" s="1"/>
  <c r="J466" i="17"/>
  <c r="O466" i="17" s="1"/>
  <c r="L466" i="17"/>
  <c r="M466" i="17" s="1"/>
  <c r="J467" i="17"/>
  <c r="O467" i="17" s="1"/>
  <c r="L467" i="17"/>
  <c r="M467" i="17" s="1"/>
  <c r="J468" i="17"/>
  <c r="O468" i="17" s="1"/>
  <c r="L468" i="17"/>
  <c r="M468" i="17" s="1"/>
  <c r="J469" i="17"/>
  <c r="O469" i="17" s="1"/>
  <c r="L469" i="17"/>
  <c r="M469" i="17" s="1"/>
  <c r="J470" i="17"/>
  <c r="O470" i="17" s="1"/>
  <c r="L470" i="17"/>
  <c r="M470" i="17" s="1"/>
  <c r="J471" i="17"/>
  <c r="O471" i="17" s="1"/>
  <c r="L471" i="17"/>
  <c r="M471" i="17" s="1"/>
  <c r="J472" i="17"/>
  <c r="O472" i="17" s="1"/>
  <c r="L472" i="17"/>
  <c r="M472" i="17" s="1"/>
  <c r="J473" i="17"/>
  <c r="O473" i="17" s="1"/>
  <c r="L473" i="17"/>
  <c r="M473" i="17" s="1"/>
  <c r="J474" i="17"/>
  <c r="O474" i="17" s="1"/>
  <c r="L474" i="17"/>
  <c r="M474" i="17" s="1"/>
  <c r="J475" i="17"/>
  <c r="O475" i="17" s="1"/>
  <c r="L475" i="17"/>
  <c r="M475" i="17" s="1"/>
  <c r="J476" i="17"/>
  <c r="O476" i="17" s="1"/>
  <c r="L476" i="17"/>
  <c r="M476" i="17" s="1"/>
  <c r="J477" i="17"/>
  <c r="O477" i="17" s="1"/>
  <c r="L477" i="17"/>
  <c r="J478" i="17"/>
  <c r="O478" i="17" s="1"/>
  <c r="L478" i="17"/>
  <c r="M478" i="17" s="1"/>
  <c r="J479" i="17"/>
  <c r="O479" i="17" s="1"/>
  <c r="L479" i="17"/>
  <c r="J480" i="17"/>
  <c r="O480" i="17" s="1"/>
  <c r="L480" i="17"/>
  <c r="M480" i="17" s="1"/>
  <c r="J481" i="17"/>
  <c r="O481" i="17" s="1"/>
  <c r="L481" i="17"/>
  <c r="M481" i="17" s="1"/>
  <c r="J482" i="17"/>
  <c r="O482" i="17" s="1"/>
  <c r="L482" i="17"/>
  <c r="M482" i="17" s="1"/>
  <c r="J483" i="17"/>
  <c r="O483" i="17" s="1"/>
  <c r="L483" i="17"/>
  <c r="M483" i="17" s="1"/>
  <c r="J484" i="17"/>
  <c r="O484" i="17" s="1"/>
  <c r="L484" i="17"/>
  <c r="M484" i="17" s="1"/>
  <c r="J485" i="17"/>
  <c r="O485" i="17" s="1"/>
  <c r="L485" i="17"/>
  <c r="M485" i="17" s="1"/>
  <c r="J486" i="17"/>
  <c r="O486" i="17" s="1"/>
  <c r="L486" i="17"/>
  <c r="M486" i="17" s="1"/>
  <c r="J487" i="17"/>
  <c r="O487" i="17" s="1"/>
  <c r="L487" i="17"/>
  <c r="M487" i="17" s="1"/>
  <c r="J488" i="17"/>
  <c r="O488" i="17" s="1"/>
  <c r="L488" i="17"/>
  <c r="M488" i="17" s="1"/>
  <c r="J489" i="17"/>
  <c r="O489" i="17" s="1"/>
  <c r="L489" i="17"/>
  <c r="M489" i="17" s="1"/>
  <c r="J490" i="17"/>
  <c r="O490" i="17" s="1"/>
  <c r="L490" i="17"/>
  <c r="J491" i="17"/>
  <c r="O491" i="17" s="1"/>
  <c r="L491" i="17"/>
  <c r="M491" i="17" s="1"/>
  <c r="J492" i="17"/>
  <c r="O492" i="17" s="1"/>
  <c r="L492" i="17"/>
  <c r="M492" i="17" s="1"/>
  <c r="J493" i="17"/>
  <c r="O493" i="17" s="1"/>
  <c r="L493" i="17"/>
  <c r="M493" i="17" s="1"/>
  <c r="J494" i="17"/>
  <c r="O494" i="17" s="1"/>
  <c r="L494" i="17"/>
  <c r="M494" i="17" s="1"/>
  <c r="J495" i="17"/>
  <c r="O495" i="17" s="1"/>
  <c r="L495" i="17"/>
  <c r="J496" i="17"/>
  <c r="O496" i="17" s="1"/>
  <c r="L496" i="17"/>
  <c r="M496" i="17" s="1"/>
  <c r="J497" i="17"/>
  <c r="O497" i="17" s="1"/>
  <c r="L497" i="17"/>
  <c r="M497" i="17" s="1"/>
  <c r="J498" i="17"/>
  <c r="O498" i="17" s="1"/>
  <c r="L498" i="17"/>
  <c r="M498" i="17" s="1"/>
  <c r="J499" i="17"/>
  <c r="O499" i="17" s="1"/>
  <c r="L499" i="17"/>
  <c r="M499" i="17" s="1"/>
  <c r="J500" i="17"/>
  <c r="O500" i="17" s="1"/>
  <c r="L500" i="17"/>
  <c r="M500" i="17" s="1"/>
  <c r="J501" i="17"/>
  <c r="O501" i="17" s="1"/>
  <c r="L501" i="17"/>
  <c r="M501" i="17" s="1"/>
  <c r="J502" i="17"/>
  <c r="O502" i="17" s="1"/>
  <c r="L502" i="17"/>
  <c r="J503" i="17"/>
  <c r="O503" i="17" s="1"/>
  <c r="L503" i="17"/>
  <c r="M503" i="17" s="1"/>
  <c r="J504" i="17"/>
  <c r="O504" i="17" s="1"/>
  <c r="L504" i="17"/>
  <c r="M504" i="17" s="1"/>
  <c r="J505" i="17"/>
  <c r="O505" i="17" s="1"/>
  <c r="L505" i="17"/>
  <c r="M505" i="17" s="1"/>
  <c r="J506" i="17"/>
  <c r="O506" i="17" s="1"/>
  <c r="L506" i="17"/>
  <c r="M506" i="17" s="1"/>
  <c r="J507" i="17"/>
  <c r="O507" i="17" s="1"/>
  <c r="L507" i="17"/>
  <c r="M507" i="17" s="1"/>
  <c r="J508" i="17"/>
  <c r="O508" i="17" s="1"/>
  <c r="L508" i="17"/>
  <c r="M508" i="17" s="1"/>
  <c r="J509" i="17"/>
  <c r="O509" i="17" s="1"/>
  <c r="L509" i="17"/>
  <c r="M509" i="17" s="1"/>
  <c r="J510" i="17"/>
  <c r="O510" i="17" s="1"/>
  <c r="L510" i="17"/>
  <c r="M510" i="17" s="1"/>
  <c r="J511" i="17"/>
  <c r="O511" i="17" s="1"/>
  <c r="L511" i="17"/>
  <c r="M511" i="17" s="1"/>
  <c r="J512" i="17"/>
  <c r="O512" i="17" s="1"/>
  <c r="L512" i="17"/>
  <c r="J513" i="17"/>
  <c r="O513" i="17" s="1"/>
  <c r="L513" i="17"/>
  <c r="M513" i="17" s="1"/>
  <c r="J514" i="17"/>
  <c r="O514" i="17" s="1"/>
  <c r="L514" i="17"/>
  <c r="M514" i="17" s="1"/>
  <c r="J515" i="17"/>
  <c r="O515" i="17" s="1"/>
  <c r="L515" i="17"/>
  <c r="M515" i="17" s="1"/>
  <c r="J516" i="17"/>
  <c r="O516" i="17" s="1"/>
  <c r="L516" i="17"/>
  <c r="M516" i="17" s="1"/>
  <c r="J517" i="17"/>
  <c r="O517" i="17" s="1"/>
  <c r="L517" i="17"/>
  <c r="M517" i="17" s="1"/>
  <c r="J518" i="17"/>
  <c r="O518" i="17" s="1"/>
  <c r="L518" i="17"/>
  <c r="M518" i="17" s="1"/>
  <c r="J519" i="17"/>
  <c r="O519" i="17" s="1"/>
  <c r="L519" i="17"/>
  <c r="M519" i="17" s="1"/>
  <c r="J520" i="17"/>
  <c r="O520" i="17" s="1"/>
  <c r="L520" i="17"/>
  <c r="M520" i="17" s="1"/>
  <c r="J521" i="17"/>
  <c r="O521" i="17" s="1"/>
  <c r="L521" i="17"/>
  <c r="M521" i="17" s="1"/>
  <c r="J522" i="17"/>
  <c r="O522" i="17" s="1"/>
  <c r="L522" i="17"/>
  <c r="M522" i="17" s="1"/>
  <c r="J523" i="17"/>
  <c r="O523" i="17" s="1"/>
  <c r="L523" i="17"/>
  <c r="M523" i="17" s="1"/>
  <c r="J524" i="17"/>
  <c r="O524" i="17" s="1"/>
  <c r="L524" i="17"/>
  <c r="M524" i="17" s="1"/>
  <c r="J525" i="17"/>
  <c r="O525" i="17" s="1"/>
  <c r="L525" i="17"/>
  <c r="M525" i="17" s="1"/>
  <c r="J526" i="17"/>
  <c r="O526" i="17" s="1"/>
  <c r="L526" i="17"/>
  <c r="M526" i="17" s="1"/>
  <c r="J527" i="17"/>
  <c r="O527" i="17" s="1"/>
  <c r="L527" i="17"/>
  <c r="M527" i="17" s="1"/>
  <c r="J528" i="17"/>
  <c r="O528" i="17" s="1"/>
  <c r="L528" i="17"/>
  <c r="M528" i="17" s="1"/>
  <c r="J529" i="17"/>
  <c r="O529" i="17" s="1"/>
  <c r="L529" i="17"/>
  <c r="M529" i="17" s="1"/>
  <c r="J530" i="17"/>
  <c r="O530" i="17" s="1"/>
  <c r="L530" i="17"/>
  <c r="M530" i="17" s="1"/>
  <c r="J531" i="17"/>
  <c r="O531" i="17" s="1"/>
  <c r="L531" i="17"/>
  <c r="M531" i="17" s="1"/>
  <c r="J532" i="17"/>
  <c r="O532" i="17" s="1"/>
  <c r="L532" i="17"/>
  <c r="M532" i="17" s="1"/>
  <c r="J533" i="17"/>
  <c r="O533" i="17" s="1"/>
  <c r="L533" i="17"/>
  <c r="M533" i="17" s="1"/>
  <c r="J534" i="17"/>
  <c r="O534" i="17" s="1"/>
  <c r="L534" i="17"/>
  <c r="M534" i="17" s="1"/>
  <c r="J535" i="17"/>
  <c r="O535" i="17" s="1"/>
  <c r="L535" i="17"/>
  <c r="M535" i="17" s="1"/>
  <c r="J536" i="17"/>
  <c r="O536" i="17" s="1"/>
  <c r="L536" i="17"/>
  <c r="J537" i="17"/>
  <c r="O537" i="17" s="1"/>
  <c r="L537" i="17"/>
  <c r="M537" i="17" s="1"/>
  <c r="J538" i="17"/>
  <c r="O538" i="17" s="1"/>
  <c r="L538" i="17"/>
  <c r="M538" i="17" s="1"/>
  <c r="J539" i="17"/>
  <c r="O539" i="17" s="1"/>
  <c r="L539" i="17"/>
  <c r="M539" i="17" s="1"/>
  <c r="J540" i="17"/>
  <c r="O540" i="17" s="1"/>
  <c r="L540" i="17"/>
  <c r="M540" i="17" s="1"/>
  <c r="J541" i="17"/>
  <c r="O541" i="17" s="1"/>
  <c r="L541" i="17"/>
  <c r="M541" i="17" s="1"/>
  <c r="J542" i="17"/>
  <c r="O542" i="17" s="1"/>
  <c r="L542" i="17"/>
  <c r="M542" i="17" s="1"/>
  <c r="J543" i="17"/>
  <c r="O543" i="17" s="1"/>
  <c r="L543" i="17"/>
  <c r="M543" i="17" s="1"/>
  <c r="J544" i="17"/>
  <c r="O544" i="17" s="1"/>
  <c r="L544" i="17"/>
  <c r="M544" i="17" s="1"/>
  <c r="J545" i="17"/>
  <c r="O545" i="17" s="1"/>
  <c r="L545" i="17"/>
  <c r="M545" i="17" s="1"/>
  <c r="J546" i="17"/>
  <c r="O546" i="17" s="1"/>
  <c r="L546" i="17"/>
  <c r="M546" i="17" s="1"/>
  <c r="J547" i="17"/>
  <c r="O547" i="17" s="1"/>
  <c r="L547" i="17"/>
  <c r="M547" i="17" s="1"/>
  <c r="J548" i="17"/>
  <c r="O548" i="17" s="1"/>
  <c r="L548" i="17"/>
  <c r="M548" i="17" s="1"/>
  <c r="J549" i="17"/>
  <c r="O549" i="17" s="1"/>
  <c r="L549" i="17"/>
  <c r="M549" i="17" s="1"/>
  <c r="J550" i="17"/>
  <c r="O550" i="17" s="1"/>
  <c r="L550" i="17"/>
  <c r="J551" i="17"/>
  <c r="O551" i="17" s="1"/>
  <c r="L551" i="17"/>
  <c r="J552" i="17"/>
  <c r="O552" i="17" s="1"/>
  <c r="L552" i="17"/>
  <c r="M552" i="17" s="1"/>
  <c r="J553" i="17"/>
  <c r="O553" i="17" s="1"/>
  <c r="L553" i="17"/>
  <c r="M553" i="17" s="1"/>
  <c r="J554" i="17"/>
  <c r="O554" i="17" s="1"/>
  <c r="L554" i="17"/>
  <c r="M554" i="17" s="1"/>
  <c r="J555" i="17"/>
  <c r="O555" i="17" s="1"/>
  <c r="L555" i="17"/>
  <c r="M555" i="17" s="1"/>
  <c r="J556" i="17"/>
  <c r="O556" i="17" s="1"/>
  <c r="L556" i="17"/>
  <c r="M556" i="17" s="1"/>
  <c r="J557" i="17"/>
  <c r="O557" i="17" s="1"/>
  <c r="L557" i="17"/>
  <c r="M557" i="17" s="1"/>
  <c r="J558" i="17"/>
  <c r="O558" i="17" s="1"/>
  <c r="L558" i="17"/>
  <c r="M558" i="17" s="1"/>
  <c r="J559" i="17"/>
  <c r="O559" i="17" s="1"/>
  <c r="L559" i="17"/>
  <c r="M559" i="17" s="1"/>
  <c r="J560" i="17"/>
  <c r="O560" i="17" s="1"/>
  <c r="L560" i="17"/>
  <c r="M560" i="17" s="1"/>
  <c r="J561" i="17"/>
  <c r="O561" i="17" s="1"/>
  <c r="L561" i="17"/>
  <c r="M561" i="17" s="1"/>
  <c r="J562" i="17"/>
  <c r="O562" i="17" s="1"/>
  <c r="L562" i="17"/>
  <c r="M562" i="17" s="1"/>
  <c r="J563" i="17"/>
  <c r="O563" i="17" s="1"/>
  <c r="L563" i="17"/>
  <c r="M563" i="17" s="1"/>
  <c r="J564" i="17"/>
  <c r="O564" i="17" s="1"/>
  <c r="L564" i="17"/>
  <c r="M564" i="17" s="1"/>
  <c r="J565" i="17"/>
  <c r="O565" i="17" s="1"/>
  <c r="L565" i="17"/>
  <c r="J566" i="17"/>
  <c r="O566" i="17" s="1"/>
  <c r="L566" i="17"/>
  <c r="M566" i="17" s="1"/>
  <c r="J567" i="17"/>
  <c r="O567" i="17" s="1"/>
  <c r="L567" i="17"/>
  <c r="J568" i="17"/>
  <c r="O568" i="17" s="1"/>
  <c r="L568" i="17"/>
  <c r="M568" i="17" s="1"/>
  <c r="J569" i="17"/>
  <c r="O569" i="17" s="1"/>
  <c r="L569" i="17"/>
  <c r="M569" i="17" s="1"/>
  <c r="J570" i="17"/>
  <c r="O570" i="17" s="1"/>
  <c r="L570" i="17"/>
  <c r="M570" i="17" s="1"/>
  <c r="J571" i="17"/>
  <c r="O571" i="17" s="1"/>
  <c r="L571" i="17"/>
  <c r="M571" i="17" s="1"/>
  <c r="J572" i="17"/>
  <c r="O572" i="17" s="1"/>
  <c r="L572" i="17"/>
  <c r="M572" i="17" s="1"/>
  <c r="J573" i="17"/>
  <c r="O573" i="17" s="1"/>
  <c r="L573" i="17"/>
  <c r="M573" i="17" s="1"/>
  <c r="J574" i="17"/>
  <c r="O574" i="17" s="1"/>
  <c r="L574" i="17"/>
  <c r="M574" i="17" s="1"/>
  <c r="J575" i="17"/>
  <c r="O575" i="17" s="1"/>
  <c r="L575" i="17"/>
  <c r="M575" i="17" s="1"/>
  <c r="J576" i="17"/>
  <c r="O576" i="17" s="1"/>
  <c r="L576" i="17"/>
  <c r="M576" i="17" s="1"/>
  <c r="J577" i="17"/>
  <c r="O577" i="17" s="1"/>
  <c r="L577" i="17"/>
  <c r="M577" i="17" s="1"/>
  <c r="J578" i="17"/>
  <c r="O578" i="17" s="1"/>
  <c r="L578" i="17"/>
  <c r="M578" i="17" s="1"/>
  <c r="J579" i="17"/>
  <c r="O579" i="17" s="1"/>
  <c r="L579" i="17"/>
  <c r="M579" i="17" s="1"/>
  <c r="J580" i="17"/>
  <c r="O580" i="17" s="1"/>
  <c r="L580" i="17"/>
  <c r="M580" i="17" s="1"/>
  <c r="J581" i="17"/>
  <c r="O581" i="17" s="1"/>
  <c r="L581" i="17"/>
  <c r="M581" i="17" s="1"/>
  <c r="J582" i="17"/>
  <c r="O582" i="17" s="1"/>
  <c r="L582" i="17"/>
  <c r="M582" i="17" s="1"/>
  <c r="J583" i="17"/>
  <c r="O583" i="17" s="1"/>
  <c r="L583" i="17"/>
  <c r="J584" i="17"/>
  <c r="O584" i="17" s="1"/>
  <c r="L584" i="17"/>
  <c r="M584" i="17" s="1"/>
  <c r="J585" i="17"/>
  <c r="O585" i="17" s="1"/>
  <c r="L585" i="17"/>
  <c r="M585" i="17" s="1"/>
  <c r="J586" i="17"/>
  <c r="O586" i="17" s="1"/>
  <c r="L586" i="17"/>
  <c r="M586" i="17" s="1"/>
  <c r="J587" i="17"/>
  <c r="O587" i="17" s="1"/>
  <c r="L587" i="17"/>
  <c r="M587" i="17" s="1"/>
  <c r="J588" i="17"/>
  <c r="O588" i="17" s="1"/>
  <c r="L588" i="17"/>
  <c r="M588" i="17" s="1"/>
  <c r="J589" i="17"/>
  <c r="O589" i="17" s="1"/>
  <c r="L589" i="17"/>
  <c r="M589" i="17" s="1"/>
  <c r="J590" i="17"/>
  <c r="O590" i="17" s="1"/>
  <c r="L590" i="17"/>
  <c r="M590" i="17" s="1"/>
  <c r="J591" i="17"/>
  <c r="O591" i="17" s="1"/>
  <c r="L591" i="17"/>
  <c r="M591" i="17" s="1"/>
  <c r="J592" i="17"/>
  <c r="O592" i="17" s="1"/>
  <c r="L592" i="17"/>
  <c r="M592" i="17" s="1"/>
  <c r="J593" i="17"/>
  <c r="O593" i="17" s="1"/>
  <c r="L593" i="17"/>
  <c r="M593" i="17" s="1"/>
  <c r="J594" i="17"/>
  <c r="O594" i="17" s="1"/>
  <c r="L594" i="17"/>
  <c r="M594" i="17" s="1"/>
  <c r="J595" i="17"/>
  <c r="O595" i="17" s="1"/>
  <c r="L595" i="17"/>
  <c r="M595" i="17" s="1"/>
  <c r="J596" i="17"/>
  <c r="O596" i="17" s="1"/>
  <c r="L596" i="17"/>
  <c r="M596" i="17" s="1"/>
  <c r="J597" i="17"/>
  <c r="O597" i="17" s="1"/>
  <c r="L597" i="17"/>
  <c r="M597" i="17" s="1"/>
  <c r="J598" i="17"/>
  <c r="O598" i="17" s="1"/>
  <c r="L598" i="17"/>
  <c r="M598" i="17" s="1"/>
  <c r="J599" i="17"/>
  <c r="O599" i="17" s="1"/>
  <c r="L599" i="17"/>
  <c r="M599" i="17" s="1"/>
  <c r="J600" i="17"/>
  <c r="O600" i="17" s="1"/>
  <c r="L600" i="17"/>
  <c r="M600" i="17" s="1"/>
  <c r="J601" i="17"/>
  <c r="O601" i="17" s="1"/>
  <c r="L601" i="17"/>
  <c r="M601" i="17" s="1"/>
  <c r="J602" i="17"/>
  <c r="O602" i="17" s="1"/>
  <c r="L602" i="17"/>
  <c r="M602" i="17" s="1"/>
  <c r="J603" i="17"/>
  <c r="O603" i="17" s="1"/>
  <c r="L603" i="17"/>
  <c r="J604" i="17"/>
  <c r="O604" i="17" s="1"/>
  <c r="L604" i="17"/>
  <c r="M604" i="17" s="1"/>
  <c r="J605" i="17"/>
  <c r="O605" i="17" s="1"/>
  <c r="L605" i="17"/>
  <c r="M605" i="17" s="1"/>
  <c r="J606" i="17"/>
  <c r="O606" i="17" s="1"/>
  <c r="L606" i="17"/>
  <c r="M606" i="17" s="1"/>
  <c r="J607" i="17"/>
  <c r="O607" i="17" s="1"/>
  <c r="L607" i="17"/>
  <c r="J608" i="17"/>
  <c r="O608" i="17" s="1"/>
  <c r="L608" i="17"/>
  <c r="M608" i="17" s="1"/>
  <c r="J609" i="17"/>
  <c r="O609" i="17" s="1"/>
  <c r="L609" i="17"/>
  <c r="M609" i="17" s="1"/>
  <c r="J610" i="17"/>
  <c r="O610" i="17" s="1"/>
  <c r="L610" i="17"/>
  <c r="M610" i="17" s="1"/>
  <c r="J611" i="17"/>
  <c r="O611" i="17" s="1"/>
  <c r="L611" i="17"/>
  <c r="M611" i="17" s="1"/>
  <c r="J612" i="17"/>
  <c r="O612" i="17" s="1"/>
  <c r="L612" i="17"/>
  <c r="M612" i="17" s="1"/>
  <c r="J613" i="17"/>
  <c r="O613" i="17" s="1"/>
  <c r="L613" i="17"/>
  <c r="M613" i="17" s="1"/>
  <c r="J614" i="17"/>
  <c r="O614" i="17" s="1"/>
  <c r="L614" i="17"/>
  <c r="M614" i="17" s="1"/>
  <c r="J615" i="17"/>
  <c r="O615" i="17" s="1"/>
  <c r="L615" i="17"/>
  <c r="M615" i="17" s="1"/>
  <c r="J616" i="17"/>
  <c r="O616" i="17" s="1"/>
  <c r="L616" i="17"/>
  <c r="M616" i="17" s="1"/>
  <c r="J617" i="17"/>
  <c r="O617" i="17" s="1"/>
  <c r="L617" i="17"/>
  <c r="M617" i="17" s="1"/>
  <c r="J618" i="17"/>
  <c r="O618" i="17" s="1"/>
  <c r="L618" i="17"/>
  <c r="M618" i="17" s="1"/>
  <c r="J619" i="17"/>
  <c r="O619" i="17" s="1"/>
  <c r="L619" i="17"/>
  <c r="M619" i="17" s="1"/>
  <c r="J620" i="17"/>
  <c r="O620" i="17" s="1"/>
  <c r="L620" i="17"/>
  <c r="M620" i="17" s="1"/>
  <c r="J621" i="17"/>
  <c r="O621" i="17" s="1"/>
  <c r="L621" i="17"/>
  <c r="M621" i="17" s="1"/>
  <c r="J622" i="17"/>
  <c r="O622" i="17" s="1"/>
  <c r="L622" i="17"/>
  <c r="M622" i="17" s="1"/>
  <c r="J623" i="17"/>
  <c r="O623" i="17" s="1"/>
  <c r="L623" i="17"/>
  <c r="J624" i="17"/>
  <c r="O624" i="17" s="1"/>
  <c r="L624" i="17"/>
  <c r="M624" i="17" s="1"/>
  <c r="J625" i="17"/>
  <c r="O625" i="17" s="1"/>
  <c r="L625" i="17"/>
  <c r="M625" i="17" s="1"/>
  <c r="J626" i="17"/>
  <c r="O626" i="17" s="1"/>
  <c r="L626" i="17"/>
  <c r="M626" i="17" s="1"/>
  <c r="J627" i="17"/>
  <c r="O627" i="17" s="1"/>
  <c r="L627" i="17"/>
  <c r="M627" i="17" s="1"/>
  <c r="J628" i="17"/>
  <c r="O628" i="17" s="1"/>
  <c r="L628" i="17"/>
  <c r="M628" i="17" s="1"/>
  <c r="J629" i="17"/>
  <c r="O629" i="17" s="1"/>
  <c r="L629" i="17"/>
  <c r="M629" i="17" s="1"/>
  <c r="J630" i="17"/>
  <c r="O630" i="17" s="1"/>
  <c r="L630" i="17"/>
  <c r="M630" i="17" s="1"/>
  <c r="J631" i="17"/>
  <c r="O631" i="17" s="1"/>
  <c r="L631" i="17"/>
  <c r="M631" i="17" s="1"/>
  <c r="J632" i="17"/>
  <c r="O632" i="17" s="1"/>
  <c r="L632" i="17"/>
  <c r="M632" i="17" s="1"/>
  <c r="J633" i="17"/>
  <c r="O633" i="17" s="1"/>
  <c r="L633" i="17"/>
  <c r="M633" i="17" s="1"/>
  <c r="J634" i="17"/>
  <c r="O634" i="17" s="1"/>
  <c r="L634" i="17"/>
  <c r="M634" i="17" s="1"/>
  <c r="J635" i="17"/>
  <c r="O635" i="17" s="1"/>
  <c r="L635" i="17"/>
  <c r="M635" i="17" s="1"/>
  <c r="J636" i="17"/>
  <c r="O636" i="17" s="1"/>
  <c r="L636" i="17"/>
  <c r="M636" i="17" s="1"/>
  <c r="J637" i="17"/>
  <c r="O637" i="17" s="1"/>
  <c r="L637" i="17"/>
  <c r="M637" i="17" s="1"/>
  <c r="J638" i="17"/>
  <c r="O638" i="17" s="1"/>
  <c r="L638" i="17"/>
  <c r="M638" i="17" s="1"/>
  <c r="J639" i="17"/>
  <c r="O639" i="17" s="1"/>
  <c r="L639" i="17"/>
  <c r="M639" i="17" s="1"/>
  <c r="J640" i="17"/>
  <c r="O640" i="17" s="1"/>
  <c r="L640" i="17"/>
  <c r="M640" i="17" s="1"/>
  <c r="J641" i="17"/>
  <c r="O641" i="17" s="1"/>
  <c r="L641" i="17"/>
  <c r="M641" i="17" s="1"/>
  <c r="J642" i="17"/>
  <c r="O642" i="17" s="1"/>
  <c r="L642" i="17"/>
  <c r="M642" i="17" s="1"/>
  <c r="J643" i="17"/>
  <c r="O643" i="17" s="1"/>
  <c r="L643" i="17"/>
  <c r="M643" i="17" s="1"/>
  <c r="J644" i="17"/>
  <c r="O644" i="17" s="1"/>
  <c r="L644" i="17"/>
  <c r="M644" i="17" s="1"/>
  <c r="J645" i="17"/>
  <c r="O645" i="17" s="1"/>
  <c r="L645" i="17"/>
  <c r="M645" i="17" s="1"/>
  <c r="J646" i="17"/>
  <c r="O646" i="17" s="1"/>
  <c r="L646" i="17"/>
  <c r="M646" i="17" s="1"/>
  <c r="J647" i="17"/>
  <c r="O647" i="17" s="1"/>
  <c r="L647" i="17"/>
  <c r="M647" i="17" s="1"/>
  <c r="J648" i="17"/>
  <c r="O648" i="17" s="1"/>
  <c r="L648" i="17"/>
  <c r="J649" i="17"/>
  <c r="O649" i="17" s="1"/>
  <c r="L649" i="17"/>
  <c r="M649" i="17" s="1"/>
  <c r="J650" i="17"/>
  <c r="O650" i="17" s="1"/>
  <c r="L650" i="17"/>
  <c r="M650" i="17" s="1"/>
  <c r="J651" i="17"/>
  <c r="O651" i="17" s="1"/>
  <c r="L651" i="17"/>
  <c r="M651" i="17" s="1"/>
  <c r="J652" i="17"/>
  <c r="O652" i="17" s="1"/>
  <c r="L652" i="17"/>
  <c r="M652" i="17" s="1"/>
  <c r="J653" i="17"/>
  <c r="O653" i="17" s="1"/>
  <c r="L653" i="17"/>
  <c r="M653" i="17" s="1"/>
  <c r="J654" i="17"/>
  <c r="O654" i="17" s="1"/>
  <c r="L654" i="17"/>
  <c r="M654" i="17" s="1"/>
  <c r="J655" i="17"/>
  <c r="O655" i="17" s="1"/>
  <c r="L655" i="17"/>
  <c r="M655" i="17" s="1"/>
  <c r="J656" i="17"/>
  <c r="O656" i="17" s="1"/>
  <c r="L656" i="17"/>
  <c r="M656" i="17" s="1"/>
  <c r="J657" i="17"/>
  <c r="O657" i="17" s="1"/>
  <c r="L657" i="17"/>
  <c r="M657" i="17" s="1"/>
  <c r="J658" i="17"/>
  <c r="O658" i="17" s="1"/>
  <c r="L658" i="17"/>
  <c r="M658" i="17" s="1"/>
  <c r="J659" i="17"/>
  <c r="O659" i="17" s="1"/>
  <c r="L659" i="17"/>
  <c r="M659" i="17" s="1"/>
  <c r="J660" i="17"/>
  <c r="O660" i="17" s="1"/>
  <c r="L660" i="17"/>
  <c r="M660" i="17" s="1"/>
  <c r="J661" i="17"/>
  <c r="O661" i="17" s="1"/>
  <c r="L661" i="17"/>
  <c r="M661" i="17" s="1"/>
  <c r="J662" i="17"/>
  <c r="O662" i="17" s="1"/>
  <c r="L662" i="17"/>
  <c r="M662" i="17" s="1"/>
  <c r="J663" i="17"/>
  <c r="O663" i="17" s="1"/>
  <c r="L663" i="17"/>
  <c r="J664" i="17"/>
  <c r="O664" i="17" s="1"/>
  <c r="L664" i="17"/>
  <c r="M664" i="17" s="1"/>
  <c r="J665" i="17"/>
  <c r="O665" i="17" s="1"/>
  <c r="L665" i="17"/>
  <c r="M665" i="17" s="1"/>
  <c r="J666" i="17"/>
  <c r="O666" i="17" s="1"/>
  <c r="L666" i="17"/>
  <c r="M666" i="17" s="1"/>
  <c r="J667" i="17"/>
  <c r="O667" i="17" s="1"/>
  <c r="L667" i="17"/>
  <c r="M667" i="17" s="1"/>
  <c r="J668" i="17"/>
  <c r="O668" i="17" s="1"/>
  <c r="L668" i="17"/>
  <c r="M668" i="17" s="1"/>
  <c r="J669" i="17"/>
  <c r="O669" i="17" s="1"/>
  <c r="L669" i="17"/>
  <c r="M669" i="17" s="1"/>
  <c r="J670" i="17"/>
  <c r="O670" i="17" s="1"/>
  <c r="L670" i="17"/>
  <c r="M670" i="17" s="1"/>
  <c r="J671" i="17"/>
  <c r="O671" i="17" s="1"/>
  <c r="L671" i="17"/>
  <c r="M671" i="17" s="1"/>
  <c r="J672" i="17"/>
  <c r="O672" i="17" s="1"/>
  <c r="L672" i="17"/>
  <c r="M672" i="17" s="1"/>
  <c r="J673" i="17"/>
  <c r="O673" i="17" s="1"/>
  <c r="L673" i="17"/>
  <c r="M673" i="17" s="1"/>
  <c r="J674" i="17"/>
  <c r="O674" i="17" s="1"/>
  <c r="L674" i="17"/>
  <c r="M674" i="17" s="1"/>
  <c r="J675" i="17"/>
  <c r="O675" i="17" s="1"/>
  <c r="L675" i="17"/>
  <c r="M675" i="17" s="1"/>
  <c r="J676" i="17"/>
  <c r="O676" i="17" s="1"/>
  <c r="L676" i="17"/>
  <c r="M676" i="17" s="1"/>
  <c r="J677" i="17"/>
  <c r="O677" i="17" s="1"/>
  <c r="L677" i="17"/>
  <c r="M677" i="17" s="1"/>
  <c r="J678" i="17"/>
  <c r="O678" i="17" s="1"/>
  <c r="L678" i="17"/>
  <c r="M678" i="17" s="1"/>
  <c r="J679" i="17"/>
  <c r="O679" i="17" s="1"/>
  <c r="L679" i="17"/>
  <c r="M679" i="17" s="1"/>
  <c r="J680" i="17"/>
  <c r="O680" i="17" s="1"/>
  <c r="L680" i="17"/>
  <c r="M680" i="17" s="1"/>
  <c r="J681" i="17"/>
  <c r="O681" i="17" s="1"/>
  <c r="L681" i="17"/>
  <c r="M681" i="17" s="1"/>
  <c r="J682" i="17"/>
  <c r="O682" i="17" s="1"/>
  <c r="L682" i="17"/>
  <c r="M682" i="17" s="1"/>
  <c r="J683" i="17"/>
  <c r="O683" i="17" s="1"/>
  <c r="L683" i="17"/>
  <c r="J684" i="17"/>
  <c r="O684" i="17" s="1"/>
  <c r="L684" i="17"/>
  <c r="M684" i="17" s="1"/>
  <c r="J685" i="17"/>
  <c r="O685" i="17" s="1"/>
  <c r="L685" i="17"/>
  <c r="M685" i="17" s="1"/>
  <c r="J686" i="17"/>
  <c r="O686" i="17" s="1"/>
  <c r="L686" i="17"/>
  <c r="M686" i="17" s="1"/>
  <c r="J687" i="17"/>
  <c r="O687" i="17" s="1"/>
  <c r="L687" i="17"/>
  <c r="M687" i="17" s="1"/>
  <c r="J688" i="17"/>
  <c r="O688" i="17" s="1"/>
  <c r="L688" i="17"/>
  <c r="M688" i="17" s="1"/>
  <c r="J689" i="17"/>
  <c r="O689" i="17" s="1"/>
  <c r="L689" i="17"/>
  <c r="M689" i="17" s="1"/>
  <c r="J690" i="17"/>
  <c r="O690" i="17" s="1"/>
  <c r="L690" i="17"/>
  <c r="M690" i="17" s="1"/>
  <c r="J691" i="17"/>
  <c r="O691" i="17" s="1"/>
  <c r="L691" i="17"/>
  <c r="M691" i="17" s="1"/>
  <c r="J692" i="17"/>
  <c r="O692" i="17" s="1"/>
  <c r="L692" i="17"/>
  <c r="M692" i="17" s="1"/>
  <c r="J693" i="17"/>
  <c r="O693" i="17" s="1"/>
  <c r="L693" i="17"/>
  <c r="M693" i="17" s="1"/>
  <c r="J694" i="17"/>
  <c r="O694" i="17" s="1"/>
  <c r="L694" i="17"/>
  <c r="M694" i="17" s="1"/>
  <c r="J695" i="17"/>
  <c r="O695" i="17" s="1"/>
  <c r="L695" i="17"/>
  <c r="M695" i="17" s="1"/>
  <c r="J696" i="17"/>
  <c r="O696" i="17" s="1"/>
  <c r="L696" i="17"/>
  <c r="M696" i="17" s="1"/>
  <c r="J697" i="17"/>
  <c r="O697" i="17" s="1"/>
  <c r="L697" i="17"/>
  <c r="M697" i="17" s="1"/>
  <c r="J698" i="17"/>
  <c r="O698" i="17" s="1"/>
  <c r="L698" i="17"/>
  <c r="M698" i="17" s="1"/>
  <c r="J699" i="17"/>
  <c r="O699" i="17" s="1"/>
  <c r="L699" i="17"/>
  <c r="M699" i="17" s="1"/>
  <c r="J700" i="17"/>
  <c r="O700" i="17" s="1"/>
  <c r="L700" i="17"/>
  <c r="M700" i="17" s="1"/>
  <c r="J701" i="17"/>
  <c r="O701" i="17" s="1"/>
  <c r="L701" i="17"/>
  <c r="M701" i="17" s="1"/>
  <c r="J702" i="17"/>
  <c r="O702" i="17" s="1"/>
  <c r="L702" i="17"/>
  <c r="M702" i="17" s="1"/>
  <c r="J703" i="17"/>
  <c r="O703" i="17" s="1"/>
  <c r="L703" i="17"/>
  <c r="M703" i="17" s="1"/>
  <c r="J704" i="17"/>
  <c r="O704" i="17" s="1"/>
  <c r="L704" i="17"/>
  <c r="M704" i="17" s="1"/>
  <c r="J705" i="17"/>
  <c r="O705" i="17" s="1"/>
  <c r="L705" i="17"/>
  <c r="M705" i="17" s="1"/>
  <c r="J706" i="17"/>
  <c r="O706" i="17" s="1"/>
  <c r="L706" i="17"/>
  <c r="M706" i="17" s="1"/>
  <c r="J707" i="17"/>
  <c r="O707" i="17" s="1"/>
  <c r="L707" i="17"/>
  <c r="M707" i="17" s="1"/>
  <c r="J708" i="17"/>
  <c r="O708" i="17" s="1"/>
  <c r="L708" i="17"/>
  <c r="M708" i="17" s="1"/>
  <c r="J709" i="17"/>
  <c r="O709" i="17" s="1"/>
  <c r="L709" i="17"/>
  <c r="M709" i="17" s="1"/>
  <c r="J710" i="17"/>
  <c r="O710" i="17" s="1"/>
  <c r="L710" i="17"/>
  <c r="M710" i="17" s="1"/>
  <c r="J711" i="17"/>
  <c r="O711" i="17" s="1"/>
  <c r="L711" i="17"/>
  <c r="M711" i="17" s="1"/>
  <c r="J712" i="17"/>
  <c r="O712" i="17" s="1"/>
  <c r="L712" i="17"/>
  <c r="M712" i="17" s="1"/>
  <c r="J713" i="17"/>
  <c r="O713" i="17" s="1"/>
  <c r="L713" i="17"/>
  <c r="M713" i="17" s="1"/>
  <c r="J714" i="17"/>
  <c r="O714" i="17" s="1"/>
  <c r="L714" i="17"/>
  <c r="M714" i="17" s="1"/>
  <c r="J715" i="17"/>
  <c r="O715" i="17" s="1"/>
  <c r="L715" i="17"/>
  <c r="M715" i="17" s="1"/>
  <c r="J716" i="17"/>
  <c r="O716" i="17" s="1"/>
  <c r="L716" i="17"/>
  <c r="M716" i="17" s="1"/>
  <c r="J717" i="17"/>
  <c r="O717" i="17" s="1"/>
  <c r="L717" i="17"/>
  <c r="M717" i="17" s="1"/>
  <c r="J718" i="17"/>
  <c r="O718" i="17" s="1"/>
  <c r="L718" i="17"/>
  <c r="M718" i="17" s="1"/>
  <c r="J719" i="17"/>
  <c r="O719" i="17" s="1"/>
  <c r="L719" i="17"/>
  <c r="J720" i="17"/>
  <c r="O720" i="17" s="1"/>
  <c r="L720" i="17"/>
  <c r="M720" i="17" s="1"/>
  <c r="J721" i="17"/>
  <c r="O721" i="17" s="1"/>
  <c r="L721" i="17"/>
  <c r="M721" i="17" s="1"/>
  <c r="J722" i="17"/>
  <c r="O722" i="17" s="1"/>
  <c r="L722" i="17"/>
  <c r="M722" i="17" s="1"/>
  <c r="J723" i="17"/>
  <c r="O723" i="17" s="1"/>
  <c r="L723" i="17"/>
  <c r="M723" i="17" s="1"/>
  <c r="J724" i="17"/>
  <c r="O724" i="17" s="1"/>
  <c r="L724" i="17"/>
  <c r="M724" i="17" s="1"/>
  <c r="J725" i="17"/>
  <c r="O725" i="17" s="1"/>
  <c r="L725" i="17"/>
  <c r="M725" i="17" s="1"/>
  <c r="J726" i="17"/>
  <c r="O726" i="17" s="1"/>
  <c r="L726" i="17"/>
  <c r="M726" i="17" s="1"/>
  <c r="J727" i="17"/>
  <c r="O727" i="17" s="1"/>
  <c r="L727" i="17"/>
  <c r="M727" i="17" s="1"/>
  <c r="J728" i="17"/>
  <c r="O728" i="17" s="1"/>
  <c r="L728" i="17"/>
  <c r="M728" i="17" s="1"/>
  <c r="J729" i="17"/>
  <c r="O729" i="17" s="1"/>
  <c r="L729" i="17"/>
  <c r="M729" i="17" s="1"/>
  <c r="J730" i="17"/>
  <c r="O730" i="17" s="1"/>
  <c r="L730" i="17"/>
  <c r="M730" i="17" s="1"/>
  <c r="J731" i="17"/>
  <c r="O731" i="17" s="1"/>
  <c r="L731" i="17"/>
  <c r="M731" i="17" s="1"/>
  <c r="J732" i="17"/>
  <c r="O732" i="17" s="1"/>
  <c r="L732" i="17"/>
  <c r="M732" i="17" s="1"/>
  <c r="J733" i="17"/>
  <c r="O733" i="17" s="1"/>
  <c r="L733" i="17"/>
  <c r="M733" i="17" s="1"/>
  <c r="J734" i="17"/>
  <c r="O734" i="17" s="1"/>
  <c r="L734" i="17"/>
  <c r="M734" i="17" s="1"/>
  <c r="J735" i="17"/>
  <c r="O735" i="17" s="1"/>
  <c r="L735" i="17"/>
  <c r="M735" i="17" s="1"/>
  <c r="J736" i="17"/>
  <c r="O736" i="17" s="1"/>
  <c r="L736" i="17"/>
  <c r="M736" i="17" s="1"/>
  <c r="J737" i="17"/>
  <c r="O737" i="17" s="1"/>
  <c r="L737" i="17"/>
  <c r="M737" i="17" s="1"/>
  <c r="J738" i="17"/>
  <c r="O738" i="17" s="1"/>
  <c r="L738" i="17"/>
  <c r="M738" i="17" s="1"/>
  <c r="J739" i="17"/>
  <c r="O739" i="17" s="1"/>
  <c r="L739" i="17"/>
  <c r="M739" i="17" s="1"/>
  <c r="J740" i="17"/>
  <c r="O740" i="17" s="1"/>
  <c r="L740" i="17"/>
  <c r="M740" i="17" s="1"/>
  <c r="J741" i="17"/>
  <c r="O741" i="17" s="1"/>
  <c r="L741" i="17"/>
  <c r="M741" i="17" s="1"/>
  <c r="J742" i="17"/>
  <c r="O742" i="17" s="1"/>
  <c r="L742" i="17"/>
  <c r="M742" i="17" s="1"/>
  <c r="J743" i="17"/>
  <c r="O743" i="17" s="1"/>
  <c r="L743" i="17"/>
  <c r="M743" i="17" s="1"/>
  <c r="J744" i="17"/>
  <c r="O744" i="17" s="1"/>
  <c r="L744" i="17"/>
  <c r="M744" i="17" s="1"/>
  <c r="J745" i="17"/>
  <c r="O745" i="17" s="1"/>
  <c r="L745" i="17"/>
  <c r="M745" i="17" s="1"/>
  <c r="J746" i="17"/>
  <c r="O746" i="17" s="1"/>
  <c r="L746" i="17"/>
  <c r="M746" i="17" s="1"/>
  <c r="J747" i="17"/>
  <c r="O747" i="17" s="1"/>
  <c r="L747" i="17"/>
  <c r="M747" i="17" s="1"/>
  <c r="J748" i="17"/>
  <c r="O748" i="17" s="1"/>
  <c r="L748" i="17"/>
  <c r="M748" i="17" s="1"/>
  <c r="J749" i="17"/>
  <c r="O749" i="17" s="1"/>
  <c r="L749" i="17"/>
  <c r="M749" i="17" s="1"/>
  <c r="J750" i="17"/>
  <c r="O750" i="17" s="1"/>
  <c r="L750" i="17"/>
  <c r="M750" i="17" s="1"/>
  <c r="J751" i="17"/>
  <c r="O751" i="17" s="1"/>
  <c r="L751" i="17"/>
  <c r="M751" i="17" s="1"/>
  <c r="J752" i="17"/>
  <c r="O752" i="17" s="1"/>
  <c r="L752" i="17"/>
  <c r="M752" i="17" s="1"/>
  <c r="J753" i="17"/>
  <c r="O753" i="17" s="1"/>
  <c r="L753" i="17"/>
  <c r="M753" i="17" s="1"/>
  <c r="J754" i="17"/>
  <c r="O754" i="17" s="1"/>
  <c r="L754" i="17"/>
  <c r="M754" i="17" s="1"/>
  <c r="J755" i="17"/>
  <c r="O755" i="17" s="1"/>
  <c r="L755" i="17"/>
  <c r="M755" i="17" s="1"/>
  <c r="J756" i="17"/>
  <c r="O756" i="17" s="1"/>
  <c r="L756" i="17"/>
  <c r="M756" i="17" s="1"/>
  <c r="J757" i="17"/>
  <c r="O757" i="17" s="1"/>
  <c r="L757" i="17"/>
  <c r="M757" i="17" s="1"/>
  <c r="J758" i="17"/>
  <c r="O758" i="17" s="1"/>
  <c r="L758" i="17"/>
  <c r="M758" i="17" s="1"/>
  <c r="J759" i="17"/>
  <c r="O759" i="17" s="1"/>
  <c r="L759" i="17"/>
  <c r="M759" i="17" s="1"/>
  <c r="J760" i="17"/>
  <c r="O760" i="17" s="1"/>
  <c r="L760" i="17"/>
  <c r="M760" i="17" s="1"/>
  <c r="J761" i="17"/>
  <c r="O761" i="17" s="1"/>
  <c r="L761" i="17"/>
  <c r="M761" i="17" s="1"/>
  <c r="J762" i="17"/>
  <c r="O762" i="17" s="1"/>
  <c r="L762" i="17"/>
  <c r="M762" i="17" s="1"/>
  <c r="J763" i="17"/>
  <c r="O763" i="17" s="1"/>
  <c r="L763" i="17"/>
  <c r="M763" i="17" s="1"/>
  <c r="J764" i="17"/>
  <c r="O764" i="17" s="1"/>
  <c r="L764" i="17"/>
  <c r="M764" i="17" s="1"/>
  <c r="J765" i="17"/>
  <c r="O765" i="17" s="1"/>
  <c r="L765" i="17"/>
  <c r="M765" i="17" s="1"/>
  <c r="J766" i="17"/>
  <c r="O766" i="17" s="1"/>
  <c r="L766" i="17"/>
  <c r="M766" i="17" s="1"/>
  <c r="J767" i="17"/>
  <c r="O767" i="17" s="1"/>
  <c r="L767" i="17"/>
  <c r="M767" i="17" s="1"/>
  <c r="J768" i="17"/>
  <c r="O768" i="17" s="1"/>
  <c r="L768" i="17"/>
  <c r="M768" i="17" s="1"/>
  <c r="J769" i="17"/>
  <c r="O769" i="17" s="1"/>
  <c r="L769" i="17"/>
  <c r="M769" i="17" s="1"/>
  <c r="J770" i="17"/>
  <c r="O770" i="17" s="1"/>
  <c r="L770" i="17"/>
  <c r="M770" i="17" s="1"/>
  <c r="J771" i="17"/>
  <c r="O771" i="17" s="1"/>
  <c r="L771" i="17"/>
  <c r="M771" i="17" s="1"/>
  <c r="J772" i="17"/>
  <c r="O772" i="17" s="1"/>
  <c r="L772" i="17"/>
  <c r="M772" i="17" s="1"/>
  <c r="J773" i="17"/>
  <c r="O773" i="17" s="1"/>
  <c r="L773" i="17"/>
  <c r="M773" i="17" s="1"/>
  <c r="J774" i="17"/>
  <c r="O774" i="17" s="1"/>
  <c r="L774" i="17"/>
  <c r="M774" i="17" s="1"/>
  <c r="J775" i="17"/>
  <c r="O775" i="17" s="1"/>
  <c r="L775" i="17"/>
  <c r="M775" i="17" s="1"/>
  <c r="J776" i="17"/>
  <c r="O776" i="17" s="1"/>
  <c r="L776" i="17"/>
  <c r="M776" i="17" s="1"/>
  <c r="J777" i="17"/>
  <c r="O777" i="17" s="1"/>
  <c r="L777" i="17"/>
  <c r="M777" i="17" s="1"/>
  <c r="J778" i="17"/>
  <c r="O778" i="17" s="1"/>
  <c r="L778" i="17"/>
  <c r="M778" i="17" s="1"/>
  <c r="J779" i="17"/>
  <c r="O779" i="17" s="1"/>
  <c r="L779" i="17"/>
  <c r="M779" i="17" s="1"/>
  <c r="J780" i="17"/>
  <c r="O780" i="17" s="1"/>
  <c r="L780" i="17"/>
  <c r="M780" i="17" s="1"/>
  <c r="J781" i="17"/>
  <c r="O781" i="17" s="1"/>
  <c r="L781" i="17"/>
  <c r="M781" i="17" s="1"/>
  <c r="J782" i="17"/>
  <c r="O782" i="17" s="1"/>
  <c r="L782" i="17"/>
  <c r="M782" i="17" s="1"/>
  <c r="J783" i="17"/>
  <c r="O783" i="17" s="1"/>
  <c r="L783" i="17"/>
  <c r="M783" i="17" s="1"/>
  <c r="J784" i="17"/>
  <c r="O784" i="17" s="1"/>
  <c r="L784" i="17"/>
  <c r="M784" i="17" s="1"/>
  <c r="J785" i="17"/>
  <c r="O785" i="17" s="1"/>
  <c r="L785" i="17"/>
  <c r="M785" i="17" s="1"/>
  <c r="J786" i="17"/>
  <c r="O786" i="17" s="1"/>
  <c r="L786" i="17"/>
  <c r="M786" i="17" s="1"/>
  <c r="J787" i="17"/>
  <c r="O787" i="17" s="1"/>
  <c r="L787" i="17"/>
  <c r="M787" i="17" s="1"/>
  <c r="J788" i="17"/>
  <c r="O788" i="17" s="1"/>
  <c r="L788" i="17"/>
  <c r="M788" i="17" s="1"/>
  <c r="J789" i="17"/>
  <c r="O789" i="17" s="1"/>
  <c r="L789" i="17"/>
  <c r="M789" i="17" s="1"/>
  <c r="J790" i="17"/>
  <c r="O790" i="17" s="1"/>
  <c r="L790" i="17"/>
  <c r="M790" i="17" s="1"/>
  <c r="J791" i="17"/>
  <c r="O791" i="17" s="1"/>
  <c r="L791" i="17"/>
  <c r="M791" i="17" s="1"/>
  <c r="J792" i="17"/>
  <c r="O792" i="17" s="1"/>
  <c r="L792" i="17"/>
  <c r="M792" i="17" s="1"/>
  <c r="J793" i="17"/>
  <c r="O793" i="17" s="1"/>
  <c r="L793" i="17"/>
  <c r="M793" i="17" s="1"/>
  <c r="J794" i="17"/>
  <c r="O794" i="17" s="1"/>
  <c r="L794" i="17"/>
  <c r="M794" i="17" s="1"/>
  <c r="J795" i="17"/>
  <c r="O795" i="17" s="1"/>
  <c r="L795" i="17"/>
  <c r="M795" i="17" s="1"/>
  <c r="J796" i="17"/>
  <c r="O796" i="17" s="1"/>
  <c r="L796" i="17"/>
  <c r="M796" i="17" s="1"/>
  <c r="J797" i="17"/>
  <c r="O797" i="17" s="1"/>
  <c r="L797" i="17"/>
  <c r="M797" i="17" s="1"/>
  <c r="J798" i="17"/>
  <c r="O798" i="17" s="1"/>
  <c r="L798" i="17"/>
  <c r="M798" i="17" s="1"/>
  <c r="J799" i="17"/>
  <c r="O799" i="17" s="1"/>
  <c r="L799" i="17"/>
  <c r="M799" i="17" s="1"/>
  <c r="J800" i="17"/>
  <c r="O800" i="17" s="1"/>
  <c r="L800" i="17"/>
  <c r="M800" i="17" s="1"/>
  <c r="J801" i="17"/>
  <c r="O801" i="17" s="1"/>
  <c r="L801" i="17"/>
  <c r="M801" i="17" s="1"/>
  <c r="J802" i="17"/>
  <c r="O802" i="17" s="1"/>
  <c r="L802" i="17"/>
  <c r="M802" i="17" s="1"/>
  <c r="J803" i="17"/>
  <c r="O803" i="17" s="1"/>
  <c r="L803" i="17"/>
  <c r="M803" i="17" s="1"/>
  <c r="J804" i="17"/>
  <c r="O804" i="17" s="1"/>
  <c r="L804" i="17"/>
  <c r="M804" i="17" s="1"/>
  <c r="J805" i="17"/>
  <c r="O805" i="17" s="1"/>
  <c r="L805" i="17"/>
  <c r="M805" i="17" s="1"/>
  <c r="J806" i="17"/>
  <c r="O806" i="17" s="1"/>
  <c r="L806" i="17"/>
  <c r="M806" i="17" s="1"/>
  <c r="J807" i="17"/>
  <c r="O807" i="17" s="1"/>
  <c r="L807" i="17"/>
  <c r="M807" i="17" s="1"/>
  <c r="J808" i="17"/>
  <c r="O808" i="17" s="1"/>
  <c r="L808" i="17"/>
  <c r="M808" i="17" s="1"/>
  <c r="J809" i="17"/>
  <c r="O809" i="17" s="1"/>
  <c r="L809" i="17"/>
  <c r="M809" i="17" s="1"/>
  <c r="J810" i="17"/>
  <c r="O810" i="17" s="1"/>
  <c r="L810" i="17"/>
  <c r="M810" i="17" s="1"/>
  <c r="J811" i="17"/>
  <c r="O811" i="17" s="1"/>
  <c r="L811" i="17"/>
  <c r="M811" i="17" s="1"/>
  <c r="J812" i="17"/>
  <c r="O812" i="17" s="1"/>
  <c r="L812" i="17"/>
  <c r="M812" i="17" s="1"/>
  <c r="J813" i="17"/>
  <c r="O813" i="17" s="1"/>
  <c r="L813" i="17"/>
  <c r="M813" i="17" s="1"/>
  <c r="J814" i="17"/>
  <c r="O814" i="17" s="1"/>
  <c r="L814" i="17"/>
  <c r="M814" i="17" s="1"/>
  <c r="J815" i="17"/>
  <c r="O815" i="17" s="1"/>
  <c r="L815" i="17"/>
  <c r="M815" i="17" s="1"/>
  <c r="J816" i="17"/>
  <c r="O816" i="17" s="1"/>
  <c r="L816" i="17"/>
  <c r="M816" i="17" s="1"/>
  <c r="J817" i="17"/>
  <c r="O817" i="17" s="1"/>
  <c r="L817" i="17"/>
  <c r="M817" i="17" s="1"/>
  <c r="J818" i="17"/>
  <c r="O818" i="17" s="1"/>
  <c r="L818" i="17"/>
  <c r="M818" i="17" s="1"/>
  <c r="J819" i="17"/>
  <c r="O819" i="17" s="1"/>
  <c r="L819" i="17"/>
  <c r="M819" i="17" s="1"/>
  <c r="J820" i="17"/>
  <c r="O820" i="17" s="1"/>
  <c r="L820" i="17"/>
  <c r="M820" i="17" s="1"/>
  <c r="J821" i="17"/>
  <c r="O821" i="17" s="1"/>
  <c r="L821" i="17"/>
  <c r="M821" i="17" s="1"/>
  <c r="J822" i="17"/>
  <c r="O822" i="17" s="1"/>
  <c r="L822" i="17"/>
  <c r="M822" i="17" s="1"/>
  <c r="J823" i="17"/>
  <c r="O823" i="17" s="1"/>
  <c r="L823" i="17"/>
  <c r="M823" i="17" s="1"/>
  <c r="J824" i="17"/>
  <c r="O824" i="17" s="1"/>
  <c r="L824" i="17"/>
  <c r="M824" i="17" s="1"/>
  <c r="J825" i="17"/>
  <c r="O825" i="17" s="1"/>
  <c r="L825" i="17"/>
  <c r="M825" i="17" s="1"/>
  <c r="J826" i="17"/>
  <c r="O826" i="17" s="1"/>
  <c r="L826" i="17"/>
  <c r="M826" i="17" s="1"/>
  <c r="J827" i="17"/>
  <c r="O827" i="17" s="1"/>
  <c r="L827" i="17"/>
  <c r="M827" i="17" s="1"/>
  <c r="J828" i="17"/>
  <c r="O828" i="17" s="1"/>
  <c r="L828" i="17"/>
  <c r="M828" i="17" s="1"/>
  <c r="J829" i="17"/>
  <c r="O829" i="17" s="1"/>
  <c r="L829" i="17"/>
  <c r="M829" i="17" s="1"/>
  <c r="J830" i="17"/>
  <c r="O830" i="17" s="1"/>
  <c r="L830" i="17"/>
  <c r="M830" i="17" s="1"/>
  <c r="J831" i="17"/>
  <c r="O831" i="17" s="1"/>
  <c r="L831" i="17"/>
  <c r="M831" i="17" s="1"/>
  <c r="J832" i="17"/>
  <c r="O832" i="17" s="1"/>
  <c r="L832" i="17"/>
  <c r="M832" i="17" s="1"/>
  <c r="J833" i="17"/>
  <c r="O833" i="17" s="1"/>
  <c r="L833" i="17"/>
  <c r="M833" i="17" s="1"/>
  <c r="J834" i="17"/>
  <c r="O834" i="17" s="1"/>
  <c r="L834" i="17"/>
  <c r="M834" i="17" s="1"/>
  <c r="J835" i="17"/>
  <c r="O835" i="17" s="1"/>
  <c r="L835" i="17"/>
  <c r="M835" i="17" s="1"/>
  <c r="J836" i="17"/>
  <c r="O836" i="17" s="1"/>
  <c r="L836" i="17"/>
  <c r="M836" i="17" s="1"/>
  <c r="J837" i="17"/>
  <c r="O837" i="17" s="1"/>
  <c r="L837" i="17"/>
  <c r="M837" i="17" s="1"/>
  <c r="J838" i="17"/>
  <c r="O838" i="17" s="1"/>
  <c r="L838" i="17"/>
  <c r="M838" i="17" s="1"/>
  <c r="J839" i="17"/>
  <c r="O839" i="17" s="1"/>
  <c r="L839" i="17"/>
  <c r="M839" i="17" s="1"/>
  <c r="J840" i="17"/>
  <c r="O840" i="17" s="1"/>
  <c r="L840" i="17"/>
  <c r="M840" i="17" s="1"/>
  <c r="J841" i="17"/>
  <c r="O841" i="17" s="1"/>
  <c r="L841" i="17"/>
  <c r="M841" i="17" s="1"/>
  <c r="J842" i="17"/>
  <c r="O842" i="17" s="1"/>
  <c r="L842" i="17"/>
  <c r="M842" i="17" s="1"/>
  <c r="J843" i="17"/>
  <c r="O843" i="17" s="1"/>
  <c r="L843" i="17"/>
  <c r="M843" i="17" s="1"/>
  <c r="J844" i="17"/>
  <c r="O844" i="17" s="1"/>
  <c r="L844" i="17"/>
  <c r="M844" i="17" s="1"/>
  <c r="J845" i="17"/>
  <c r="O845" i="17" s="1"/>
  <c r="L845" i="17"/>
  <c r="M845" i="17" s="1"/>
  <c r="J846" i="17"/>
  <c r="O846" i="17" s="1"/>
  <c r="L846" i="17"/>
  <c r="M846" i="17" s="1"/>
  <c r="J847" i="17"/>
  <c r="O847" i="17" s="1"/>
  <c r="L847" i="17"/>
  <c r="M847" i="17" s="1"/>
  <c r="J848" i="17"/>
  <c r="O848" i="17" s="1"/>
  <c r="L848" i="17"/>
  <c r="M848" i="17" s="1"/>
  <c r="J849" i="17"/>
  <c r="O849" i="17" s="1"/>
  <c r="L849" i="17"/>
  <c r="M849" i="17" s="1"/>
  <c r="J850" i="17"/>
  <c r="O850" i="17" s="1"/>
  <c r="L850" i="17"/>
  <c r="M850" i="17" s="1"/>
  <c r="J851" i="17"/>
  <c r="O851" i="17" s="1"/>
  <c r="L851" i="17"/>
  <c r="M851" i="17" s="1"/>
  <c r="J852" i="17"/>
  <c r="O852" i="17" s="1"/>
  <c r="L852" i="17"/>
  <c r="M852" i="17" s="1"/>
  <c r="J853" i="17"/>
  <c r="O853" i="17" s="1"/>
  <c r="L853" i="17"/>
  <c r="M853" i="17" s="1"/>
  <c r="J854" i="17"/>
  <c r="O854" i="17" s="1"/>
  <c r="L854" i="17"/>
  <c r="M854" i="17" s="1"/>
  <c r="J855" i="17"/>
  <c r="O855" i="17" s="1"/>
  <c r="L855" i="17"/>
  <c r="M855" i="17" s="1"/>
  <c r="J856" i="17"/>
  <c r="O856" i="17" s="1"/>
  <c r="L856" i="17"/>
  <c r="M856" i="17" s="1"/>
  <c r="J857" i="17"/>
  <c r="O857" i="17" s="1"/>
  <c r="L857" i="17"/>
  <c r="M857" i="17" s="1"/>
  <c r="J858" i="17"/>
  <c r="O858" i="17" s="1"/>
  <c r="L858" i="17"/>
  <c r="M858" i="17" s="1"/>
  <c r="J859" i="17"/>
  <c r="O859" i="17" s="1"/>
  <c r="L859" i="17"/>
  <c r="M859" i="17" s="1"/>
  <c r="J860" i="17"/>
  <c r="O860" i="17" s="1"/>
  <c r="L860" i="17"/>
  <c r="M860" i="17" s="1"/>
  <c r="J861" i="17"/>
  <c r="O861" i="17" s="1"/>
  <c r="L861" i="17"/>
  <c r="M861" i="17" s="1"/>
  <c r="J862" i="17"/>
  <c r="O862" i="17" s="1"/>
  <c r="L862" i="17"/>
  <c r="M862" i="17" s="1"/>
  <c r="J863" i="17"/>
  <c r="O863" i="17" s="1"/>
  <c r="L863" i="17"/>
  <c r="M863" i="17" s="1"/>
  <c r="J864" i="17"/>
  <c r="O864" i="17" s="1"/>
  <c r="L864" i="17"/>
  <c r="J865" i="17"/>
  <c r="O865" i="17" s="1"/>
  <c r="L865" i="17"/>
  <c r="M865" i="17" s="1"/>
  <c r="J866" i="17"/>
  <c r="O866" i="17" s="1"/>
  <c r="L866" i="17"/>
  <c r="M866" i="17" s="1"/>
  <c r="J867" i="17"/>
  <c r="O867" i="17" s="1"/>
  <c r="L867" i="17"/>
  <c r="M867" i="17" s="1"/>
  <c r="J868" i="17"/>
  <c r="O868" i="17" s="1"/>
  <c r="L868" i="17"/>
  <c r="M868" i="17" s="1"/>
  <c r="J869" i="17"/>
  <c r="O869" i="17" s="1"/>
  <c r="L869" i="17"/>
  <c r="M869" i="17" s="1"/>
  <c r="J870" i="17"/>
  <c r="O870" i="17" s="1"/>
  <c r="L870" i="17"/>
  <c r="M870" i="17" s="1"/>
  <c r="J871" i="17"/>
  <c r="O871" i="17" s="1"/>
  <c r="L871" i="17"/>
  <c r="M871" i="17" s="1"/>
  <c r="J872" i="17"/>
  <c r="O872" i="17" s="1"/>
  <c r="L872" i="17"/>
  <c r="M872" i="17" s="1"/>
  <c r="J873" i="17"/>
  <c r="O873" i="17" s="1"/>
  <c r="L873" i="17"/>
  <c r="M873" i="17" s="1"/>
  <c r="J874" i="17"/>
  <c r="O874" i="17" s="1"/>
  <c r="L874" i="17"/>
  <c r="M874" i="17" s="1"/>
  <c r="J875" i="17"/>
  <c r="O875" i="17" s="1"/>
  <c r="L875" i="17"/>
  <c r="M875" i="17" s="1"/>
  <c r="J876" i="17"/>
  <c r="O876" i="17" s="1"/>
  <c r="L876" i="17"/>
  <c r="M876" i="17" s="1"/>
  <c r="J877" i="17"/>
  <c r="O877" i="17" s="1"/>
  <c r="L877" i="17"/>
  <c r="M877" i="17" s="1"/>
  <c r="J878" i="17"/>
  <c r="O878" i="17" s="1"/>
  <c r="L878" i="17"/>
  <c r="M878" i="17" s="1"/>
  <c r="J879" i="17"/>
  <c r="O879" i="17" s="1"/>
  <c r="L879" i="17"/>
  <c r="M879" i="17" s="1"/>
  <c r="J880" i="17"/>
  <c r="O880" i="17" s="1"/>
  <c r="L880" i="17"/>
  <c r="M880" i="17" s="1"/>
  <c r="J881" i="17"/>
  <c r="O881" i="17" s="1"/>
  <c r="L881" i="17"/>
  <c r="M881" i="17" s="1"/>
  <c r="J882" i="17"/>
  <c r="O882" i="17" s="1"/>
  <c r="L882" i="17"/>
  <c r="M882" i="17" s="1"/>
  <c r="J883" i="17"/>
  <c r="O883" i="17" s="1"/>
  <c r="L883" i="17"/>
  <c r="M883" i="17" s="1"/>
  <c r="J884" i="17"/>
  <c r="O884" i="17" s="1"/>
  <c r="L884" i="17"/>
  <c r="M884" i="17" s="1"/>
  <c r="J885" i="17"/>
  <c r="O885" i="17" s="1"/>
  <c r="L885" i="17"/>
  <c r="M885" i="17" s="1"/>
  <c r="J886" i="17"/>
  <c r="O886" i="17" s="1"/>
  <c r="L886" i="17"/>
  <c r="M886" i="17" s="1"/>
  <c r="J887" i="17"/>
  <c r="O887" i="17" s="1"/>
  <c r="L887" i="17"/>
  <c r="M887" i="17" s="1"/>
  <c r="J888" i="17"/>
  <c r="O888" i="17" s="1"/>
  <c r="L888" i="17"/>
  <c r="M888" i="17" s="1"/>
  <c r="J889" i="17"/>
  <c r="O889" i="17" s="1"/>
  <c r="L889" i="17"/>
  <c r="M889" i="17" s="1"/>
  <c r="J890" i="17"/>
  <c r="O890" i="17" s="1"/>
  <c r="L890" i="17"/>
  <c r="M890" i="17" s="1"/>
  <c r="J891" i="17"/>
  <c r="O891" i="17" s="1"/>
  <c r="L891" i="17"/>
  <c r="M891" i="17" s="1"/>
  <c r="J892" i="17"/>
  <c r="O892" i="17" s="1"/>
  <c r="L892" i="17"/>
  <c r="M892" i="17" s="1"/>
  <c r="J893" i="17"/>
  <c r="O893" i="17" s="1"/>
  <c r="L893" i="17"/>
  <c r="M893" i="17" s="1"/>
  <c r="J894" i="17"/>
  <c r="O894" i="17" s="1"/>
  <c r="L894" i="17"/>
  <c r="M894" i="17" s="1"/>
  <c r="J895" i="17"/>
  <c r="O895" i="17" s="1"/>
  <c r="L895" i="17"/>
  <c r="M895" i="17" s="1"/>
  <c r="J896" i="17"/>
  <c r="O896" i="17" s="1"/>
  <c r="L896" i="17"/>
  <c r="M896" i="17" s="1"/>
  <c r="J897" i="17"/>
  <c r="O897" i="17" s="1"/>
  <c r="L897" i="17"/>
  <c r="M897" i="17" s="1"/>
  <c r="J898" i="17"/>
  <c r="O898" i="17" s="1"/>
  <c r="L898" i="17"/>
  <c r="M898" i="17" s="1"/>
  <c r="J899" i="17"/>
  <c r="O899" i="17" s="1"/>
  <c r="L899" i="17"/>
  <c r="M899" i="17" s="1"/>
  <c r="J900" i="17"/>
  <c r="O900" i="17" s="1"/>
  <c r="L900" i="17"/>
  <c r="M900" i="17" s="1"/>
  <c r="J901" i="17"/>
  <c r="O901" i="17" s="1"/>
  <c r="L901" i="17"/>
  <c r="M901" i="17" s="1"/>
  <c r="J902" i="17"/>
  <c r="O902" i="17" s="1"/>
  <c r="L902" i="17"/>
  <c r="M902" i="17" s="1"/>
  <c r="J903" i="17"/>
  <c r="O903" i="17" s="1"/>
  <c r="L903" i="17"/>
  <c r="M903" i="17" s="1"/>
  <c r="J904" i="17"/>
  <c r="O904" i="17" s="1"/>
  <c r="L904" i="17"/>
  <c r="M904" i="17" s="1"/>
  <c r="J905" i="17"/>
  <c r="O905" i="17" s="1"/>
  <c r="L905" i="17"/>
  <c r="M905" i="17" s="1"/>
  <c r="J906" i="17"/>
  <c r="O906" i="17" s="1"/>
  <c r="L906" i="17"/>
  <c r="M906" i="17" s="1"/>
  <c r="J907" i="17"/>
  <c r="O907" i="17" s="1"/>
  <c r="L907" i="17"/>
  <c r="M907" i="17" s="1"/>
  <c r="J908" i="17"/>
  <c r="O908" i="17" s="1"/>
  <c r="L908" i="17"/>
  <c r="M908" i="17" s="1"/>
  <c r="J909" i="17"/>
  <c r="O909" i="17" s="1"/>
  <c r="L909" i="17"/>
  <c r="M909" i="17" s="1"/>
  <c r="J910" i="17"/>
  <c r="O910" i="17" s="1"/>
  <c r="L910" i="17"/>
  <c r="M910" i="17" s="1"/>
  <c r="J911" i="17"/>
  <c r="O911" i="17" s="1"/>
  <c r="L911" i="17"/>
  <c r="M911" i="17" s="1"/>
  <c r="J912" i="17"/>
  <c r="O912" i="17" s="1"/>
  <c r="L912" i="17"/>
  <c r="M912" i="17" s="1"/>
  <c r="J913" i="17"/>
  <c r="O913" i="17" s="1"/>
  <c r="L913" i="17"/>
  <c r="M913" i="17" s="1"/>
  <c r="J914" i="17"/>
  <c r="O914" i="17" s="1"/>
  <c r="L914" i="17"/>
  <c r="M914" i="17" s="1"/>
  <c r="J915" i="17"/>
  <c r="O915" i="17" s="1"/>
  <c r="L915" i="17"/>
  <c r="M915" i="17" s="1"/>
  <c r="J916" i="17"/>
  <c r="O916" i="17" s="1"/>
  <c r="L916" i="17"/>
  <c r="M916" i="17" s="1"/>
  <c r="J917" i="17"/>
  <c r="O917" i="17" s="1"/>
  <c r="L917" i="17"/>
  <c r="M917" i="17" s="1"/>
  <c r="J918" i="17"/>
  <c r="O918" i="17" s="1"/>
  <c r="L918" i="17"/>
  <c r="M918" i="17" s="1"/>
  <c r="J919" i="17"/>
  <c r="O919" i="17" s="1"/>
  <c r="L919" i="17"/>
  <c r="M919" i="17" s="1"/>
  <c r="J920" i="17"/>
  <c r="O920" i="17" s="1"/>
  <c r="L920" i="17"/>
  <c r="M920" i="17" s="1"/>
  <c r="J921" i="17"/>
  <c r="O921" i="17" s="1"/>
  <c r="L921" i="17"/>
  <c r="M921" i="17" s="1"/>
  <c r="J922" i="17"/>
  <c r="O922" i="17" s="1"/>
  <c r="L922" i="17"/>
  <c r="M922" i="17" s="1"/>
  <c r="J923" i="17"/>
  <c r="O923" i="17" s="1"/>
  <c r="L923" i="17"/>
  <c r="M923" i="17" s="1"/>
  <c r="J924" i="17"/>
  <c r="O924" i="17" s="1"/>
  <c r="L924" i="17"/>
  <c r="M924" i="17" s="1"/>
  <c r="J925" i="17"/>
  <c r="O925" i="17" s="1"/>
  <c r="L925" i="17"/>
  <c r="M925" i="17" s="1"/>
  <c r="J926" i="17"/>
  <c r="O926" i="17" s="1"/>
  <c r="L926" i="17"/>
  <c r="M926" i="17" s="1"/>
  <c r="J927" i="17"/>
  <c r="O927" i="17" s="1"/>
  <c r="L927" i="17"/>
  <c r="M927" i="17" s="1"/>
  <c r="J928" i="17"/>
  <c r="O928" i="17" s="1"/>
  <c r="L928" i="17"/>
  <c r="M928" i="17" s="1"/>
  <c r="J929" i="17"/>
  <c r="O929" i="17" s="1"/>
  <c r="L929" i="17"/>
  <c r="M929" i="17" s="1"/>
  <c r="J930" i="17"/>
  <c r="O930" i="17" s="1"/>
  <c r="L930" i="17"/>
  <c r="M930" i="17" s="1"/>
  <c r="J931" i="17"/>
  <c r="O931" i="17" s="1"/>
  <c r="L931" i="17"/>
  <c r="M931" i="17" s="1"/>
  <c r="J932" i="17"/>
  <c r="O932" i="17" s="1"/>
  <c r="L932" i="17"/>
  <c r="M932" i="17" s="1"/>
  <c r="J933" i="17"/>
  <c r="O933" i="17" s="1"/>
  <c r="L933" i="17"/>
  <c r="M933" i="17" s="1"/>
  <c r="J934" i="17"/>
  <c r="O934" i="17" s="1"/>
  <c r="L934" i="17"/>
  <c r="M934" i="17" s="1"/>
  <c r="J935" i="17"/>
  <c r="O935" i="17" s="1"/>
  <c r="L935" i="17"/>
  <c r="M935" i="17" s="1"/>
  <c r="J936" i="17"/>
  <c r="O936" i="17" s="1"/>
  <c r="L936" i="17"/>
  <c r="M936" i="17" s="1"/>
  <c r="J937" i="17"/>
  <c r="O937" i="17" s="1"/>
  <c r="L937" i="17"/>
  <c r="M937" i="17" s="1"/>
  <c r="J938" i="17"/>
  <c r="O938" i="17" s="1"/>
  <c r="L938" i="17"/>
  <c r="M938" i="17" s="1"/>
  <c r="J939" i="17"/>
  <c r="O939" i="17" s="1"/>
  <c r="L939" i="17"/>
  <c r="M939" i="17" s="1"/>
  <c r="J940" i="17"/>
  <c r="O940" i="17" s="1"/>
  <c r="L940" i="17"/>
  <c r="M940" i="17" s="1"/>
  <c r="J941" i="17"/>
  <c r="O941" i="17" s="1"/>
  <c r="L941" i="17"/>
  <c r="M941" i="17" s="1"/>
  <c r="J942" i="17"/>
  <c r="O942" i="17" s="1"/>
  <c r="L942" i="17"/>
  <c r="M942" i="17" s="1"/>
  <c r="J943" i="17"/>
  <c r="O943" i="17" s="1"/>
  <c r="L943" i="17"/>
  <c r="M943" i="17" s="1"/>
  <c r="J944" i="17"/>
  <c r="O944" i="17" s="1"/>
  <c r="L944" i="17"/>
  <c r="M944" i="17" s="1"/>
  <c r="J945" i="17"/>
  <c r="O945" i="17" s="1"/>
  <c r="L945" i="17"/>
  <c r="M945" i="17" s="1"/>
  <c r="J946" i="17"/>
  <c r="O946" i="17" s="1"/>
  <c r="L946" i="17"/>
  <c r="M946" i="17" s="1"/>
  <c r="J947" i="17"/>
  <c r="O947" i="17" s="1"/>
  <c r="L947" i="17"/>
  <c r="M947" i="17" s="1"/>
  <c r="J948" i="17"/>
  <c r="O948" i="17" s="1"/>
  <c r="L948" i="17"/>
  <c r="M948" i="17" s="1"/>
  <c r="J949" i="17"/>
  <c r="O949" i="17" s="1"/>
  <c r="L949" i="17"/>
  <c r="M949" i="17" s="1"/>
  <c r="J950" i="17"/>
  <c r="O950" i="17" s="1"/>
  <c r="L950" i="17"/>
  <c r="M950" i="17" s="1"/>
  <c r="J951" i="17"/>
  <c r="O951" i="17" s="1"/>
  <c r="L951" i="17"/>
  <c r="M951" i="17" s="1"/>
  <c r="J952" i="17"/>
  <c r="O952" i="17" s="1"/>
  <c r="L952" i="17"/>
  <c r="M952" i="17" s="1"/>
  <c r="J953" i="17"/>
  <c r="O953" i="17" s="1"/>
  <c r="L953" i="17"/>
  <c r="M953" i="17" s="1"/>
  <c r="J954" i="17"/>
  <c r="O954" i="17" s="1"/>
  <c r="L954" i="17"/>
  <c r="M954" i="17" s="1"/>
  <c r="J955" i="17"/>
  <c r="O955" i="17" s="1"/>
  <c r="L955" i="17"/>
  <c r="M955" i="17" s="1"/>
  <c r="J956" i="17"/>
  <c r="O956" i="17" s="1"/>
  <c r="L956" i="17"/>
  <c r="M956" i="17" s="1"/>
  <c r="J957" i="17"/>
  <c r="O957" i="17" s="1"/>
  <c r="L957" i="17"/>
  <c r="M957" i="17" s="1"/>
  <c r="J958" i="17"/>
  <c r="O958" i="17" s="1"/>
  <c r="L958" i="17"/>
  <c r="M958" i="17" s="1"/>
  <c r="J959" i="17"/>
  <c r="O959" i="17" s="1"/>
  <c r="L959" i="17"/>
  <c r="M959" i="17" s="1"/>
  <c r="J960" i="17"/>
  <c r="O960" i="17" s="1"/>
  <c r="L960" i="17"/>
  <c r="M960" i="17" s="1"/>
  <c r="J961" i="17"/>
  <c r="O961" i="17" s="1"/>
  <c r="L961" i="17"/>
  <c r="M961" i="17" s="1"/>
  <c r="J962" i="17"/>
  <c r="O962" i="17" s="1"/>
  <c r="L962" i="17"/>
  <c r="M962" i="17" s="1"/>
  <c r="J963" i="17"/>
  <c r="O963" i="17" s="1"/>
  <c r="L963" i="17"/>
  <c r="M963" i="17" s="1"/>
  <c r="J964" i="17"/>
  <c r="O964" i="17" s="1"/>
  <c r="L964" i="17"/>
  <c r="M964" i="17" s="1"/>
  <c r="J965" i="17"/>
  <c r="O965" i="17" s="1"/>
  <c r="L965" i="17"/>
  <c r="M965" i="17" s="1"/>
  <c r="J966" i="17"/>
  <c r="O966" i="17" s="1"/>
  <c r="L966" i="17"/>
  <c r="M966" i="17" s="1"/>
  <c r="J967" i="17"/>
  <c r="O967" i="17" s="1"/>
  <c r="L967" i="17"/>
  <c r="M967" i="17" s="1"/>
  <c r="J968" i="17"/>
  <c r="O968" i="17" s="1"/>
  <c r="L968" i="17"/>
  <c r="M968" i="17" s="1"/>
  <c r="J969" i="17"/>
  <c r="O969" i="17" s="1"/>
  <c r="L969" i="17"/>
  <c r="M969" i="17" s="1"/>
  <c r="J970" i="17"/>
  <c r="O970" i="17" s="1"/>
  <c r="L970" i="17"/>
  <c r="M970" i="17" s="1"/>
  <c r="J971" i="17"/>
  <c r="O971" i="17" s="1"/>
  <c r="L971" i="17"/>
  <c r="M971" i="17" s="1"/>
  <c r="J972" i="17"/>
  <c r="O972" i="17" s="1"/>
  <c r="L972" i="17"/>
  <c r="M972" i="17" s="1"/>
  <c r="J973" i="17"/>
  <c r="O973" i="17" s="1"/>
  <c r="L973" i="17"/>
  <c r="M973" i="17" s="1"/>
  <c r="J974" i="17"/>
  <c r="O974" i="17" s="1"/>
  <c r="L974" i="17"/>
  <c r="M974" i="17" s="1"/>
  <c r="J975" i="17"/>
  <c r="O975" i="17" s="1"/>
  <c r="L975" i="17"/>
  <c r="M975" i="17" s="1"/>
  <c r="J976" i="17"/>
  <c r="O976" i="17" s="1"/>
  <c r="L976" i="17"/>
  <c r="M976" i="17" s="1"/>
  <c r="J977" i="17"/>
  <c r="O977" i="17" s="1"/>
  <c r="L977" i="17"/>
  <c r="M977" i="17" s="1"/>
  <c r="J978" i="17"/>
  <c r="O978" i="17" s="1"/>
  <c r="L978" i="17"/>
  <c r="M978" i="17" s="1"/>
  <c r="J979" i="17"/>
  <c r="O979" i="17" s="1"/>
  <c r="L979" i="17"/>
  <c r="M979" i="17" s="1"/>
  <c r="J980" i="17"/>
  <c r="O980" i="17" s="1"/>
  <c r="L980" i="17"/>
  <c r="M980" i="17" s="1"/>
  <c r="J981" i="17"/>
  <c r="O981" i="17" s="1"/>
  <c r="L981" i="17"/>
  <c r="M981" i="17" s="1"/>
  <c r="J982" i="17"/>
  <c r="O982" i="17" s="1"/>
  <c r="L982" i="17"/>
  <c r="M982" i="17" s="1"/>
  <c r="J983" i="17"/>
  <c r="O983" i="17" s="1"/>
  <c r="L983" i="17"/>
  <c r="M983" i="17" s="1"/>
  <c r="J984" i="17"/>
  <c r="O984" i="17" s="1"/>
  <c r="L984" i="17"/>
  <c r="M984" i="17" s="1"/>
  <c r="J985" i="17"/>
  <c r="O985" i="17" s="1"/>
  <c r="L985" i="17"/>
  <c r="M985" i="17" s="1"/>
  <c r="J986" i="17"/>
  <c r="O986" i="17" s="1"/>
  <c r="L986" i="17"/>
  <c r="M986" i="17" s="1"/>
  <c r="J987" i="17"/>
  <c r="O987" i="17" s="1"/>
  <c r="L987" i="17"/>
  <c r="M987" i="17" s="1"/>
  <c r="J988" i="17"/>
  <c r="O988" i="17" s="1"/>
  <c r="L988" i="17"/>
  <c r="M988" i="17" s="1"/>
  <c r="J989" i="17"/>
  <c r="O989" i="17" s="1"/>
  <c r="L989" i="17"/>
  <c r="M989" i="17" s="1"/>
  <c r="J990" i="17"/>
  <c r="O990" i="17" s="1"/>
  <c r="L990" i="17"/>
  <c r="M990" i="17" s="1"/>
  <c r="J991" i="17"/>
  <c r="O991" i="17" s="1"/>
  <c r="L991" i="17"/>
  <c r="M991" i="17" s="1"/>
  <c r="J992" i="17"/>
  <c r="O992" i="17" s="1"/>
  <c r="L992" i="17"/>
  <c r="M992" i="17" s="1"/>
  <c r="J993" i="17"/>
  <c r="O993" i="17" s="1"/>
  <c r="L993" i="17"/>
  <c r="M993" i="17" s="1"/>
  <c r="J994" i="17"/>
  <c r="O994" i="17" s="1"/>
  <c r="L994" i="17"/>
  <c r="M994" i="17" s="1"/>
  <c r="J995" i="17"/>
  <c r="O995" i="17" s="1"/>
  <c r="L995" i="17"/>
  <c r="M995" i="17" s="1"/>
  <c r="J996" i="17"/>
  <c r="O996" i="17" s="1"/>
  <c r="L996" i="17"/>
  <c r="M996" i="17" s="1"/>
  <c r="J997" i="17"/>
  <c r="O997" i="17" s="1"/>
  <c r="L997" i="17"/>
  <c r="M997" i="17" s="1"/>
  <c r="J998" i="17"/>
  <c r="O998" i="17" s="1"/>
  <c r="L998" i="17"/>
  <c r="M998" i="17" s="1"/>
  <c r="J999" i="17"/>
  <c r="O999" i="17" s="1"/>
  <c r="L999" i="17"/>
  <c r="M999" i="17" s="1"/>
  <c r="J1000" i="17"/>
  <c r="O1000" i="17" s="1"/>
  <c r="L1000" i="17"/>
  <c r="M1000" i="17" s="1"/>
  <c r="J1001" i="17"/>
  <c r="O1001" i="17" s="1"/>
  <c r="L1001" i="17"/>
  <c r="M1001" i="17" s="1"/>
  <c r="L2" i="17"/>
  <c r="M2" i="17" s="1"/>
  <c r="J2" i="17"/>
  <c r="O2" i="17" s="1"/>
  <c r="M3" i="17"/>
  <c r="M5" i="17"/>
  <c r="M6" i="17"/>
  <c r="M7" i="17"/>
  <c r="M8" i="17"/>
  <c r="M9" i="17"/>
  <c r="M11" i="17"/>
  <c r="M14" i="17"/>
  <c r="M15" i="17"/>
  <c r="M16" i="17"/>
  <c r="M17" i="17"/>
  <c r="M19" i="17"/>
  <c r="M21" i="17"/>
  <c r="M22" i="17"/>
  <c r="M23" i="17"/>
  <c r="M24" i="17"/>
  <c r="M27" i="17"/>
  <c r="M29" i="17"/>
  <c r="M30" i="17"/>
  <c r="M31" i="17"/>
  <c r="M35" i="17"/>
  <c r="M37" i="17"/>
  <c r="M38" i="17"/>
  <c r="M39" i="17"/>
  <c r="M40" i="17"/>
  <c r="M43" i="17"/>
  <c r="M45" i="17"/>
  <c r="M47" i="17"/>
  <c r="M48" i="17"/>
  <c r="M51" i="17"/>
  <c r="M54" i="17"/>
  <c r="M55" i="17"/>
  <c r="M56" i="17"/>
  <c r="M62" i="17"/>
  <c r="M63" i="17"/>
  <c r="M64" i="17"/>
  <c r="M67" i="17"/>
  <c r="M70" i="17"/>
  <c r="M72" i="17"/>
  <c r="M75" i="17"/>
  <c r="M77" i="17"/>
  <c r="M78" i="17"/>
  <c r="M79" i="17"/>
  <c r="M80" i="17"/>
  <c r="M82" i="17"/>
  <c r="M85" i="17"/>
  <c r="M86" i="17"/>
  <c r="M87" i="17"/>
  <c r="M88" i="17"/>
  <c r="M91" i="17"/>
  <c r="M93" i="17"/>
  <c r="M94" i="17"/>
  <c r="M96" i="17"/>
  <c r="M99" i="17"/>
  <c r="M101" i="17"/>
  <c r="M102" i="17"/>
  <c r="M103" i="17"/>
  <c r="M104" i="17"/>
  <c r="M110" i="17"/>
  <c r="M111" i="17"/>
  <c r="M112" i="17"/>
  <c r="M113" i="17"/>
  <c r="M114" i="17"/>
  <c r="M118" i="17"/>
  <c r="M120" i="17"/>
  <c r="M126" i="17"/>
  <c r="M127" i="17"/>
  <c r="M128" i="17"/>
  <c r="M131" i="17"/>
  <c r="M133" i="17"/>
  <c r="M135" i="17"/>
  <c r="M136" i="17"/>
  <c r="M139" i="17"/>
  <c r="M141" i="17"/>
  <c r="M142" i="17"/>
  <c r="M143" i="17"/>
  <c r="M151" i="17"/>
  <c r="M152" i="17"/>
  <c r="M154" i="17"/>
  <c r="M155" i="17"/>
  <c r="M157" i="17"/>
  <c r="M159" i="17"/>
  <c r="M160" i="17"/>
  <c r="M166" i="17"/>
  <c r="M167" i="17"/>
  <c r="M171" i="17"/>
  <c r="M173" i="17"/>
  <c r="M174" i="17"/>
  <c r="M175" i="17"/>
  <c r="M176" i="17"/>
  <c r="M179" i="17"/>
  <c r="M183" i="17"/>
  <c r="M184" i="17"/>
  <c r="M186" i="17"/>
  <c r="M189" i="17"/>
  <c r="M190" i="17"/>
  <c r="M191" i="17"/>
  <c r="M195" i="17"/>
  <c r="M198" i="17"/>
  <c r="M199" i="17"/>
  <c r="M200" i="17"/>
  <c r="M205" i="17"/>
  <c r="M208" i="17"/>
  <c r="M211" i="17"/>
  <c r="M214" i="17"/>
  <c r="M215" i="17"/>
  <c r="M222" i="17"/>
  <c r="M223" i="17"/>
  <c r="M224" i="17"/>
  <c r="M226" i="17"/>
  <c r="M227" i="17"/>
  <c r="M229" i="17"/>
  <c r="M230" i="17"/>
  <c r="M237" i="17"/>
  <c r="M238" i="17"/>
  <c r="M239" i="17"/>
  <c r="M240" i="17"/>
  <c r="M243" i="17"/>
  <c r="M247" i="17"/>
  <c r="M248" i="17"/>
  <c r="M254" i="17"/>
  <c r="M255" i="17"/>
  <c r="M259" i="17"/>
  <c r="M261" i="17"/>
  <c r="M262" i="17"/>
  <c r="M263" i="17"/>
  <c r="M264" i="17"/>
  <c r="M270" i="17"/>
  <c r="M272" i="17"/>
  <c r="M274" i="17"/>
  <c r="M275" i="17"/>
  <c r="M277" i="17"/>
  <c r="M278" i="17"/>
  <c r="M279" i="17"/>
  <c r="M280" i="17"/>
  <c r="M286" i="17"/>
  <c r="M287" i="17"/>
  <c r="M288" i="17"/>
  <c r="M293" i="17"/>
  <c r="M296" i="17"/>
  <c r="M299" i="17"/>
  <c r="M302" i="17"/>
  <c r="M304" i="17"/>
  <c r="M310" i="17"/>
  <c r="M311" i="17"/>
  <c r="M312" i="17"/>
  <c r="M315" i="17"/>
  <c r="M318" i="17"/>
  <c r="M319" i="17"/>
  <c r="M325" i="17"/>
  <c r="M327" i="17"/>
  <c r="M328" i="17"/>
  <c r="M333" i="17"/>
  <c r="M334" i="17"/>
  <c r="M335" i="17"/>
  <c r="M338" i="17"/>
  <c r="M342" i="17"/>
  <c r="M343" i="17"/>
  <c r="M347" i="17"/>
  <c r="M349" i="17"/>
  <c r="M351" i="17"/>
  <c r="M352" i="17"/>
  <c r="M358" i="17"/>
  <c r="M363" i="17"/>
  <c r="M368" i="17"/>
  <c r="M374" i="17"/>
  <c r="M375" i="17"/>
  <c r="M381" i="17"/>
  <c r="M382" i="17"/>
  <c r="M383" i="17"/>
  <c r="M395" i="17"/>
  <c r="M400" i="17"/>
  <c r="M403" i="17"/>
  <c r="M405" i="17"/>
  <c r="M406" i="17"/>
  <c r="M414" i="17"/>
  <c r="M415" i="17"/>
  <c r="M419" i="17"/>
  <c r="M431" i="17"/>
  <c r="M432" i="17"/>
  <c r="M439" i="17"/>
  <c r="M455" i="17"/>
  <c r="M462" i="17"/>
  <c r="M477" i="17"/>
  <c r="M479" i="17"/>
  <c r="M490" i="17"/>
  <c r="M495" i="17"/>
  <c r="M502" i="17"/>
  <c r="M512" i="17"/>
  <c r="M536" i="17"/>
  <c r="M550" i="17"/>
  <c r="M551" i="17"/>
  <c r="M565" i="17"/>
  <c r="M567" i="17"/>
  <c r="M583" i="17"/>
  <c r="M603" i="17"/>
  <c r="M607" i="17"/>
  <c r="M623" i="17"/>
  <c r="M648" i="17"/>
  <c r="M663" i="17"/>
  <c r="M683" i="17"/>
  <c r="M719" i="17"/>
  <c r="M864"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5E5927-14BC-4903-A3E9-818701B1108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7EB365-4D1D-4BFA-8A35-D7FA5C6DECE4}" name="WorksheetConnection_coffeeOrdersData.xlsx!Orders" type="102" refreshedVersion="7" minRefreshableVersion="5">
    <extLst>
      <ext xmlns:x15="http://schemas.microsoft.com/office/spreadsheetml/2010/11/main" uri="{DE250136-89BD-433C-8126-D09CA5730AF9}">
        <x15:connection id="Orders" autoDelete="1">
          <x15:rangePr sourceName="_xlcn.WorksheetConnection_coffeeOrdersData.xlsxOrder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 Date (Year)].[All]}"/>
  </metadataStrings>
  <mdxMetadata count="1">
    <mdx n="0" f="s">
      <ms ns="1" c="0"/>
    </mdx>
  </mdxMetadata>
  <valueMetadata count="1">
    <bk>
      <rc t="1" v="0"/>
    </bk>
  </valueMetadata>
</metadata>
</file>

<file path=xl/sharedStrings.xml><?xml version="1.0" encoding="utf-8"?>
<sst xmlns="http://schemas.openxmlformats.org/spreadsheetml/2006/main" count="12093" uniqueCount="6222">
  <si>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</si>
  <si>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</si>
  <si>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</si>
  <si>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</si>
  <si>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</si>
  <si>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</si>
  <si>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</si>
  <si>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</si>
  <si>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</si>
  <si>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</si>
  <si>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</si>
  <si>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</si>
  <si>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</si>
  <si>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</si>
  <si>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</si>
  <si>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</si>
  <si>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</si>
  <si>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</si>
  <si>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</si>
  <si>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</si>
  <si>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</si>
  <si>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</si>
  <si>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</si>
  <si>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</si>
  <si>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</si>
  <si>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</si>
  <si>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</si>
  <si>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</si>
  <si>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</si>
  <si>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</si>
  <si>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</si>
  <si>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</si>
  <si>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</si>
  <si>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</si>
  <si>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</si>
  <si>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</si>
  <si>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</si>
  <si>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</si>
  <si>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</si>
  <si>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</si>
  <si>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</si>
  <si>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</si>
  <si>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</si>
  <si>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</si>
  <si>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</si>
  <si>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</si>
  <si>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</si>
  <si>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</si>
  <si>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</si>
  <si>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</si>
  <si>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</si>
  <si>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</si>
  <si>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</si>
  <si>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</si>
  <si>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</si>
  <si>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</si>
  <si>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</si>
  <si>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</si>
  <si>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</si>
  <si>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</si>
  <si>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</si>
  <si>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</si>
  <si>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</si>
  <si>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</si>
  <si>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</si>
  <si>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</si>
  <si>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</si>
  <si>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</si>
  <si>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</si>
  <si>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</si>
  <si>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</si>
  <si>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</si>
  <si>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</si>
  <si>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</si>
  <si>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</si>
  <si>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</si>
  <si>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</si>
  <si>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</si>
  <si>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</si>
  <si>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</si>
  <si>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</si>
  <si>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</si>
  <si>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</si>
  <si>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</si>
  <si>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</si>
  <si>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</si>
  <si>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</si>
  <si>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</si>
  <si>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</si>
  <si>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</si>
  <si>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</si>
  <si>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</si>
  <si>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</si>
  <si>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</si>
  <si>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</si>
  <si>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</si>
  <si>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</si>
  <si>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</si>
  <si>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</si>
  <si>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</si>
  <si>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</si>
  <si>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</si>
  <si>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</si>
  <si>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</si>
  <si>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</si>
  <si>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</si>
  <si>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</si>
  <si>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</si>
  <si>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</si>
  <si>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</si>
  <si>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</si>
  <si>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</si>
  <si>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</si>
  <si>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</si>
  <si>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</si>
  <si>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</si>
  <si>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</si>
  <si>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</si>
  <si>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</si>
  <si>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</si>
  <si>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</si>
  <si>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</si>
  <si>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</si>
  <si>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</si>
  <si>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</si>
  <si>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</si>
  <si>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</si>
  <si>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</si>
  <si>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</si>
  <si>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</si>
  <si>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</si>
  <si>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</si>
  <si>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</si>
  <si>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</si>
  <si>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</si>
  <si>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</si>
  <si>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</si>
  <si>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</si>
  <si>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</si>
  <si>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</si>
  <si>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</si>
  <si>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</si>
  <si>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</si>
  <si>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</si>
  <si>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</si>
  <si>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</si>
  <si>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</si>
  <si>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</si>
  <si>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</si>
  <si>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</si>
  <si>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</si>
  <si>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</si>
  <si>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</si>
  <si>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</si>
  <si>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</si>
  <si>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</si>
  <si>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</si>
  <si>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</si>
  <si>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</si>
  <si>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</si>
  <si>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</si>
  <si>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</si>
  <si>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</si>
  <si>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</si>
  <si>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</si>
  <si>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</si>
  <si>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</si>
  <si>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</si>
  <si>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</si>
  <si>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</si>
  <si>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</si>
  <si>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</si>
  <si>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</si>
  <si>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</si>
  <si>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</si>
  <si>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</si>
  <si>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</si>
  <si>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</si>
  <si>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</si>
  <si>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</si>
  <si>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</si>
  <si>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</si>
  <si>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</si>
  <si>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</si>
  <si>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</si>
  <si>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</si>
  <si>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</si>
  <si>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</si>
  <si>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</si>
  <si>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</si>
  <si>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</si>
  <si>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</si>
  <si>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</si>
  <si>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</si>
  <si>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</si>
  <si>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</si>
  <si>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</si>
  <si>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</si>
  <si>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</si>
  <si>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</si>
  <si>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</si>
  <si>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</si>
  <si>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</si>
  <si>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</si>
  <si>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</si>
  <si>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</si>
  <si>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</si>
  <si>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</si>
  <si>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</si>
  <si>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</si>
  <si>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</si>
  <si>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</si>
  <si>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</si>
  <si>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</si>
  <si>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</si>
  <si>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</si>
  <si>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</si>
  <si>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</si>
  <si>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</si>
  <si>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</si>
  <si>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</si>
  <si>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</si>
  <si>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</si>
  <si>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</si>
  <si>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</si>
  <si>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</si>
  <si>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</si>
  <si>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</si>
  <si>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</si>
  <si>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</si>
  <si>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</si>
  <si>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</si>
  <si>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</si>
  <si>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</si>
  <si>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</si>
  <si>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</si>
  <si>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</si>
  <si>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</si>
  <si>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</si>
  <si>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</si>
  <si>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</si>
  <si>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</si>
  <si>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</si>
  <si>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</si>
  <si>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</si>
  <si>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</si>
  <si>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</si>
  <si>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</si>
  <si>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</si>
  <si>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</si>
  <si>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</si>
  <si>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</si>
  <si>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</si>
  <si>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</si>
  <si>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</si>
  <si>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</si>
  <si>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</si>
  <si>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</si>
  <si>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</si>
  <si>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</si>
  <si>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</si>
  <si>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</si>
  <si>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</si>
  <si>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</si>
  <si>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</si>
  <si>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</si>
  <si>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</si>
  <si>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</si>
  <si>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</si>
  <si>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</si>
  <si>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</si>
  <si>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</si>
  <si>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</si>
  <si>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</si>
  <si>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</si>
  <si>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</si>
  <si>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</si>
  <si>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</si>
  <si>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</si>
  <si>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</si>
  <si>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</si>
  <si>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</si>
  <si>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</si>
  <si>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</si>
  <si>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</si>
  <si>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</si>
  <si>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</si>
  <si>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</si>
  <si>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</si>
  <si>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</si>
  <si>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</si>
  <si>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</si>
  <si>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</si>
  <si>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</si>
  <si>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</si>
  <si>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</si>
  <si>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</si>
  <si>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</si>
  <si>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</si>
  <si>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</si>
  <si>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</si>
  <si>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</si>
  <si>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</si>
  <si>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</si>
  <si>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</si>
  <si>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</si>
  <si>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</si>
  <si>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</si>
  <si>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</si>
  <si>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</si>
  <si>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</si>
  <si>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</si>
  <si>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</si>
  <si>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</si>
  <si>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</si>
  <si>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</si>
  <si>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</si>
  <si>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</si>
  <si>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</si>
  <si>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</si>
  <si>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</si>
  <si>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</si>
  <si>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</si>
  <si>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</si>
  <si>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</si>
  <si>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</si>
  <si>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</si>
  <si>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</si>
  <si>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</si>
  <si>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</si>
  <si>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</si>
  <si>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</si>
  <si>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</si>
  <si>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</si>
  <si>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</si>
  <si>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</si>
  <si>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</si>
  <si>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</si>
  <si>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</si>
  <si>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</si>
  <si>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</si>
  <si>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</si>
  <si>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</si>
  <si>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</si>
  <si>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</si>
  <si>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</si>
  <si>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</si>
  <si>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</si>
  <si>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</si>
  <si>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</si>
  <si>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</si>
  <si>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</si>
  <si>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</si>
  <si>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</si>
  <si>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</si>
  <si>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</si>
  <si>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</si>
  <si>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</si>
  <si>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</si>
  <si>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</si>
  <si>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</si>
  <si>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</si>
  <si>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</si>
  <si>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</si>
  <si>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</si>
  <si>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</si>
  <si>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</si>
  <si>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</si>
  <si>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</si>
  <si>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</si>
  <si>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</si>
  <si>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</si>
  <si>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</si>
  <si>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</si>
  <si>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</si>
  <si>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</si>
  <si>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</si>
  <si>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</si>
  <si>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</si>
  <si>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</si>
  <si>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</si>
  <si>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</si>
  <si>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</si>
  <si>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</si>
  <si>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</si>
  <si>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</si>
  <si>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</si>
  <si>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</si>
  <si>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</si>
  <si>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</si>
  <si>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</si>
  <si>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</si>
  <si>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</si>
  <si>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</si>
  <si>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</si>
  <si>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</si>
  <si>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</si>
  <si>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</si>
  <si>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</si>
  <si>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</si>
  <si>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</si>
  <si>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</si>
  <si>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</si>
  <si>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</si>
  <si>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</si>
  <si>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</si>
  <si>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</si>
  <si>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</si>
  <si>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</si>
  <si>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</si>
  <si>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</si>
  <si>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</si>
  <si>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</si>
  <si>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</si>
  <si>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</si>
  <si>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</si>
  <si>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</si>
  <si>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</si>
  <si>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</si>
  <si>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</si>
  <si>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</si>
  <si>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</si>
  <si>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</si>
  <si>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</si>
  <si>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</si>
  <si>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</si>
  <si>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</si>
  <si>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</si>
  <si>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</si>
  <si>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</si>
  <si>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</si>
  <si>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</si>
  <si>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</si>
  <si>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</si>
  <si>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</si>
  <si>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</si>
  <si>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</si>
  <si>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</si>
  <si>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</si>
  <si>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</si>
  <si>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</si>
  <si>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</si>
  <si>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</si>
  <si>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</si>
  <si>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</si>
  <si>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</si>
  <si>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</si>
  <si>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</si>
  <si>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</si>
  <si>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</si>
  <si>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</si>
  <si>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</si>
  <si>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</si>
  <si>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</si>
  <si>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</si>
  <si>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</si>
  <si>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</si>
  <si>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</si>
  <si>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</si>
  <si>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</si>
  <si>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</si>
  <si>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</si>
  <si>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</si>
  <si>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</si>
  <si>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</si>
  <si>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</si>
  <si>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</si>
  <si>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</si>
  <si>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</si>
  <si>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</si>
  <si>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</si>
  <si>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</si>
  <si>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</si>
  <si>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</si>
  <si>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</si>
  <si>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</si>
  <si>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</si>
  <si>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</si>
  <si>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</si>
  <si>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</si>
  <si>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</si>
  <si>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</si>
  <si>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</si>
  <si>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</si>
  <si>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</si>
  <si>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</si>
  <si>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</si>
  <si>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</si>
  <si>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</si>
  <si>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</si>
  <si>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</si>
  <si>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</si>
  <si>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</si>
  <si>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</si>
  <si>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</si>
  <si>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</si>
  <si>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</si>
  <si>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</si>
  <si>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</si>
  <si>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</si>
  <si>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</si>
  <si>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</si>
  <si>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</si>
  <si>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</si>
  <si>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</si>
  <si>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</si>
  <si>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</si>
  <si>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</si>
  <si>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</si>
  <si>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</si>
  <si>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</si>
  <si>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</si>
  <si>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</si>
  <si>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</si>
  <si>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</si>
  <si>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</si>
  <si>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</si>
  <si>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</si>
  <si>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</si>
  <si>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</si>
  <si>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</si>
  <si>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</si>
  <si>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</si>
  <si>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</si>
  <si>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</si>
  <si>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</si>
  <si>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</si>
  <si>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</si>
  <si>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</si>
  <si>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</si>
  <si>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</si>
  <si>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</si>
  <si>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</si>
  <si>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</si>
  <si>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</si>
  <si>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</si>
  <si>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</si>
  <si>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</si>
  <si>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</si>
  <si>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</si>
  <si>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</si>
  <si>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</si>
  <si>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</si>
  <si>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</si>
  <si>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</si>
  <si>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</si>
  <si>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</si>
  <si>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</si>
  <si>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</si>
  <si>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</si>
  <si>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</si>
  <si>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</si>
  <si>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</si>
  <si>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</si>
  <si>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</si>
  <si>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</si>
  <si>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</si>
  <si>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</si>
  <si>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</si>
  <si>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</si>
  <si>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</si>
  <si>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</si>
  <si>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</si>
  <si>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</si>
  <si>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</si>
  <si>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</si>
  <si>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</si>
  <si>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</si>
  <si>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</si>
  <si>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</si>
  <si>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</si>
  <si>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</si>
  <si>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</si>
  <si>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</si>
  <si>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</si>
  <si>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</si>
  <si>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</si>
  <si>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</si>
  <si>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</si>
  <si>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</si>
  <si>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</si>
  <si>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</si>
  <si>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</si>
  <si>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</si>
  <si>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</si>
  <si>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</si>
  <si>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</si>
  <si>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</si>
  <si>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</si>
  <si>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</si>
  <si>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</si>
  <si>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</si>
  <si>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</si>
  <si>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</si>
  <si>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</si>
  <si>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</si>
  <si>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</si>
  <si>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</si>
  <si>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</si>
  <si>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</si>
  <si>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</si>
  <si>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</si>
  <si>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</si>
  <si>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</si>
  <si>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</si>
  <si>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</si>
  <si>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</si>
  <si>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</si>
  <si>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</si>
  <si>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</si>
  <si>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</si>
  <si>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</si>
  <si>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</si>
  <si>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</si>
  <si>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</si>
  <si>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</si>
  <si>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</si>
  <si>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</si>
  <si>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</si>
  <si>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</si>
  <si>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</si>
  <si>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</si>
  <si>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</si>
  <si>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</si>
  <si>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</si>
  <si>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</si>
  <si>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</si>
  <si>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</si>
  <si>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</si>
  <si>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</si>
  <si>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</si>
  <si>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</si>
  <si>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</si>
  <si>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</si>
  <si>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</si>
  <si>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</si>
  <si>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</si>
  <si>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</si>
  <si>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</si>
  <si>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</si>
  <si>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</si>
  <si>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</si>
  <si>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</si>
  <si>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</si>
  <si>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</si>
  <si>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</si>
  <si>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</si>
  <si>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</si>
  <si>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</si>
  <si>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</si>
  <si>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</si>
  <si>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</si>
  <si>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</si>
  <si>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</si>
  <si>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</si>
  <si>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</si>
  <si>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</si>
  <si>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</si>
  <si>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</si>
  <si>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</si>
  <si>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</si>
  <si>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</si>
  <si>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</si>
  <si>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</si>
  <si>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</si>
  <si>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</si>
  <si>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</si>
  <si>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</si>
  <si>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</si>
  <si>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</si>
  <si>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</si>
  <si>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</si>
  <si>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</si>
  <si>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</si>
  <si>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</si>
  <si>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</si>
  <si>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</si>
  <si>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</si>
  <si>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</si>
  <si>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</si>
  <si>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</si>
  <si>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</si>
  <si>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</si>
  <si>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</si>
  <si>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</si>
  <si>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</si>
  <si>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</si>
  <si>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</si>
  <si>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</si>
  <si>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</si>
  <si>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</si>
  <si>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</si>
  <si>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</si>
  <si>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</si>
  <si>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</si>
  <si>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</si>
  <si>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</si>
  <si>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</si>
  <si>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</si>
  <si>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</si>
  <si>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</si>
  <si>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</si>
  <si>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</si>
  <si>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</si>
  <si>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</si>
  <si>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</si>
  <si>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</si>
  <si>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</si>
  <si>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</si>
  <si>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</si>
  <si>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</si>
  <si>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</si>
  <si>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</si>
  <si>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</si>
  <si>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</si>
  <si>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</si>
  <si>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</si>
  <si>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</si>
  <si>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</si>
  <si>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</si>
  <si>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</si>
  <si>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</si>
  <si>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</si>
  <si>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</si>
  <si>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</si>
  <si>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</si>
  <si>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</si>
  <si>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</si>
  <si>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</si>
  <si>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</si>
  <si>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</si>
  <si>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</si>
  <si>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</si>
  <si>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</si>
  <si>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</si>
  <si>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</si>
  <si>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</si>
  <si>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</si>
  <si>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</si>
  <si>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</si>
  <si>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</si>
  <si>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</si>
  <si>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</si>
  <si>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</si>
  <si>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</si>
  <si>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</si>
  <si>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</si>
  <si>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</si>
  <si>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</si>
  <si>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</si>
  <si>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</si>
  <si>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</si>
  <si>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</si>
  <si>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</si>
  <si>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</si>
  <si>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</si>
  <si>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</si>
  <si>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</si>
  <si>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</si>
  <si>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</si>
  <si>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</si>
  <si>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</si>
  <si>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</si>
  <si>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</si>
  <si>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</si>
  <si>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</si>
  <si>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</si>
  <si>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</si>
  <si>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</si>
  <si>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</si>
  <si>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</si>
  <si>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</si>
  <si>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</si>
  <si>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</si>
  <si>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</si>
  <si>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</si>
  <si>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</si>
  <si>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</si>
  <si>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</si>
  <si>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</si>
  <si>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</si>
  <si>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</si>
  <si>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</si>
  <si>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</si>
  <si>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</si>
  <si>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</si>
  <si>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</si>
  <si>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</si>
  <si>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</si>
  <si>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</si>
  <si>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</si>
  <si>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</si>
  <si>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</si>
  <si>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</si>
  <si>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</si>
  <si>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</si>
  <si>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</si>
  <si>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</si>
  <si>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</si>
  <si>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</si>
  <si>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</si>
  <si>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</si>
  <si>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</si>
  <si>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</si>
  <si>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</si>
  <si>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</si>
  <si>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</si>
  <si>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</si>
  <si>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</si>
  <si>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</si>
  <si>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</si>
  <si>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</si>
  <si>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</si>
  <si>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</si>
  <si>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</si>
  <si>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</si>
  <si>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</si>
  <si>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</si>
  <si>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</si>
  <si>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</si>
  <si>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</si>
  <si>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</si>
  <si>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</si>
  <si>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</si>
  <si>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</si>
  <si>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</si>
  <si>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</si>
  <si>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</si>
  <si>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</si>
  <si>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</si>
  <si>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</si>
  <si>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</si>
  <si>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</si>
  <si>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</si>
  <si>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</si>
  <si>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</si>
  <si>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</si>
  <si>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</si>
  <si>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</si>
  <si>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</si>
  <si>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</si>
  <si>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</si>
  <si>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</si>
  <si>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</si>
  <si>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</si>
  <si>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</si>
  <si>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</si>
  <si>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</si>
  <si>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</si>
  <si>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</si>
  <si>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</si>
  <si>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</si>
  <si>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</si>
  <si>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</si>
  <si>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</si>
  <si>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</si>
  <si>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</si>
  <si>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</si>
  <si>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</si>
  <si>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</si>
  <si>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</si>
  <si>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</si>
  <si>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</si>
  <si>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</si>
  <si>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</si>
  <si>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</si>
  <si>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</si>
  <si>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</si>
  <si>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</si>
  <si>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</si>
  <si>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</si>
  <si>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</si>
  <si>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</si>
  <si>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</si>
  <si>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</si>
  <si>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</si>
  <si>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</si>
  <si>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</si>
  <si>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</si>
  <si>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</si>
  <si>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</si>
  <si>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</si>
  <si>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</si>
  <si>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</si>
  <si>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</si>
  <si>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</si>
  <si>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</si>
  <si>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</si>
  <si>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</si>
  <si>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</si>
  <si>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</si>
  <si>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</si>
  <si>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</si>
  <si>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</si>
  <si>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</si>
  <si>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</si>
  <si>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</si>
  <si>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</si>
  <si>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</si>
  <si>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</si>
  <si>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</si>
  <si>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</si>
  <si>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</si>
  <si>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</si>
  <si>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</si>
  <si>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</si>
  <si>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</si>
  <si>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</si>
  <si>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</si>
  <si>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</si>
  <si>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</si>
  <si>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</si>
  <si>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</si>
  <si>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</si>
  <si>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</si>
  <si>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</si>
  <si>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</si>
  <si>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</si>
  <si>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</si>
  <si>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</si>
  <si>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</si>
  <si>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</si>
  <si>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</si>
  <si>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</si>
  <si>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</si>
  <si>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</si>
  <si>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</si>
  <si>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</si>
  <si>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</si>
  <si>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</si>
  <si>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</si>
  <si>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</si>
  <si>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</si>
  <si>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</si>
  <si>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</si>
  <si>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</si>
  <si>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</si>
  <si>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</si>
  <si>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</si>
  <si>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</si>
  <si>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</si>
  <si>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</si>
  <si>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</si>
  <si>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</si>
  <si>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</si>
  <si>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</si>
  <si>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</si>
  <si>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</si>
  <si>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</si>
  <si>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</si>
  <si>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</si>
  <si>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</si>
  <si>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</si>
  <si>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</si>
  <si>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</si>
  <si>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</si>
  <si>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</si>
  <si>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</si>
  <si>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</si>
  <si>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</si>
  <si>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</si>
  <si>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</si>
  <si>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</si>
  <si>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</si>
  <si>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</si>
  <si>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</si>
  <si>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</si>
  <si>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</si>
  <si>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</si>
  <si>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</si>
  <si>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</si>
  <si>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</si>
  <si>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</si>
  <si>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</si>
  <si>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</si>
  <si>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</si>
  <si>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</si>
  <si>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</si>
  <si>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</si>
  <si>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</si>
  <si>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</si>
  <si>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</si>
  <si>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</si>
  <si>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</si>
  <si>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</si>
  <si>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</si>
  <si>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</si>
  <si>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</si>
  <si>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</si>
  <si>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</si>
  <si>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</si>
  <si>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</si>
  <si>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</si>
  <si>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</si>
  <si>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</si>
  <si>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</si>
  <si>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</si>
  <si>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</si>
  <si>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</si>
  <si>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</si>
  <si>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</si>
  <si>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</si>
  <si>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</si>
  <si>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</si>
  <si>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</si>
  <si>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</si>
  <si>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</si>
  <si>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</si>
  <si>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</si>
  <si>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</si>
  <si>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</si>
  <si>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</si>
  <si>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</si>
  <si>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</si>
  <si>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</si>
  <si>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</si>
  <si>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</si>
  <si>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</si>
  <si>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</si>
  <si>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</si>
  <si>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</si>
  <si>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</si>
  <si>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</si>
  <si>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</si>
  <si>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</si>
  <si>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</si>
  <si>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</si>
  <si>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</si>
  <si>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</si>
  <si>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</si>
  <si>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</si>
  <si>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</si>
  <si>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</si>
  <si>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</si>
  <si>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</si>
  <si>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</si>
  <si>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</si>
  <si>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</si>
  <si>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</si>
  <si>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</si>
  <si>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</si>
  <si>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</si>
  <si>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</si>
  <si>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</si>
  <si>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</si>
  <si>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</si>
  <si>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</si>
  <si>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</si>
  <si>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</si>
  <si>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</si>
  <si>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</si>
  <si>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</si>
  <si>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</si>
  <si>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</si>
  <si>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</si>
  <si>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</si>
  <si>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</si>
  <si>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</si>
  <si>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</si>
  <si>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</si>
  <si>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</si>
  <si>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</si>
  <si>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</si>
  <si>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</si>
  <si>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</si>
  <si>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</si>
  <si>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</si>
  <si>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</si>
  <si>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</si>
  <si>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</si>
  <si>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</si>
  <si>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</si>
  <si>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</si>
  <si>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</si>
  <si>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</si>
  <si>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</si>
  <si>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</si>
  <si>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</si>
  <si>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</si>
  <si>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</si>
  <si>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</si>
  <si>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</si>
  <si>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</si>
  <si>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</si>
  <si>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</si>
  <si>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</si>
  <si>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</si>
  <si>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</si>
  <si>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</si>
  <si>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</si>
  <si>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</si>
  <si>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</si>
  <si>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</si>
  <si>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</si>
  <si>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</si>
  <si>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</si>
  <si>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</si>
  <si>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</si>
  <si>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</si>
  <si>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</si>
  <si>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</si>
  <si>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</si>
  <si>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</si>
  <si>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</si>
  <si>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</si>
  <si>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</si>
  <si>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</si>
  <si>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</si>
  <si>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</si>
  <si>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</si>
  <si>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</si>
  <si>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</si>
  <si>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</si>
  <si>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</si>
  <si>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</si>
  <si>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</si>
  <si>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</si>
  <si>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</si>
  <si>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</si>
  <si>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</si>
  <si>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</si>
  <si>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</si>
  <si>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</si>
  <si>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</si>
  <si>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</si>
  <si>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</si>
  <si>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</si>
  <si>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</si>
  <si>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</si>
  <si>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</si>
  <si>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</si>
  <si>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</si>
  <si>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</si>
  <si>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</si>
  <si>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</si>
  <si>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</si>
  <si>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</si>
  <si>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</si>
  <si>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</si>
  <si>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</si>
  <si>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</si>
  <si>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</si>
  <si>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</si>
  <si>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</si>
  <si>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</si>
  <si>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</si>
  <si>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</si>
  <si>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</si>
  <si>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</si>
  <si>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</si>
  <si>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</si>
  <si>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</si>
  <si>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</si>
  <si>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</si>
  <si>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</si>
  <si>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</si>
  <si>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</si>
  <si>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</si>
  <si>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</si>
  <si>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</si>
  <si>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</si>
  <si>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</si>
  <si>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</si>
  <si>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</si>
  <si>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</si>
  <si>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</si>
  <si>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</si>
  <si>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</si>
  <si>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</si>
  <si>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</si>
  <si>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</si>
  <si>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</si>
  <si>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</si>
  <si>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</si>
  <si>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</si>
  <si>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</si>
  <si>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</si>
  <si>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</si>
  <si>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</si>
  <si>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</si>
  <si>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</si>
  <si>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</si>
  <si>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</si>
  <si>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</si>
  <si>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</si>
  <si>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</si>
  <si>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</si>
  <si>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</si>
  <si>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</si>
  <si>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</si>
  <si>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</si>
  <si>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</si>
  <si>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</si>
  <si>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</si>
  <si>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</si>
  <si>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</si>
  <si>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</si>
  <si>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</si>
  <si>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</si>
  <si>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</si>
  <si>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</si>
  <si>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</si>
  <si>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</si>
  <si>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</si>
  <si>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</si>
  <si>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</si>
  <si>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</si>
  <si>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</si>
  <si>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</si>
  <si>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</si>
  <si>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</si>
  <si>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</si>
  <si>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</si>
  <si>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</si>
  <si>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</si>
  <si>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</si>
  <si>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</si>
  <si>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</si>
  <si>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</si>
  <si>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</si>
  <si>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</si>
  <si>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</si>
  <si>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</si>
  <si>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</si>
  <si>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</si>
  <si>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</si>
  <si>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</si>
  <si>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</si>
  <si>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</si>
  <si>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</si>
  <si>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</si>
  <si>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</si>
  <si>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</si>
  <si>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</si>
  <si>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</si>
  <si>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</si>
  <si>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</si>
  <si>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</si>
  <si>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</si>
  <si>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</si>
  <si>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</si>
  <si>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</si>
  <si>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</si>
  <si>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</si>
  <si>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</si>
  <si>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</si>
  <si>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</si>
  <si>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</si>
  <si>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</si>
  <si>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</si>
  <si>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</si>
  <si>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</si>
  <si>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</si>
  <si>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</si>
  <si>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</si>
  <si>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</si>
  <si>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</si>
  <si>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</si>
  <si>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</si>
  <si>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</si>
  <si>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</si>
  <si>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</si>
  <si>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</si>
  <si>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</si>
  <si>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</si>
  <si>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</si>
  <si>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</si>
  <si>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</si>
  <si>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</si>
  <si>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</si>
  <si>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</si>
  <si>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</si>
  <si>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</si>
  <si>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</si>
  <si>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</si>
  <si>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</si>
  <si>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</si>
  <si>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</si>
  <si>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</si>
  <si>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</si>
  <si>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</si>
  <si>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</si>
  <si>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</si>
  <si>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</si>
  <si>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</si>
  <si>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</si>
  <si>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</si>
  <si>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</si>
  <si>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</si>
  <si>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</si>
  <si>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</si>
  <si>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</si>
  <si>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</si>
  <si>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</si>
  <si>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</si>
  <si>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</si>
  <si>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</si>
  <si>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</si>
  <si>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</si>
  <si>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</si>
  <si>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</si>
  <si>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</si>
  <si>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</si>
  <si>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</si>
  <si>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</si>
  <si>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</si>
  <si>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</si>
  <si>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</si>
  <si>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</si>
  <si>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</si>
  <si>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</si>
  <si>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</si>
  <si>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</si>
  <si>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</si>
  <si>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</si>
  <si>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</si>
  <si>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</si>
  <si>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</si>
  <si>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</si>
  <si>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</si>
  <si>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</si>
  <si>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</si>
  <si>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</si>
  <si>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</si>
  <si>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</si>
  <si>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</si>
  <si>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</si>
  <si>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</si>
  <si>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</si>
  <si>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</si>
  <si>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</si>
  <si>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</si>
  <si>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</si>
  <si>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</si>
  <si>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</si>
  <si>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</si>
  <si>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</si>
  <si>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</si>
  <si>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</si>
  <si>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</si>
  <si>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</si>
  <si>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</si>
  <si>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</si>
  <si>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</si>
  <si>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</si>
  <si>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</si>
  <si>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</si>
  <si>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</si>
  <si>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</si>
  <si>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</si>
  <si>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</si>
  <si>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</si>
  <si>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</si>
  <si>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</si>
  <si>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</si>
  <si>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</si>
  <si>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</si>
  <si>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</si>
  <si>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</si>
  <si>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</si>
  <si>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</si>
  <si>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</si>
  <si>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</si>
  <si>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</si>
  <si>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</si>
  <si>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</si>
  <si>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</si>
  <si>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</si>
  <si>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</si>
  <si>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</si>
  <si>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</si>
  <si>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</si>
  <si>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</si>
  <si>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</si>
  <si>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</si>
  <si>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</si>
  <si>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</si>
  <si>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</si>
  <si>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</si>
  <si>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</si>
  <si>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</si>
  <si>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</si>
  <si>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</si>
  <si>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</si>
  <si>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</si>
  <si>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</si>
  <si>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</si>
  <si>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</si>
  <si>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</si>
  <si>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</si>
  <si>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</si>
  <si>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</si>
  <si>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</si>
  <si>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</si>
  <si>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</si>
  <si>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</si>
  <si>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</si>
  <si>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</si>
  <si>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</si>
  <si>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</si>
  <si>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</si>
  <si>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</si>
  <si>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</si>
  <si>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</si>
  <si>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</si>
  <si>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</si>
  <si>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</si>
  <si>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</si>
  <si>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</si>
  <si>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</si>
  <si>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</si>
  <si>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</si>
  <si>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</si>
  <si>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</si>
  <si>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</si>
  <si>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</si>
  <si>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</si>
  <si>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</si>
  <si>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</si>
  <si>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</si>
  <si>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</si>
  <si>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</si>
  <si>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</si>
  <si>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</si>
  <si>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</si>
  <si>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</si>
  <si>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</si>
  <si>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</si>
  <si>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</si>
  <si>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</si>
  <si>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</si>
  <si>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</si>
  <si>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</si>
  <si>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</si>
  <si>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</si>
  <si>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</si>
  <si>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</si>
  <si>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</si>
  <si>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</si>
  <si>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</si>
  <si>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</si>
  <si>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</si>
  <si>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</si>
  <si>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</si>
  <si>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</si>
  <si>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</si>
  <si>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</si>
  <si>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</si>
  <si>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</si>
  <si>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</si>
  <si>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</si>
  <si>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</si>
  <si>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</si>
  <si>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</si>
  <si>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</si>
  <si>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</si>
  <si>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</si>
  <si>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</si>
  <si>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</si>
  <si>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</si>
  <si>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</si>
  <si>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</si>
  <si>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</si>
  <si>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</si>
  <si>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</si>
  <si>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</si>
  <si>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</si>
  <si>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</si>
  <si>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</si>
  <si>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</si>
  <si>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</si>
  <si>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</si>
  <si>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</si>
  <si>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</si>
  <si>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</si>
  <si>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</si>
  <si>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</si>
  <si>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</si>
  <si>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</si>
  <si>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</si>
  <si>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</si>
  <si>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</si>
  <si>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</si>
  <si>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</si>
  <si>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</si>
  <si>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</si>
  <si>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</si>
  <si>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</si>
  <si>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</si>
  <si>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</si>
  <si>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</si>
  <si>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</si>
  <si>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</si>
  <si>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</si>
  <si>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</si>
  <si>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</si>
  <si>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</si>
  <si>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</si>
  <si>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</si>
  <si>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</si>
  <si>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</si>
  <si>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</si>
  <si>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</si>
  <si>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</si>
  <si>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</si>
  <si>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</si>
  <si>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</si>
  <si>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</si>
  <si>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</si>
  <si>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</si>
  <si>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</si>
  <si>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</si>
  <si>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</si>
  <si>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</si>
  <si>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</si>
  <si>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</si>
  <si>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</si>
  <si>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</si>
  <si>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</si>
  <si>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</si>
  <si>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</si>
  <si>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</si>
  <si>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</si>
  <si>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</si>
  <si>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</si>
  <si>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</si>
  <si>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</si>
  <si>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</si>
  <si>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</si>
  <si>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</si>
  <si>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</si>
  <si>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</si>
  <si>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</si>
  <si>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</si>
  <si>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</si>
  <si>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</si>
  <si>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</si>
  <si>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</si>
  <si>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</si>
  <si>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</si>
  <si>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</si>
  <si>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</si>
  <si>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</si>
  <si>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</si>
  <si>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</si>
  <si>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</si>
  <si>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</si>
  <si>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</si>
  <si>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</si>
  <si>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</si>
  <si>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</si>
  <si>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</si>
  <si>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</si>
  <si>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</si>
  <si>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</si>
  <si>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</si>
  <si>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</si>
  <si>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</si>
  <si>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</si>
  <si>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</si>
  <si>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</si>
  <si>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</si>
  <si>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</si>
  <si>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</si>
  <si>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</si>
  <si>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</si>
  <si>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</si>
  <si>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</si>
  <si>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</si>
  <si>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</si>
  <si>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</si>
  <si>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</si>
  <si>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</si>
  <si>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</si>
  <si>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</si>
  <si>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</si>
  <si>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</si>
  <si>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</si>
  <si>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</si>
  <si>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</si>
  <si>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</si>
  <si>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</si>
  <si>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</si>
  <si>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</si>
  <si>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</si>
  <si>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</si>
  <si>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</si>
  <si>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</si>
  <si>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</si>
  <si>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</si>
  <si>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</si>
  <si>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</si>
  <si>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</si>
  <si>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</si>
  <si>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</si>
  <si>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</si>
  <si>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</si>
  <si>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</si>
  <si>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</si>
  <si>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</si>
  <si>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</si>
  <si>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</si>
  <si>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</si>
  <si>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</si>
  <si>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</si>
  <si>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</si>
  <si>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</si>
  <si>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</si>
  <si>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</si>
  <si>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</si>
  <si>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</si>
  <si>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</si>
  <si>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</si>
  <si>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</si>
  <si>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</si>
  <si>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</si>
  <si>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</si>
  <si>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</si>
  <si>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</si>
  <si>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</si>
  <si>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</si>
  <si>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</si>
  <si>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</si>
  <si>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</si>
  <si>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</si>
  <si>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</si>
  <si>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</si>
  <si>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</si>
  <si>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</si>
  <si>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</si>
  <si>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</si>
  <si>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</si>
  <si>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</si>
  <si>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</si>
  <si>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</si>
  <si>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</si>
  <si>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</si>
  <si>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</si>
  <si>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</si>
  <si>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</si>
  <si>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</si>
  <si>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</si>
  <si>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</si>
  <si>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</si>
  <si>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</si>
  <si>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</si>
  <si>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</si>
  <si>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</si>
  <si>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</si>
  <si>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</si>
  <si>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</si>
  <si>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</si>
  <si>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</si>
  <si>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</si>
  <si>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</si>
  <si>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</si>
  <si>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</si>
  <si>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</si>
  <si>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</si>
  <si>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</si>
  <si>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</si>
  <si>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</si>
  <si>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</si>
  <si>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</si>
  <si>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</si>
  <si>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</si>
  <si>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</si>
  <si>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</si>
  <si>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</si>
  <si>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</si>
  <si>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</si>
  <si>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</si>
  <si>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</si>
  <si>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</si>
  <si>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</si>
  <si>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</si>
  <si>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</si>
  <si>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</si>
  <si>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</si>
  <si>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</si>
  <si>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</si>
  <si>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</si>
  <si>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</si>
  <si>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</si>
  <si>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</si>
  <si>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</si>
  <si>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</si>
  <si>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</si>
  <si>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</si>
  <si>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</si>
  <si>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</si>
  <si>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</si>
  <si>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</si>
  <si>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</si>
  <si>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</si>
  <si>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</si>
  <si>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</si>
  <si>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</si>
  <si>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</si>
  <si>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</si>
  <si>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</si>
  <si>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</si>
  <si>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</si>
  <si>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</si>
  <si>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</si>
  <si>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</si>
  <si>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</si>
  <si>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</si>
  <si>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</si>
  <si>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</si>
  <si>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</si>
  <si>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</si>
  <si>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</si>
  <si>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</si>
  <si>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</si>
  <si>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</si>
  <si>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</si>
  <si>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</si>
  <si>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</si>
  <si>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</si>
  <si>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</si>
  <si>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</si>
  <si>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</si>
  <si>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</si>
  <si>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</si>
  <si>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</si>
  <si>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</si>
  <si>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</si>
  <si>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</si>
  <si>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</si>
  <si>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</si>
  <si>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</si>
  <si>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</si>
  <si>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</si>
  <si>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</si>
  <si>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</si>
  <si>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</si>
  <si>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</si>
  <si>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</si>
  <si>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</si>
  <si>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</si>
  <si>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</si>
  <si>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</si>
  <si>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</si>
  <si>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</si>
  <si>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</si>
  <si>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</si>
  <si>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</si>
  <si>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</si>
  <si>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</si>
  <si>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</si>
  <si>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</si>
  <si>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</si>
  <si>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</si>
  <si>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</si>
  <si>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</si>
  <si>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</si>
  <si>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</si>
  <si>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</si>
  <si>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</si>
  <si>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</si>
  <si>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</si>
  <si>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</si>
  <si>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</si>
  <si>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</si>
  <si>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</si>
  <si>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</si>
  <si>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</si>
  <si>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</si>
  <si>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</si>
  <si>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</si>
  <si>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</si>
  <si>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</si>
  <si>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</si>
  <si>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</si>
  <si>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</si>
  <si>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</si>
  <si>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</si>
  <si>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</si>
  <si>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</si>
  <si>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</si>
  <si>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</si>
  <si>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</si>
  <si>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</si>
  <si>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</si>
  <si>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</si>
  <si>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</si>
  <si>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</si>
  <si>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</si>
  <si>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</si>
  <si>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</si>
  <si>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</si>
  <si>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</si>
  <si>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</si>
  <si>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</si>
  <si>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</si>
  <si>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</si>
  <si>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</si>
  <si>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</si>
  <si>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</si>
  <si>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</si>
  <si>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</si>
  <si>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</si>
  <si>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</si>
  <si>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</si>
  <si>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</si>
  <si>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</si>
  <si>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</si>
  <si>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</si>
  <si>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</si>
  <si>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</si>
  <si>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</si>
  <si>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</si>
  <si>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</si>
  <si>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</si>
  <si>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</si>
  <si>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</si>
  <si>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</si>
  <si>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</si>
  <si>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</si>
  <si>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</si>
  <si>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</si>
  <si>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</si>
  <si>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</si>
  <si>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</si>
  <si>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</si>
  <si>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</si>
  <si>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</si>
  <si>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</si>
  <si>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</si>
  <si>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</si>
  <si>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</si>
  <si>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</si>
  <si>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</si>
  <si>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</si>
  <si>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</si>
  <si>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</si>
  <si>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</si>
  <si>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</si>
  <si>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</si>
  <si>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</si>
  <si>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</si>
  <si>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</si>
  <si>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</si>
  <si>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</si>
  <si>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</si>
  <si>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</si>
  <si>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</si>
  <si>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</si>
  <si>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</si>
  <si>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</si>
  <si>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</si>
  <si>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</si>
  <si>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</si>
  <si>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</si>
  <si>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</si>
  <si>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</si>
  <si>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</si>
  <si>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</si>
  <si>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</si>
  <si>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</si>
  <si>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</si>
  <si>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</si>
  <si>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</si>
  <si>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</si>
  <si>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</si>
  <si>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</si>
  <si>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</si>
  <si>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</si>
  <si>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</si>
  <si>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</si>
  <si>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</si>
  <si>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</si>
  <si>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</si>
  <si>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</si>
  <si>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</si>
  <si>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</si>
  <si>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</si>
  <si>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</si>
  <si>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</si>
  <si>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</si>
  <si>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</si>
  <si>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</si>
  <si>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</si>
  <si>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</si>
  <si>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</si>
  <si>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</si>
  <si>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</si>
  <si>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</si>
  <si>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</si>
  <si>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</si>
  <si>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</si>
  <si>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</si>
  <si>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</si>
  <si>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</si>
  <si>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</si>
  <si>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</si>
  <si>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</si>
  <si>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</si>
  <si>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</si>
  <si>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</si>
  <si>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</si>
  <si>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</si>
  <si>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</si>
  <si>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</si>
  <si>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</si>
  <si>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</si>
  <si>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</si>
  <si>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</si>
  <si>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</si>
  <si>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</si>
  <si>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</si>
  <si>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</si>
  <si>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</si>
  <si>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</si>
  <si>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</si>
  <si>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</si>
  <si>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</si>
  <si>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</si>
  <si>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</si>
  <si>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</si>
  <si>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</si>
  <si>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</si>
  <si>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</si>
  <si>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</si>
  <si>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</si>
  <si>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</si>
  <si>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</si>
  <si>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</si>
  <si>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</si>
  <si>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</si>
  <si>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</si>
  <si>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</si>
  <si>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</si>
  <si>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</si>
  <si>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</si>
  <si>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</si>
  <si>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</si>
  <si>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</si>
  <si>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</si>
  <si>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</si>
  <si>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</si>
  <si>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</si>
  <si>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</si>
  <si>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</si>
  <si>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</si>
  <si>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</si>
  <si>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</si>
  <si>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</si>
  <si>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</si>
  <si>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</si>
  <si>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</si>
  <si>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</si>
  <si>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</si>
  <si>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</si>
  <si>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</si>
  <si>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</si>
  <si>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</si>
  <si>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</si>
  <si>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</si>
  <si>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</si>
  <si>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</si>
  <si>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</si>
  <si>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</si>
  <si>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</si>
  <si>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</si>
  <si>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</si>
  <si>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</si>
  <si>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</si>
  <si>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</si>
  <si>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</si>
  <si>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</si>
  <si>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</si>
  <si>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</si>
  <si>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</si>
  <si>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</si>
  <si>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</si>
  <si>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</si>
  <si>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</si>
  <si>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</si>
  <si>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</si>
  <si>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</si>
  <si>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</si>
  <si>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</si>
  <si>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</si>
  <si>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</si>
  <si>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</si>
  <si>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</si>
  <si>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</si>
  <si>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</si>
  <si>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</si>
  <si>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</si>
  <si>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</si>
  <si>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</si>
  <si>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</si>
  <si>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</si>
  <si>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</si>
  <si>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</si>
  <si>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</si>
  <si>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</si>
  <si>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</si>
  <si>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</si>
  <si>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</si>
  <si>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</si>
  <si>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</si>
  <si>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</si>
  <si>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</si>
  <si>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</si>
  <si>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</si>
  <si>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</si>
  <si>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</si>
  <si>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</si>
  <si>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</si>
  <si>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</si>
  <si>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</si>
  <si>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</si>
  <si>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</si>
  <si>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</si>
  <si>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</si>
  <si>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</si>
  <si>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</si>
  <si>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</si>
  <si>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</si>
  <si>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</si>
  <si>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</si>
  <si>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</si>
  <si>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</si>
  <si>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</si>
  <si>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</si>
  <si>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</si>
  <si>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</si>
  <si>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</si>
  <si>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</si>
  <si>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</si>
  <si>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</si>
  <si>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</si>
  <si>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</si>
  <si>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</si>
  <si>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</si>
  <si>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</si>
  <si>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</si>
  <si>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</si>
  <si>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</si>
  <si>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</si>
  <si>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</si>
  <si>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</si>
  <si>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</si>
  <si>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</si>
  <si>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</si>
  <si>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</si>
  <si>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</si>
  <si>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</si>
  <si>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</si>
  <si>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</si>
  <si>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</si>
  <si>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</si>
  <si>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</si>
  <si>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</si>
  <si>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</si>
  <si>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</si>
  <si>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</si>
  <si>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</si>
  <si>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</si>
  <si>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</si>
  <si>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</si>
  <si>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</si>
  <si>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</si>
  <si>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</si>
  <si>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</si>
  <si>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</si>
  <si>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</si>
  <si>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</si>
  <si>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</si>
  <si>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</si>
  <si>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</si>
  <si>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</si>
  <si>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</si>
  <si>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</si>
  <si>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</si>
  <si>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</si>
  <si>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</si>
  <si>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</si>
  <si>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</si>
  <si>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</si>
  <si>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</si>
  <si>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</si>
  <si>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</si>
  <si>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</si>
  <si>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</si>
  <si>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</si>
  <si>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</si>
  <si>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</si>
  <si>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</si>
  <si>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</si>
  <si>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</si>
  <si>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</si>
  <si>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</si>
  <si>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</si>
  <si>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</si>
  <si>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</si>
  <si>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</si>
  <si>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</si>
  <si>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</si>
  <si>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</si>
  <si>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</si>
  <si>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</si>
  <si>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</si>
  <si>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</si>
  <si>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</si>
  <si>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</si>
  <si>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</si>
  <si>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</si>
  <si>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</si>
  <si>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</si>
  <si>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</si>
  <si>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</si>
  <si>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</si>
  <si>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</si>
  <si>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</si>
  <si>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</si>
  <si>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</si>
  <si>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</si>
  <si>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</si>
  <si>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</si>
  <si>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</si>
  <si>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</si>
  <si>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</si>
  <si>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</si>
  <si>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</si>
  <si>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</si>
  <si>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</si>
  <si>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</si>
  <si>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</si>
  <si>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</si>
  <si>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</si>
  <si>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</si>
  <si>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</si>
  <si>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</si>
  <si>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</si>
  <si>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</si>
  <si>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</si>
  <si>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</si>
  <si>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</si>
  <si>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</si>
  <si>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</si>
  <si>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</si>
  <si>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</si>
  <si>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</si>
  <si>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</si>
  <si>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</si>
  <si>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</si>
  <si>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</si>
  <si>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</si>
  <si>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</si>
  <si>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</si>
  <si>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</si>
  <si>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</si>
  <si>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</si>
  <si>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</si>
  <si>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</si>
  <si>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</si>
  <si>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</si>
  <si>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</si>
  <si>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</si>
  <si>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</si>
  <si>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</si>
  <si>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</si>
  <si>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</si>
  <si>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</si>
  <si>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</si>
  <si>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</si>
  <si>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</si>
  <si>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</si>
  <si>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</si>
  <si>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</si>
  <si>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</si>
  <si>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</si>
  <si>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</si>
  <si>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</si>
  <si>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</si>
  <si>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</si>
  <si>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</si>
  <si>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</si>
  <si>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</si>
  <si>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</si>
  <si>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</si>
  <si>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</si>
  <si>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</si>
  <si>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</si>
  <si>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</si>
  <si>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</si>
  <si>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</si>
  <si>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</si>
  <si>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</si>
  <si>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</si>
  <si>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</si>
  <si>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</si>
  <si>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</si>
  <si>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</si>
  <si>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</si>
  <si>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</si>
  <si>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</si>
  <si>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</si>
  <si>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</si>
  <si>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</si>
  <si>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</si>
  <si>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</si>
  <si>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</si>
  <si>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</si>
  <si>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</si>
  <si>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</si>
  <si>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</si>
  <si>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</si>
  <si>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</si>
  <si>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</si>
  <si>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</si>
  <si>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</si>
  <si>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</si>
  <si>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</si>
  <si>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</si>
  <si>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</si>
  <si>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</si>
  <si>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</si>
  <si>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</si>
  <si>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</si>
  <si>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</si>
  <si>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</si>
  <si>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</si>
  <si>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</si>
  <si>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</si>
  <si>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</si>
  <si>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</si>
  <si>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</si>
  <si>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</si>
  <si>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</si>
  <si>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</si>
  <si>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</si>
  <si>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</si>
  <si>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</si>
  <si>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</si>
  <si>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</si>
  <si>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</si>
  <si>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</si>
  <si>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</si>
  <si>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</si>
  <si>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</si>
  <si>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</si>
  <si>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</si>
  <si>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</si>
  <si>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</si>
  <si>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</si>
  <si>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</si>
  <si>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</si>
  <si>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</si>
  <si>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</si>
  <si>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</si>
  <si>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</si>
  <si>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</si>
  <si>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</si>
  <si>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</si>
  <si>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</si>
  <si>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</si>
  <si>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</si>
  <si>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</si>
  <si>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</si>
  <si>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</si>
  <si>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</si>
  <si>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</si>
  <si>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</si>
  <si>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</si>
  <si>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</si>
  <si>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</si>
  <si>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</si>
  <si>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</si>
  <si>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</si>
  <si>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</si>
  <si>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</si>
  <si>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</si>
  <si>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</si>
  <si>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</si>
  <si>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</si>
  <si>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</si>
  <si>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</si>
  <si>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</si>
  <si>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</si>
  <si>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</si>
  <si>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</si>
  <si>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</si>
  <si>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</si>
  <si>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</si>
  <si>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</si>
  <si>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</si>
  <si>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</si>
  <si>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</si>
  <si>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</si>
  <si>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</si>
  <si>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</si>
  <si>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</si>
  <si>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</si>
  <si>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</si>
  <si>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</si>
  <si>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</si>
  <si>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</si>
  <si>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</si>
  <si>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</si>
  <si>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</si>
  <si>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</si>
  <si>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</si>
  <si>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</si>
  <si>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</si>
  <si>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</si>
  <si>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</si>
  <si>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</si>
  <si>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</si>
  <si>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</si>
  <si>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</si>
  <si>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</si>
  <si>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</si>
  <si>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</si>
  <si>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</si>
  <si>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</si>
  <si>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</si>
  <si>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</si>
  <si>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</si>
  <si>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</si>
  <si>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</si>
  <si>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</si>
  <si>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</si>
  <si>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</si>
  <si>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</si>
  <si>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</si>
  <si>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</si>
  <si>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</si>
  <si>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</si>
  <si>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</si>
  <si>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</si>
  <si>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</si>
  <si>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</si>
  <si>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</si>
  <si>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</si>
  <si>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</si>
  <si>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</si>
  <si>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</si>
  <si>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</si>
  <si>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</si>
  <si>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</si>
  <si>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</si>
  <si>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</si>
  <si>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</si>
  <si>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</si>
  <si>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</si>
  <si>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</si>
  <si>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</si>
  <si>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</si>
  <si>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</si>
  <si>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</si>
  <si>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</si>
  <si>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</si>
  <si>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</si>
  <si>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</si>
  <si>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</si>
  <si>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</si>
  <si>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</si>
  <si>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</si>
  <si>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</si>
  <si>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</si>
  <si>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</si>
  <si>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</si>
  <si>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</si>
  <si>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</si>
  <si>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</si>
  <si>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</si>
  <si>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</si>
  <si>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</si>
  <si>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</si>
  <si>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</si>
  <si>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</si>
  <si>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</si>
  <si>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</si>
  <si>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</si>
  <si>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</si>
  <si>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</si>
  <si>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</si>
  <si>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</si>
  <si>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</si>
  <si>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</si>
  <si>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</si>
  <si>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</si>
  <si>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</si>
  <si>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</si>
  <si>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</si>
  <si>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</si>
  <si>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</si>
  <si>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</si>
  <si>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</si>
  <si>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</si>
  <si>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</si>
  <si>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</si>
  <si>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</si>
  <si>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</si>
  <si>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</si>
  <si>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</si>
  <si>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</si>
  <si>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</si>
  <si>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</si>
  <si>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</si>
  <si>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</si>
  <si>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</si>
  <si>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</si>
  <si>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</si>
  <si>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</si>
  <si>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</si>
  <si>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</si>
  <si>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</si>
  <si>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</si>
  <si>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</si>
  <si>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</si>
  <si>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</si>
  <si>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</si>
  <si>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</si>
  <si>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</si>
  <si>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</si>
  <si>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</si>
  <si>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</si>
  <si>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</si>
  <si>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</si>
  <si>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</si>
  <si>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</si>
  <si>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</si>
  <si>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</si>
  <si>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</si>
  <si>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</si>
  <si>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</si>
  <si>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</si>
  <si>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</si>
  <si>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</si>
  <si>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</si>
  <si>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</si>
  <si>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</si>
  <si>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</si>
  <si>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</si>
  <si>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</si>
  <si>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</si>
  <si>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</si>
  <si>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</si>
  <si>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</si>
  <si>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</si>
  <si>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</si>
  <si>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</si>
  <si>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</si>
  <si>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</si>
  <si>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</si>
  <si>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</si>
  <si>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</si>
  <si>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</si>
  <si>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</si>
  <si>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</si>
  <si>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</si>
  <si>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</si>
  <si>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</si>
  <si>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</si>
  <si>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</si>
  <si>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</si>
  <si>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</si>
  <si>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</si>
  <si>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</si>
  <si>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</si>
  <si>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</si>
  <si>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</si>
  <si>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</si>
  <si>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</si>
  <si>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</si>
  <si>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</si>
  <si>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</si>
  <si>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</si>
  <si>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</si>
  <si>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</si>
  <si>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</si>
  <si>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</si>
  <si>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</si>
  <si>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</si>
  <si>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</si>
  <si>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</si>
  <si>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</si>
  <si>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</si>
  <si>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</si>
  <si>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</si>
  <si>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</si>
  <si>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</si>
  <si>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</si>
  <si>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</si>
  <si>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</si>
  <si>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</si>
  <si>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</si>
  <si>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</si>
  <si>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</si>
  <si>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</si>
  <si>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</si>
  <si>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</si>
  <si>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</si>
  <si>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</si>
  <si>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</si>
  <si>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</si>
  <si>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</si>
  <si>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</si>
  <si>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</si>
  <si>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</si>
  <si>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</si>
  <si>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</si>
  <si>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</si>
  <si>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</si>
  <si>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</si>
  <si>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</si>
  <si>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</si>
  <si>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</si>
  <si>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</si>
  <si>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</si>
  <si>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</si>
  <si>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</si>
  <si>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</si>
  <si>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</si>
  <si>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</si>
  <si>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</si>
  <si>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</si>
  <si>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</si>
  <si>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</si>
  <si>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</si>
  <si>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</si>
  <si>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</si>
  <si>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</si>
  <si>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</si>
  <si>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</si>
  <si>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</si>
  <si>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</si>
  <si>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</si>
  <si>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</si>
  <si>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</si>
  <si>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</si>
  <si>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</si>
  <si>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</si>
  <si>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</si>
  <si>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</si>
  <si>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</si>
  <si>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</si>
  <si>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</si>
  <si>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</si>
  <si>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</si>
  <si>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</si>
  <si>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</si>
  <si>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</si>
  <si>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</si>
  <si>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</si>
  <si>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</si>
  <si>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</si>
  <si>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</si>
  <si>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</si>
  <si>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</si>
  <si>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</si>
  <si>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</si>
  <si>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</si>
  <si>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</si>
  <si>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</si>
  <si>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</si>
  <si>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</si>
  <si>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</si>
  <si>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</si>
  <si>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</si>
  <si>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</si>
  <si>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</si>
  <si>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</si>
  <si>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</si>
  <si>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</si>
  <si>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</si>
  <si>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</si>
  <si>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</si>
  <si>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</si>
  <si>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</si>
  <si>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</si>
  <si>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</si>
  <si>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</si>
  <si>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</si>
  <si>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</si>
  <si>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</si>
  <si>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</si>
  <si>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</si>
  <si>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</si>
  <si>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</si>
  <si>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</si>
  <si>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</si>
  <si>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</si>
  <si>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</si>
  <si>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</si>
  <si>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</si>
  <si>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</si>
  <si>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</si>
  <si>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</si>
  <si>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</si>
  <si>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</si>
  <si>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</si>
  <si>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</si>
  <si>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</si>
  <si>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</si>
  <si>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</si>
  <si>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</si>
  <si>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</si>
  <si>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</si>
  <si>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</si>
  <si>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</si>
  <si>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</si>
  <si>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</si>
  <si>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</si>
  <si>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</si>
  <si>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</si>
  <si>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</si>
  <si>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</si>
  <si>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</si>
  <si>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</si>
  <si>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</si>
  <si>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</si>
  <si>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</si>
  <si>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</si>
  <si>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</si>
  <si>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</si>
  <si>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</si>
  <si>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</si>
  <si>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</si>
  <si>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</si>
  <si>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</si>
  <si>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</si>
  <si>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</si>
  <si>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</si>
  <si>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</si>
  <si>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</si>
  <si>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</si>
  <si>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</si>
  <si>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</si>
  <si>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</si>
  <si>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</si>
  <si>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</si>
  <si>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</si>
  <si>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</si>
  <si>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</si>
  <si>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</si>
  <si>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</si>
  <si>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</si>
  <si>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</si>
  <si>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</si>
  <si>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</si>
  <si>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</si>
  <si>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</si>
  <si>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</si>
  <si>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</si>
  <si>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</si>
  <si>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</si>
  <si>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</si>
  <si>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</si>
  <si>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</si>
  <si>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</si>
  <si>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</si>
  <si>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</si>
  <si>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</si>
  <si>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</si>
  <si>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</si>
  <si>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</si>
  <si>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</si>
  <si>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</si>
  <si>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</si>
  <si>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</si>
  <si>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</si>
  <si>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</si>
  <si>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</si>
  <si>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</si>
  <si>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</si>
  <si>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</si>
  <si>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</si>
  <si>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</si>
  <si>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</si>
  <si>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</si>
  <si>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</si>
  <si>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</si>
  <si>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</si>
  <si>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</si>
  <si>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</si>
  <si>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</si>
  <si>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</si>
  <si>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</si>
  <si>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</si>
  <si>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</si>
  <si>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</si>
  <si>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</si>
  <si>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</si>
  <si>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</si>
  <si>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</si>
  <si>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</si>
  <si>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</si>
  <si>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</si>
  <si>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</si>
  <si>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</si>
  <si>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</si>
  <si>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</si>
  <si>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</si>
  <si>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</si>
  <si>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</si>
  <si>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</si>
  <si>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</si>
  <si>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</si>
  <si>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</si>
  <si>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</si>
  <si>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</si>
  <si>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</si>
  <si>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</si>
  <si>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</si>
  <si>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</si>
  <si>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</si>
  <si>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</si>
  <si>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</si>
  <si>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</si>
  <si>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</si>
  <si>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</si>
  <si>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</si>
  <si>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</si>
  <si>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</si>
  <si>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</si>
  <si>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</si>
  <si>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</si>
  <si>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</si>
  <si>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</si>
  <si>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</si>
  <si>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</si>
  <si>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</si>
  <si>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</si>
  <si>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</si>
  <si>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</si>
  <si>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</si>
  <si>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</si>
  <si>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</si>
  <si>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</si>
  <si>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</si>
  <si>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</si>
  <si>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</si>
  <si>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</si>
  <si>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</si>
  <si>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</si>
  <si>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</si>
  <si>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</si>
  <si>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</si>
  <si>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</si>
  <si>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</si>
  <si>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</si>
  <si>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</si>
  <si>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</si>
  <si>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</si>
  <si>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</si>
  <si>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</si>
  <si>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</si>
  <si>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</si>
  <si>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</si>
  <si>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</si>
  <si>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</si>
  <si>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</si>
  <si>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</si>
  <si>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</si>
  <si>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</si>
  <si>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</si>
  <si>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</si>
  <si>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</si>
  <si>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</si>
  <si>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</si>
  <si>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</si>
  <si>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</si>
  <si>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</si>
  <si>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</si>
  <si>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</si>
  <si>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</si>
  <si>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</si>
  <si>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</si>
  <si>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</si>
  <si>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</si>
  <si>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</si>
  <si>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</si>
  <si>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</si>
  <si>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</si>
  <si>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</si>
  <si>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</si>
  <si>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</si>
  <si>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</si>
  <si>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</si>
  <si>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</si>
  <si>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</si>
  <si>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</si>
  <si>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</si>
  <si>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</si>
  <si>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</si>
  <si>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</si>
  <si>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</si>
  <si>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</si>
  <si>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</si>
  <si>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</si>
  <si>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</si>
  <si>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</si>
  <si>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</si>
  <si>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</si>
  <si>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</si>
  <si>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</si>
  <si>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</si>
  <si>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</si>
  <si>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</si>
  <si>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</si>
  <si>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</si>
  <si>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</si>
  <si>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</si>
  <si>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</si>
  <si>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</si>
  <si>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</si>
  <si>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</si>
  <si>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</si>
  <si>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</si>
  <si>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</si>
  <si>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</si>
  <si>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</si>
  <si>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</si>
  <si>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</si>
  <si>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</si>
  <si>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</si>
  <si>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</si>
  <si>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</si>
  <si>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</si>
  <si>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</si>
  <si>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</si>
  <si>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</si>
  <si>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</si>
  <si>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</si>
  <si>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</si>
  <si>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</si>
  <si>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</si>
  <si>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</si>
  <si>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</si>
  <si>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</si>
  <si>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</si>
  <si>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</si>
  <si>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</si>
  <si>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</si>
  <si>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</si>
  <si>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</si>
  <si>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</si>
  <si>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</si>
  <si>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</si>
  <si>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</si>
  <si>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</si>
  <si>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</si>
  <si>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</si>
  <si>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</si>
  <si>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</si>
  <si>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</si>
  <si>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</si>
  <si>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</si>
  <si>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</si>
  <si>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</si>
  <si>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</si>
  <si>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</si>
  <si>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</si>
  <si>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</si>
  <si>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</si>
  <si>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</si>
  <si>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</si>
  <si>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</si>
  <si>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</si>
  <si>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</si>
  <si>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</si>
  <si>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</si>
  <si>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</si>
  <si>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</si>
  <si>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</si>
  <si>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</si>
  <si>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</si>
  <si>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</si>
  <si>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</si>
  <si>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</si>
  <si>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</si>
  <si>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</si>
  <si>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</si>
  <si>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</si>
  <si>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</si>
  <si>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</si>
  <si>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</si>
  <si>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</si>
  <si>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</si>
  <si>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</si>
  <si>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</si>
  <si>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</si>
  <si>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</si>
  <si>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</si>
  <si>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</si>
  <si>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</si>
  <si>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</si>
  <si>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</si>
  <si>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</si>
  <si>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</si>
  <si>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</si>
  <si>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</si>
  <si>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</si>
  <si>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</si>
  <si>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</si>
  <si>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</si>
  <si>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</si>
  <si>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</si>
  <si>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</si>
  <si>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</si>
  <si>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</si>
  <si>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</si>
  <si>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</si>
  <si>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</si>
  <si>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</si>
  <si>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</si>
  <si>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</si>
  <si>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</si>
  <si>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</si>
  <si>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</si>
  <si>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</si>
  <si>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</si>
  <si>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</si>
  <si>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</si>
  <si>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</si>
  <si>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</si>
  <si>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</si>
  <si>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</si>
  <si>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</si>
  <si>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</si>
  <si>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</si>
  <si>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</si>
  <si>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</si>
  <si>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</si>
  <si>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</si>
  <si>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</si>
  <si>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</si>
  <si>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</si>
  <si>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</si>
  <si>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</si>
  <si>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</si>
  <si>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</si>
  <si>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</si>
  <si>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</si>
  <si>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</si>
  <si>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</si>
  <si>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</si>
  <si>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</si>
  <si>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</si>
  <si>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</si>
  <si>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</si>
  <si>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</si>
  <si>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</si>
  <si>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</si>
  <si>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</si>
  <si>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</si>
  <si>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</si>
  <si>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</si>
  <si>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</si>
  <si>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</si>
  <si>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</si>
  <si>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</si>
  <si>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</si>
  <si>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</si>
  <si>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</si>
  <si>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</si>
  <si>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</si>
  <si>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</si>
  <si>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</si>
  <si>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</si>
  <si>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</si>
  <si>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</si>
  <si>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</si>
  <si>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</si>
  <si>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</si>
  <si>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</si>
  <si>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</si>
  <si>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</si>
  <si>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</si>
  <si>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</si>
  <si>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</si>
  <si>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</si>
  <si>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</si>
  <si>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</si>
  <si>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</si>
  <si>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</si>
  <si>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</si>
  <si>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</si>
  <si>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</si>
  <si>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</si>
  <si>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</si>
  <si>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</si>
  <si>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</si>
  <si>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</si>
  <si>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</si>
  <si>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</si>
  <si>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</si>
  <si>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</si>
  <si>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</si>
  <si>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</si>
  <si>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</si>
  <si>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</si>
  <si>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</si>
  <si>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</si>
  <si>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</si>
  <si>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</si>
  <si>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</si>
  <si>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</si>
  <si>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</si>
  <si>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</si>
  <si>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</si>
  <si>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</si>
  <si>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</si>
  <si>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</si>
  <si>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</si>
  <si>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</si>
  <si>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</si>
  <si>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</si>
  <si>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</si>
  <si>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</si>
  <si>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</si>
  <si>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</si>
  <si>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</si>
  <si>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</si>
  <si>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</si>
  <si>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</si>
  <si>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</si>
  <si>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</si>
  <si>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</si>
  <si>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</si>
  <si>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</si>
  <si>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</si>
  <si>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</si>
  <si>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</si>
  <si>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</si>
  <si>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</si>
  <si>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</si>
  <si>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</si>
  <si>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</si>
  <si>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</si>
  <si>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</si>
  <si>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</si>
  <si>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</si>
  <si>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</si>
  <si>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</si>
  <si>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</si>
  <si>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</si>
  <si>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</si>
  <si>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</si>
  <si>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</si>
  <si>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</si>
  <si>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</si>
  <si>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</si>
  <si>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</si>
  <si>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</si>
  <si>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</si>
  <si>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</si>
  <si>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</si>
  <si>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</si>
  <si>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</si>
  <si>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</si>
  <si>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</si>
  <si>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</si>
  <si>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</si>
  <si>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</si>
  <si>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</si>
  <si>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</si>
  <si>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</si>
  <si>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</si>
  <si>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</si>
  <si>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</si>
  <si>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</si>
  <si>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</si>
  <si>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</si>
  <si>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</si>
  <si>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</si>
  <si>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</si>
  <si>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</si>
  <si>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</si>
  <si>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</si>
  <si>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</si>
  <si>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</si>
  <si>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</si>
  <si>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</si>
  <si>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</si>
  <si>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</si>
  <si>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</si>
  <si>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</si>
  <si>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</si>
  <si>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</si>
  <si>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</si>
  <si>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</si>
  <si>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</si>
  <si>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</si>
  <si>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</si>
  <si>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</si>
  <si>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</si>
  <si>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</si>
  <si>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</si>
  <si>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</si>
  <si>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</si>
  <si>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</si>
  <si>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</si>
  <si>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</si>
  <si>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</si>
  <si>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</si>
  <si>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</si>
  <si>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</si>
  <si>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</si>
  <si>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</si>
  <si>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</si>
  <si>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</si>
  <si>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</si>
  <si>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</si>
  <si>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</si>
  <si>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</si>
  <si>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</si>
  <si>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</si>
  <si>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</si>
  <si>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</si>
  <si>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</si>
  <si>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</si>
  <si>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</si>
  <si>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</si>
  <si>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</si>
  <si>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</si>
  <si>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</si>
  <si>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</si>
  <si>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</si>
  <si>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</si>
  <si>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</si>
  <si>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</si>
  <si>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</si>
  <si>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</si>
  <si>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</si>
  <si>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</si>
  <si>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</si>
  <si>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</si>
  <si>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</si>
  <si>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</si>
  <si>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</si>
  <si>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</si>
  <si>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</si>
  <si>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</si>
  <si>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</si>
  <si>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</si>
  <si>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</si>
  <si>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</si>
  <si>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</si>
  <si>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</si>
  <si>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</si>
  <si>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</si>
  <si>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</si>
  <si>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</si>
  <si>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</si>
  <si>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</si>
  <si>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</si>
  <si>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</si>
  <si>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</si>
  <si>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</si>
  <si>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</si>
  <si>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</si>
  <si>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</si>
  <si>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</si>
  <si>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</si>
  <si>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</si>
  <si>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</si>
  <si>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</si>
  <si>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</si>
  <si>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</si>
  <si>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</si>
  <si>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</si>
  <si>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</si>
  <si>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</si>
  <si>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</si>
  <si>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</si>
  <si>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</si>
  <si>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</si>
  <si>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</si>
  <si>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</si>
  <si>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</si>
  <si>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</si>
  <si>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</si>
  <si>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</si>
  <si>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</si>
  <si>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</si>
  <si>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</si>
  <si>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</si>
  <si>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</si>
  <si>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</si>
  <si>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</si>
  <si>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</si>
  <si>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</si>
  <si>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</si>
  <si>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</si>
  <si>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</si>
  <si>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</si>
  <si>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</si>
  <si>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</si>
  <si>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</si>
  <si>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</si>
  <si>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</si>
  <si>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</si>
  <si>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</si>
  <si>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</si>
  <si>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</si>
  <si>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</si>
  <si>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</si>
  <si>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</si>
  <si>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</si>
  <si>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</si>
  <si>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</si>
  <si>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</si>
  <si>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</si>
  <si>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</si>
  <si>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</si>
  <si>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</si>
  <si>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</si>
  <si>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</si>
  <si>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</si>
  <si>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</si>
  <si>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</si>
  <si>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</si>
  <si>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</si>
  <si>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</si>
  <si>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</si>
  <si>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</si>
  <si>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</si>
  <si>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</si>
  <si>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</si>
  <si>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</si>
  <si>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</si>
  <si>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</si>
  <si>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</si>
  <si>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</si>
  <si>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</si>
  <si>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</si>
  <si>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</si>
  <si>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</si>
  <si>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</si>
  <si>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</si>
  <si>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</si>
  <si>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</si>
  <si>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</si>
  <si>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</si>
  <si>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</si>
  <si>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</si>
  <si>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</si>
  <si>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</si>
  <si>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</si>
  <si>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</si>
  <si>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</si>
  <si>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</si>
  <si>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</si>
  <si>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</si>
  <si>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</si>
  <si>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</si>
  <si>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</si>
  <si>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</si>
  <si>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</si>
  <si>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</si>
  <si>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</si>
  <si>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</si>
  <si>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</si>
  <si>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</si>
  <si>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</si>
  <si>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</si>
  <si>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</si>
  <si>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</si>
  <si>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</si>
  <si>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</si>
  <si>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</si>
  <si>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</si>
  <si>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</si>
  <si>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</si>
  <si>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</si>
  <si>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</si>
  <si>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</si>
  <si>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</si>
  <si>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</si>
  <si>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</si>
  <si>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</si>
  <si>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</si>
  <si>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</si>
  <si>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</si>
  <si>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</si>
  <si>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</si>
  <si>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</si>
  <si>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</si>
  <si>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</si>
  <si>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</si>
  <si>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</si>
  <si>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</si>
  <si>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</si>
  <si>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</si>
  <si>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</si>
  <si>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</si>
  <si>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</si>
  <si>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</si>
  <si>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</si>
  <si>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</si>
  <si>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</si>
  <si>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</si>
  <si>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</si>
  <si>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</si>
  <si>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</si>
  <si>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</si>
  <si>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</si>
  <si>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</si>
  <si>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</si>
  <si>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</si>
  <si>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</si>
  <si>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</si>
  <si>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</si>
  <si>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</si>
  <si>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</si>
  <si>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</si>
  <si>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</si>
  <si>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</si>
  <si>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</si>
  <si>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</si>
  <si>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</si>
  <si>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</si>
  <si>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</si>
  <si>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</si>
  <si>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</si>
  <si>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</si>
  <si>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</si>
  <si>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</si>
  <si>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</si>
  <si>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</si>
  <si>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</si>
  <si>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</si>
  <si>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</si>
  <si>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</si>
  <si>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</si>
  <si>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</si>
  <si>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</si>
  <si>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</si>
  <si>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</si>
  <si>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</si>
  <si>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</si>
  <si>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</si>
  <si>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</si>
  <si>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</si>
  <si>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</si>
  <si>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</si>
  <si>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</si>
  <si>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</si>
  <si>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</si>
  <si>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</si>
  <si>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</si>
  <si>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</si>
  <si>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</si>
  <si>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</si>
  <si>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</si>
  <si>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</si>
  <si>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</si>
  <si>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</si>
  <si>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</si>
  <si>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</si>
  <si>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</si>
  <si>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</si>
  <si>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</si>
  <si>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</si>
  <si>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</si>
  <si>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</si>
  <si>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</si>
  <si>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</si>
  <si>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</si>
  <si>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</si>
  <si>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</si>
  <si>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</si>
  <si>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</si>
  <si>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</si>
  <si>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</si>
  <si>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</si>
  <si>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</si>
  <si>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</si>
  <si>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</si>
  <si>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</si>
  <si>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</si>
  <si>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</si>
  <si>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</si>
  <si>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</si>
  <si>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</si>
  <si>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</si>
  <si>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</si>
  <si>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</si>
  <si>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</si>
  <si>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</si>
  <si>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</si>
  <si>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</si>
  <si>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</si>
  <si>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</si>
  <si>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</si>
  <si>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</si>
  <si>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</si>
  <si>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</si>
  <si>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</si>
  <si>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</si>
  <si>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</si>
  <si>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</si>
  <si>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</si>
  <si>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</si>
  <si>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</si>
  <si>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</si>
  <si>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</si>
  <si>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</si>
  <si>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</si>
  <si>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</si>
  <si>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</si>
  <si>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</si>
  <si>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</si>
  <si>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</si>
  <si>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</si>
  <si>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</si>
  <si>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</si>
  <si>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</si>
  <si>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</si>
  <si>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</si>
  <si>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</si>
  <si>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</si>
  <si>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</si>
  <si>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</si>
  <si>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</si>
  <si>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</si>
  <si>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</si>
  <si>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</si>
  <si>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</si>
  <si>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</si>
  <si>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</si>
  <si>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</si>
  <si>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</si>
  <si>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</si>
  <si>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</si>
  <si>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</si>
  <si>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</si>
  <si>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</si>
  <si>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</si>
  <si>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</si>
  <si>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</si>
  <si>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</si>
  <si>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</si>
  <si>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</si>
  <si>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</si>
  <si>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</si>
  <si>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</si>
  <si>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</si>
  <si>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</si>
  <si>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</si>
  <si>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</si>
  <si>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</si>
  <si>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</si>
  <si>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</si>
  <si>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</si>
  <si>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</si>
  <si>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</si>
  <si>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</si>
  <si>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</si>
  <si>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</si>
  <si>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</si>
  <si>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</si>
  <si>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</si>
  <si>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</si>
  <si>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</si>
  <si>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</si>
  <si>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</si>
  <si>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</si>
  <si>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</si>
  <si>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</si>
  <si>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</si>
  <si>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</si>
  <si>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</si>
  <si>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</si>
  <si>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</si>
  <si>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</si>
  <si>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</si>
  <si>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</si>
  <si>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</si>
  <si>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</si>
  <si>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</si>
  <si>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</si>
  <si>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</si>
  <si>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</si>
  <si>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</si>
  <si>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</si>
  <si>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</si>
  <si>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</si>
  <si>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</si>
  <si>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</si>
  <si>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</si>
  <si>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</si>
  <si>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</si>
  <si>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</si>
  <si>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</si>
  <si>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</si>
  <si>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</si>
  <si>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</si>
  <si>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</si>
  <si>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</si>
  <si>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</si>
  <si>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</si>
  <si>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</si>
  <si>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</si>
  <si>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</si>
  <si>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</si>
  <si>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</si>
  <si>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</si>
  <si>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</si>
  <si>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</si>
  <si>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</si>
  <si>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</si>
  <si>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</si>
  <si>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</si>
  <si>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</si>
  <si>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</si>
  <si>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</si>
  <si>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</si>
  <si>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</si>
  <si>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</si>
  <si>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</si>
  <si>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</si>
  <si>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</si>
  <si>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</si>
  <si>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</si>
  <si>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</si>
  <si>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</si>
  <si>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</si>
  <si>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</si>
  <si>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</si>
  <si>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</si>
  <si>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</si>
  <si>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</si>
  <si>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</si>
  <si>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</si>
  <si>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</si>
  <si>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</si>
  <si>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</si>
  <si>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</si>
  <si>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</si>
  <si>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</si>
  <si>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</si>
  <si>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</si>
  <si>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</si>
  <si>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</si>
  <si>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</si>
  <si>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</si>
  <si>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</si>
  <si>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</si>
  <si>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</si>
  <si>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</si>
  <si>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</si>
  <si>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</si>
  <si>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</si>
  <si>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</si>
  <si>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</si>
  <si>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</si>
  <si>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</si>
  <si>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</si>
  <si>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</si>
  <si>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</si>
  <si>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</si>
  <si>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</si>
  <si>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</si>
  <si>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</si>
  <si>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</si>
  <si>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</si>
  <si>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</si>
  <si>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</si>
  <si>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</si>
  <si>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</si>
  <si>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</si>
  <si>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</si>
  <si>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</si>
  <si>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</si>
  <si>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</si>
  <si>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</si>
  <si>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</si>
  <si>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</si>
  <si>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</si>
  <si>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</si>
  <si>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</si>
  <si>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</si>
  <si>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</si>
  <si>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</si>
  <si>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</si>
  <si>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</si>
  <si>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</si>
  <si>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</si>
  <si>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</si>
  <si>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</si>
  <si>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</si>
  <si>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</si>
  <si>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</si>
  <si>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</si>
  <si>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</si>
  <si>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</si>
  <si>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</si>
  <si>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</si>
  <si>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</si>
  <si>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</si>
  <si>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</si>
  <si>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</si>
  <si>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</si>
  <si>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</si>
  <si>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</si>
  <si>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</si>
  <si>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</si>
  <si>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</si>
  <si>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</si>
  <si>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</si>
  <si>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</si>
  <si>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</si>
  <si>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</si>
  <si>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</si>
  <si>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</si>
  <si>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</si>
  <si>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</si>
  <si>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</si>
  <si>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</si>
  <si>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</si>
  <si>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</si>
  <si>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</si>
  <si>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</si>
  <si>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</si>
  <si>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</si>
  <si>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</si>
  <si>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</si>
  <si>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</si>
  <si>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</si>
  <si>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</si>
  <si>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</si>
  <si>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</si>
  <si>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</si>
  <si>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</si>
  <si>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</si>
  <si>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</si>
  <si>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</si>
  <si>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</si>
  <si>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</si>
  <si>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</si>
  <si>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</si>
  <si>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</si>
  <si>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</si>
  <si>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</si>
  <si>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</si>
  <si>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</si>
  <si>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</si>
  <si>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</si>
  <si>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</si>
  <si>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</si>
  <si>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</si>
  <si>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</si>
  <si>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</si>
  <si>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</si>
  <si>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</si>
  <si>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</si>
  <si>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</si>
  <si>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</si>
  <si>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</si>
  <si>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</si>
  <si>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</si>
  <si>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</si>
  <si>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</si>
  <si>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</si>
  <si>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</si>
  <si>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</si>
  <si>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</si>
  <si>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</si>
  <si>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</si>
  <si>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</si>
  <si>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</si>
  <si>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</si>
  <si>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</si>
  <si>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</si>
  <si>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</si>
  <si>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</si>
  <si>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</si>
  <si>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</si>
  <si>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</si>
  <si>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</si>
  <si>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</si>
  <si>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</si>
  <si>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</si>
  <si>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</si>
  <si>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</si>
  <si>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</si>
  <si>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</si>
  <si>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</si>
  <si>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</si>
  <si>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</si>
  <si>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</si>
  <si>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</si>
  <si>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</si>
  <si>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</si>
  <si>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</si>
  <si>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</si>
  <si>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</si>
  <si>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</si>
  <si>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</si>
  <si>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</si>
  <si>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</si>
  <si>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</si>
  <si>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</si>
  <si>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</si>
  <si>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</si>
  <si>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</si>
  <si>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</si>
  <si>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</si>
  <si>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</si>
  <si>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</si>
  <si>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</si>
  <si>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</si>
  <si>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</si>
  <si>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</si>
  <si>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</si>
  <si>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</si>
  <si>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</si>
  <si>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</si>
  <si>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</si>
  <si>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</si>
  <si>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</si>
  <si>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</si>
  <si>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</si>
  <si>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</si>
  <si>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</si>
  <si>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</si>
  <si>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</si>
  <si>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</si>
  <si>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</si>
  <si>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</si>
  <si>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</si>
  <si>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</si>
  <si>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</si>
  <si>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</si>
  <si>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</si>
  <si>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</si>
  <si>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</si>
  <si>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</si>
  <si>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</si>
  <si>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</si>
  <si>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</si>
  <si>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</si>
  <si>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</si>
  <si>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</si>
  <si>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</si>
  <si>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</si>
  <si>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</si>
  <si>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</si>
  <si>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</si>
  <si>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</si>
  <si>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</si>
  <si>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</si>
  <si>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</si>
  <si>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</si>
  <si>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</si>
  <si>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</si>
  <si>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</si>
  <si>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</si>
  <si>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</si>
  <si>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</si>
  <si>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</si>
  <si>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</si>
  <si>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</si>
  <si>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</si>
  <si>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</si>
  <si>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</si>
  <si>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</si>
  <si>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</si>
  <si>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</si>
  <si>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</si>
  <si>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</si>
  <si>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</si>
  <si>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</si>
  <si>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</si>
  <si>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</si>
  <si>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</si>
  <si>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</si>
  <si>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</si>
  <si>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</si>
  <si>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</si>
  <si>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</si>
  <si>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</si>
  <si>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</si>
  <si>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</si>
  <si>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</si>
  <si>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</si>
  <si>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</si>
  <si>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</si>
  <si>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</si>
  <si>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</si>
  <si>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</si>
  <si>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</si>
  <si>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</si>
  <si>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</si>
  <si>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</si>
  <si>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</si>
  <si>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</si>
  <si>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</si>
  <si>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</si>
  <si>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</si>
  <si>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</si>
  <si>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</si>
  <si>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</si>
  <si>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</si>
  <si>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</si>
  <si>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</si>
  <si>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</si>
  <si>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</si>
  <si>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</si>
  <si>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</si>
  <si>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</si>
  <si>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</si>
  <si>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</si>
  <si>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</si>
  <si>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</si>
  <si>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</si>
  <si>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</si>
  <si>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</si>
  <si>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</si>
  <si>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</si>
  <si>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</si>
  <si>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</si>
  <si>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</si>
  <si>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</si>
  <si>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</si>
  <si>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</si>
  <si>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</si>
  <si>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</si>
  <si>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</si>
  <si>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</si>
  <si>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</si>
  <si>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</si>
  <si>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</si>
  <si>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</si>
  <si>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</si>
  <si>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</si>
  <si>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</si>
  <si>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</si>
  <si>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</si>
  <si>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</si>
  <si>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</si>
  <si>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</si>
  <si>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</si>
  <si>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</si>
  <si>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</si>
  <si>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</si>
  <si>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</si>
  <si>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</si>
  <si>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</si>
  <si>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</si>
  <si>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</si>
  <si>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</si>
  <si>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</si>
  <si>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</si>
  <si>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</si>
  <si>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</si>
  <si>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</si>
  <si>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</si>
  <si>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</si>
  <si>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</si>
  <si>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</si>
  <si>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</si>
  <si>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</si>
  <si>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</si>
  <si>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</si>
  <si>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</si>
  <si>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</si>
  <si>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</si>
  <si>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</si>
  <si>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</si>
  <si>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</si>
  <si>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</si>
  <si>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</si>
  <si>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</si>
  <si>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</si>
  <si>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</si>
  <si>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</si>
  <si>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</si>
  <si>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</si>
  <si>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</si>
  <si>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</si>
  <si>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</si>
  <si>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</si>
  <si>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</si>
  <si>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</si>
  <si>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</si>
  <si>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</si>
  <si>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</si>
  <si>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</si>
  <si>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</si>
  <si>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</si>
  <si>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</si>
  <si>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</si>
  <si>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</si>
  <si>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</si>
  <si>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</si>
  <si>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</si>
  <si>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</si>
  <si>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</si>
  <si>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</si>
  <si>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</si>
  <si>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</si>
  <si>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</si>
  <si>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</si>
  <si>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</si>
  <si>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</si>
  <si>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</si>
  <si>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</si>
  <si>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</si>
  <si>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</si>
  <si>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</si>
  <si>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</si>
  <si>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</si>
  <si>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</si>
  <si>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</si>
  <si>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</si>
  <si>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</si>
  <si>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</si>
  <si>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</si>
  <si>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</si>
  <si>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</si>
  <si>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</si>
  <si>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</si>
  <si>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</si>
  <si>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</si>
  <si>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</si>
  <si>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</si>
  <si>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</si>
  <si>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</si>
  <si>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</si>
  <si>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</si>
  <si>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</si>
  <si>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</si>
  <si>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</si>
  <si>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</si>
  <si>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</si>
  <si>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</si>
  <si>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</si>
  <si>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</si>
  <si>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</si>
  <si>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</si>
  <si>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</si>
  <si>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</si>
  <si>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</si>
  <si>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</si>
  <si>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</si>
  <si>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</si>
  <si>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</si>
  <si>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</si>
  <si>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</si>
  <si>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</si>
  <si>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</si>
  <si>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</si>
  <si>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</si>
  <si>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</si>
  <si>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</si>
  <si>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</si>
  <si>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</si>
  <si>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</si>
  <si>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</si>
  <si>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</si>
  <si>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</si>
  <si>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</si>
  <si>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</si>
  <si>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</si>
  <si>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</si>
  <si>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</si>
  <si>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</si>
  <si>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</si>
  <si>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</si>
  <si>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</si>
  <si>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</si>
  <si>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</si>
  <si>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</si>
  <si>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</si>
  <si>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</si>
  <si>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</si>
  <si>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</si>
  <si>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</si>
  <si>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</si>
  <si>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</si>
  <si>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</si>
  <si>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</si>
  <si>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</si>
  <si>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</si>
  <si>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</si>
  <si>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</si>
  <si>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</si>
  <si>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</si>
  <si>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</si>
  <si>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</si>
  <si>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</si>
  <si>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</si>
  <si>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</si>
  <si>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</si>
  <si>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</si>
  <si>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</si>
  <si>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</si>
  <si>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</si>
  <si>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</si>
  <si>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</si>
  <si>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</si>
  <si>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</si>
  <si>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</si>
  <si>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</si>
  <si>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</si>
  <si>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</si>
  <si>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</si>
  <si>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</si>
  <si>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</si>
  <si>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</si>
  <si>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</si>
  <si>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</si>
  <si>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</si>
  <si>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</si>
  <si>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</si>
  <si>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</si>
  <si>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</si>
  <si>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</si>
  <si>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</si>
  <si>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</si>
  <si>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</si>
  <si>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</si>
  <si>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</si>
  <si>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</si>
  <si>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</si>
  <si>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</si>
  <si>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</si>
  <si>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</si>
  <si>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</si>
  <si>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</si>
  <si>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</si>
  <si>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</si>
  <si>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</si>
  <si>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</si>
  <si>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</si>
  <si>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</si>
  <si>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</si>
  <si>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</si>
  <si>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</si>
  <si>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</si>
  <si>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</si>
  <si>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</si>
  <si>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</si>
  <si>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</si>
  <si>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</si>
  <si>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</si>
  <si>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</si>
  <si>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</si>
  <si>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</si>
  <si>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</si>
  <si>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</si>
  <si>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</si>
  <si>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</si>
  <si>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</si>
  <si>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</si>
  <si>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</si>
  <si>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</si>
  <si>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</si>
  <si>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</si>
  <si>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</si>
  <si>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</si>
  <si>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</si>
  <si>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</si>
  <si>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</si>
  <si>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</si>
  <si>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</si>
  <si>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</si>
  <si>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</si>
  <si>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</si>
  <si>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</si>
  <si>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</si>
  <si>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</si>
  <si>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</si>
  <si>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</si>
  <si>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</si>
  <si>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</si>
  <si>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</si>
  <si>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</si>
  <si>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</si>
  <si>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</si>
  <si>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</si>
  <si>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</si>
  <si>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</si>
  <si>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</si>
  <si>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</si>
  <si>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</si>
  <si>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</si>
  <si>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</si>
  <si>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</si>
  <si>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</si>
  <si>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</si>
  <si>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</si>
  <si>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</si>
  <si>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</si>
  <si>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</si>
  <si>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</si>
  <si>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</si>
  <si>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</si>
  <si>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</si>
  <si>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</si>
  <si>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</si>
  <si>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</si>
  <si>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</si>
  <si>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</si>
  <si>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</si>
  <si>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</si>
  <si>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</si>
  <si>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</si>
  <si>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</si>
  <si>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</si>
  <si>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</si>
  <si>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</si>
  <si>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</si>
  <si>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</si>
  <si>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</si>
  <si>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</si>
  <si>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</si>
  <si>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</si>
  <si>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</si>
  <si>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</si>
  <si>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</si>
  <si>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</si>
  <si>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</si>
  <si>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</si>
  <si>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</si>
  <si>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</si>
  <si>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</si>
  <si>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</si>
  <si>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</si>
  <si>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</si>
  <si>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</si>
  <si>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</si>
  <si>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</si>
  <si>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</si>
  <si>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</si>
  <si>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</si>
  <si>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</si>
  <si>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</si>
  <si>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</si>
  <si>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</si>
  <si>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</si>
  <si>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</si>
  <si>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</si>
  <si>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</si>
  <si>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</si>
  <si>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</si>
  <si>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</si>
  <si>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</si>
  <si>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</si>
  <si>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</si>
  <si>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</si>
  <si>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</si>
  <si>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</si>
  <si>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</si>
  <si>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</si>
  <si>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</si>
  <si>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</si>
  <si>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</si>
  <si>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</si>
  <si>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</si>
  <si>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</si>
  <si>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</si>
  <si>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</si>
  <si>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</si>
  <si>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</si>
  <si>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</si>
  <si>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</si>
  <si>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</si>
  <si>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</si>
  <si>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</si>
  <si>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</si>
  <si>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</si>
  <si>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</si>
  <si>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</si>
  <si>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</si>
  <si>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</si>
  <si>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</si>
  <si>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</si>
  <si>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</si>
  <si>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</si>
  <si>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</si>
  <si>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</si>
  <si>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</si>
  <si>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</si>
  <si>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</si>
  <si>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</si>
  <si>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</si>
  <si>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</si>
  <si>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</si>
  <si>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</si>
  <si>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</si>
  <si>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</si>
  <si>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</si>
  <si>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</si>
  <si>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</si>
  <si>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</si>
  <si>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</si>
  <si>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</si>
  <si>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</si>
  <si>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</si>
  <si>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</si>
  <si>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</si>
  <si>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</si>
  <si>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</si>
  <si>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</si>
  <si>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</si>
  <si>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</si>
  <si>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</si>
  <si>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</si>
  <si>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</si>
  <si>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</si>
  <si>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</si>
  <si>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</si>
  <si>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</si>
  <si>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</si>
  <si>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</si>
  <si>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</si>
  <si>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</si>
  <si>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</si>
  <si>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</si>
  <si>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</si>
  <si>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</si>
  <si>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</si>
  <si>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</si>
  <si>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</si>
  <si>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</si>
  <si>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</si>
  <si>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</si>
  <si>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</si>
  <si>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</si>
  <si>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</si>
  <si>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</si>
  <si>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</si>
  <si>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</si>
  <si>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</si>
  <si>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</si>
  <si>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</si>
  <si>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</si>
  <si>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</si>
  <si>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</si>
  <si>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</si>
  <si>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</si>
  <si>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</si>
  <si>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</si>
  <si>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</si>
  <si>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</si>
  <si>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</si>
  <si>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</si>
  <si>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</si>
  <si>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</si>
  <si>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</si>
  <si>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</si>
  <si>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</si>
  <si>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</si>
  <si>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</si>
  <si>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</si>
  <si>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</si>
  <si>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</si>
  <si>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</si>
  <si>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</si>
  <si>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</si>
  <si>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</si>
  <si>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</si>
  <si>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</si>
  <si>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</si>
  <si>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</si>
  <si>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</si>
  <si>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</si>
  <si>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</si>
  <si>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</si>
  <si>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</si>
  <si>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</si>
  <si>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</si>
  <si>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</si>
  <si>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</si>
  <si>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</si>
  <si>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</si>
  <si>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</si>
  <si>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</si>
  <si>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</si>
  <si>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</si>
  <si>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</si>
  <si>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</si>
  <si>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</si>
  <si>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</si>
  <si>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</si>
  <si>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</si>
  <si>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</si>
  <si>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</si>
  <si>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</si>
  <si>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</si>
  <si>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</si>
  <si>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</si>
  <si>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</si>
  <si>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</si>
  <si>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</si>
  <si>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</si>
  <si>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</si>
  <si>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</si>
  <si>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</si>
  <si>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</si>
  <si>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</si>
  <si>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</si>
  <si>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</si>
  <si>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</si>
  <si>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</si>
  <si>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</si>
  <si>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</si>
  <si>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</si>
  <si>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</si>
  <si>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</si>
  <si>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</si>
  <si>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</si>
  <si>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</si>
  <si>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</si>
  <si>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</si>
  <si>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</si>
  <si>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</si>
  <si>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</si>
  <si>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</si>
  <si>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</si>
  <si>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</si>
  <si>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</si>
  <si>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</si>
  <si>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</si>
  <si>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</si>
  <si>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</si>
  <si>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</si>
  <si>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</si>
  <si>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</si>
  <si>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</si>
  <si>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</si>
  <si>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</si>
  <si>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</si>
  <si>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</si>
  <si>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</si>
  <si>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</si>
  <si>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</si>
  <si>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</si>
  <si>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</si>
  <si>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</si>
  <si>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</si>
  <si>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</si>
  <si>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</si>
  <si>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</si>
  <si>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</si>
  <si>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</si>
  <si>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</si>
  <si>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</si>
  <si>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</si>
  <si>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</si>
  <si>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</si>
  <si>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</si>
  <si>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</si>
  <si>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</si>
  <si>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</si>
  <si>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</si>
  <si>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</si>
  <si>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</si>
  <si>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</si>
  <si>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</si>
  <si>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</si>
  <si>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</si>
  <si>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</si>
  <si>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</si>
  <si>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</si>
  <si>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</si>
  <si>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</si>
  <si>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</si>
  <si>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</si>
  <si>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</si>
  <si>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</si>
  <si>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</si>
  <si>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</si>
  <si>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</si>
  <si>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</si>
  <si>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</si>
  <si>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</si>
  <si>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</si>
  <si>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</si>
  <si>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</si>
  <si>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</si>
  <si>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</si>
  <si>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</si>
  <si>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</si>
  <si>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</si>
  <si>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</si>
  <si>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</si>
  <si>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</si>
  <si>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</si>
  <si>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</si>
  <si>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</si>
  <si>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</si>
  <si>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</si>
  <si>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</si>
  <si>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</si>
  <si>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</si>
  <si>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</si>
  <si>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</si>
  <si>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</si>
  <si>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</si>
  <si>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</si>
  <si>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</si>
  <si>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</si>
  <si>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</si>
  <si>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</si>
  <si>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</si>
  <si>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</si>
  <si>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</si>
  <si>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</si>
  <si>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</si>
  <si>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</si>
  <si>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</si>
  <si>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</si>
  <si>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</si>
  <si>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</si>
  <si>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</si>
  <si>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</si>
  <si>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</si>
  <si>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</si>
  <si>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</si>
  <si>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</si>
  <si>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</si>
  <si>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</si>
  <si>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</si>
  <si>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</si>
  <si>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</si>
  <si>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</si>
  <si>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</si>
  <si>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</si>
  <si>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</si>
  <si>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</si>
  <si>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</si>
  <si>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</si>
  <si>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</si>
  <si>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</si>
  <si>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</si>
  <si>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</si>
  <si>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</si>
  <si>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</si>
  <si>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</si>
  <si>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</si>
  <si>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</si>
  <si>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</si>
  <si>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</si>
  <si>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</si>
  <si>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</si>
  <si>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</si>
  <si>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</si>
  <si>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</si>
  <si>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</si>
  <si>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</si>
  <si>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</si>
  <si>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</si>
  <si>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</si>
  <si>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</si>
  <si>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</si>
  <si>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</si>
  <si>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</si>
  <si>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</si>
  <si>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</si>
  <si>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</si>
  <si>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</si>
  <si>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</si>
  <si>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</si>
  <si>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</si>
  <si>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</si>
  <si>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</si>
  <si>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</si>
  <si>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</si>
  <si>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</si>
  <si>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</si>
  <si>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</si>
  <si>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</si>
  <si>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</si>
  <si>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</si>
  <si>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</si>
  <si>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</si>
  <si>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</si>
  <si>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</si>
  <si>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</si>
  <si>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</si>
  <si>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</si>
  <si>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</si>
  <si>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</si>
  <si>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</si>
  <si>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</si>
  <si>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</si>
  <si>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</si>
  <si>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</si>
  <si>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</si>
  <si>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</si>
  <si>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</si>
  <si>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</si>
  <si>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</si>
  <si>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</si>
  <si>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</si>
  <si>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</si>
  <si>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</si>
  <si>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</si>
  <si>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</si>
  <si>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</si>
  <si>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</si>
  <si>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</si>
  <si>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</si>
  <si>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</si>
  <si>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</si>
  <si>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</si>
  <si>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</si>
  <si>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</si>
  <si>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</si>
  <si>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</si>
  <si>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</si>
  <si>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</si>
  <si>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</si>
  <si>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</si>
  <si>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</si>
  <si>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</si>
  <si>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</si>
  <si>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</si>
  <si>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</si>
  <si>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</si>
  <si>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</si>
  <si>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</si>
  <si>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</si>
  <si>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</si>
  <si>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</si>
  <si>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</si>
  <si>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</si>
  <si>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</si>
  <si>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</si>
  <si>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</si>
  <si>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</si>
  <si>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</si>
  <si>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</si>
  <si>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</si>
  <si>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</si>
  <si>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</si>
  <si>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</si>
  <si>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</si>
  <si>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</si>
  <si>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</si>
  <si>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</si>
  <si>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</si>
  <si>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</si>
  <si>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</si>
  <si>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</si>
  <si>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</si>
  <si>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</si>
  <si>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</si>
  <si>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</si>
  <si>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</si>
  <si>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</si>
  <si>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</si>
  <si>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</si>
  <si>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</si>
  <si>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</si>
  <si>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</si>
  <si>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</si>
  <si>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</si>
  <si>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</si>
  <si>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</si>
  <si>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</si>
  <si>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</si>
  <si>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</si>
  <si>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</si>
  <si>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</si>
  <si>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</si>
  <si>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</si>
  <si>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</si>
  <si>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</si>
  <si>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</si>
  <si>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</si>
  <si>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</si>
  <si>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</si>
  <si>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</si>
  <si>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</si>
  <si>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</si>
  <si>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</si>
  <si>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</si>
  <si>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</si>
  <si>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</si>
  <si>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</si>
  <si>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</si>
  <si>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</si>
  <si>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</si>
  <si>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</si>
  <si>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</si>
  <si>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</si>
  <si>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</si>
  <si>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</si>
  <si>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</si>
  <si>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</si>
  <si>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</si>
  <si>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</si>
  <si>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</si>
  <si>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</si>
  <si>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</si>
  <si>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</si>
  <si>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</si>
  <si>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</si>
  <si>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</si>
  <si>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</si>
  <si>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</si>
  <si>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</si>
  <si>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</si>
  <si>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</si>
  <si>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</si>
  <si>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</si>
  <si>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</si>
  <si>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</si>
  <si>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</si>
  <si>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</si>
  <si>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</si>
  <si>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</si>
  <si>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</si>
  <si>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</si>
  <si>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</si>
  <si>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</si>
  <si>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</si>
  <si>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</si>
  <si>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</si>
  <si>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</si>
  <si>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</si>
  <si>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</si>
  <si>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</si>
  <si>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</si>
  <si>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</si>
  <si>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</si>
  <si>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</si>
  <si>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</si>
  <si>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</si>
  <si>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</si>
  <si>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</si>
  <si>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</si>
  <si>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</si>
  <si>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</si>
  <si>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</si>
  <si>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</si>
  <si>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</si>
  <si>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</si>
  <si>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</si>
  <si>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</si>
  <si>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</si>
  <si>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</si>
  <si>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</si>
  <si>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</si>
  <si>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</si>
  <si>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</si>
  <si>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</si>
  <si>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</si>
  <si>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</si>
  <si>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</si>
  <si>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</si>
  <si>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</si>
  <si>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</si>
  <si>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</si>
  <si>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</si>
  <si>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</si>
  <si>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</si>
  <si>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</si>
  <si>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</si>
  <si>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</si>
  <si>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</si>
  <si>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</si>
  <si>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</si>
  <si>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</si>
  <si>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</si>
  <si>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</si>
  <si>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</si>
  <si>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</si>
  <si>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</si>
  <si>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</si>
  <si>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</si>
  <si>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</si>
  <si>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</si>
  <si>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</si>
  <si>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</si>
  <si>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</si>
  <si>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</si>
  <si>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</si>
  <si>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</si>
  <si>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</si>
  <si>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</si>
  <si>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</si>
  <si>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</si>
  <si>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</si>
  <si>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</si>
  <si>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</si>
  <si>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</si>
  <si>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</si>
  <si>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</si>
  <si>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</si>
  <si>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</si>
  <si>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</si>
  <si>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</si>
  <si>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</si>
  <si>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</si>
  <si>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</si>
  <si>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</si>
  <si>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</si>
  <si>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</si>
  <si>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</si>
  <si>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</si>
  <si>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</si>
  <si>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</si>
  <si>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</si>
  <si>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</si>
  <si>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</si>
  <si>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</si>
  <si>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</si>
  <si>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</si>
  <si>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</si>
  <si>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</si>
  <si>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</si>
  <si>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</si>
  <si>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</si>
  <si>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</si>
  <si>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</si>
  <si>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</si>
  <si>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</si>
  <si>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</si>
  <si>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</si>
  <si>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</si>
  <si>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</si>
  <si>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</si>
  <si>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</si>
  <si>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</si>
  <si>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</si>
  <si>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</si>
  <si>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</si>
  <si>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</si>
  <si>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</si>
  <si>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</si>
  <si>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</si>
  <si>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</si>
  <si>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</si>
  <si>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</si>
  <si>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</si>
  <si>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</si>
  <si>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</si>
  <si>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</si>
  <si>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</si>
  <si>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</si>
  <si>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</si>
  <si>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</si>
  <si>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</si>
  <si>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</si>
  <si>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</si>
  <si>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</si>
  <si>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</si>
  <si>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</si>
  <si>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</si>
  <si>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</si>
  <si>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</si>
  <si>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</si>
  <si>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</si>
  <si>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</si>
  <si>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</si>
  <si>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</si>
  <si>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</si>
  <si>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</si>
  <si>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</si>
  <si>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</si>
  <si>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</si>
  <si>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</si>
  <si>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</si>
  <si>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</si>
  <si>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</si>
  <si>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</si>
  <si>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</si>
  <si>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</si>
  <si>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</si>
  <si>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</si>
  <si>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</si>
  <si>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</si>
  <si>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</si>
  <si>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</si>
  <si>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</si>
  <si>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</si>
  <si>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</si>
  <si>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</si>
  <si>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</si>
  <si>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</si>
  <si>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</si>
  <si>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</si>
  <si>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</si>
  <si>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</si>
  <si>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</si>
  <si>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</si>
  <si>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</si>
  <si>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</si>
  <si>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</si>
  <si>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</si>
  <si>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</si>
  <si>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</si>
  <si>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</si>
  <si>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</si>
  <si>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</si>
  <si>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</si>
  <si>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</si>
  <si>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</si>
  <si>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</si>
  <si>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</si>
  <si>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</si>
  <si>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</si>
  <si>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</si>
  <si>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</si>
  <si>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</si>
  <si>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</si>
  <si>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</si>
  <si>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</si>
  <si>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</si>
  <si>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</si>
  <si>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</si>
  <si>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</si>
  <si>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</si>
  <si>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</si>
  <si>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</si>
  <si>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</si>
  <si>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</si>
  <si>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</si>
  <si>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</si>
  <si>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</si>
  <si>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</si>
  <si>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</si>
  <si>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</si>
  <si>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</si>
  <si>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</si>
  <si>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</si>
  <si>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</si>
  <si>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</si>
  <si>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</si>
  <si>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</si>
  <si>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</si>
  <si>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</si>
  <si>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</si>
  <si>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</si>
  <si>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</si>
  <si>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</si>
  <si>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</si>
  <si>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</si>
  <si>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</si>
  <si>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</si>
  <si>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</si>
  <si>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</si>
  <si>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</si>
  <si>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</si>
  <si>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</si>
  <si>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</si>
  <si>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</si>
  <si>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</si>
  <si>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</si>
  <si>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</si>
  <si>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</si>
  <si>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</si>
  <si>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</si>
  <si>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</si>
  <si>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</si>
  <si>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</si>
  <si>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</si>
  <si>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</si>
  <si>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</si>
  <si>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</si>
  <si>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</si>
  <si>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</si>
  <si>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</si>
  <si>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</si>
  <si>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</si>
  <si>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</si>
  <si>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</si>
  <si>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</si>
  <si>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</si>
  <si>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</si>
  <si>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</si>
  <si>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</si>
  <si>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</si>
  <si>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</si>
  <si>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</si>
  <si>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</si>
  <si>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</si>
  <si>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</si>
  <si>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</si>
  <si>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</si>
  <si>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</si>
  <si>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</si>
  <si>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</si>
  <si>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</si>
  <si>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</si>
  <si>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</si>
  <si>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</si>
  <si>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</si>
  <si>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</si>
  <si>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</si>
  <si>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</si>
  <si>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</si>
  <si>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</si>
  <si>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</si>
  <si>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</si>
  <si>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</si>
  <si>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</si>
  <si>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</si>
  <si>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</si>
  <si>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</si>
  <si>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</si>
  <si>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</si>
  <si>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</si>
  <si>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</si>
  <si>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</si>
  <si>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</si>
  <si>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</si>
  <si>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</si>
  <si>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</si>
  <si>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</si>
  <si>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</si>
  <si>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</si>
  <si>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</si>
  <si>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</si>
  <si>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</si>
  <si>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</si>
  <si>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</si>
  <si>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</si>
  <si>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</si>
  <si>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</si>
  <si>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</si>
  <si>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</si>
  <si>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</si>
  <si>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</si>
  <si>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</si>
  <si>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</si>
  <si>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</si>
  <si>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</si>
  <si>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</si>
  <si>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</si>
  <si>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</si>
  <si>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</si>
  <si>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</si>
  <si>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</si>
  <si>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</si>
  <si>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</si>
  <si>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</si>
  <si>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</si>
  <si>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</si>
  <si>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</si>
  <si>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</si>
  <si>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</si>
  <si>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</si>
  <si>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</si>
  <si>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</si>
  <si>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</si>
  <si>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</si>
  <si>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</si>
  <si>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</si>
  <si>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</si>
  <si>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</si>
  <si>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</si>
  <si>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</si>
  <si>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</si>
  <si>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</si>
  <si>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</si>
  <si>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</si>
  <si>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</si>
  <si>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</si>
  <si>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</si>
  <si>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</si>
  <si>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</si>
  <si>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</si>
  <si>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</si>
  <si>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</si>
  <si>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</si>
  <si>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</si>
  <si>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</si>
  <si>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</si>
  <si>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</si>
  <si>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</si>
  <si>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</si>
  <si>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</si>
  <si>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</si>
  <si>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</si>
  <si>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</si>
  <si>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</si>
  <si>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</si>
  <si>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</si>
  <si>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</si>
  <si>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</si>
  <si>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</si>
  <si>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</si>
  <si>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</si>
  <si>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</si>
  <si>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</si>
  <si>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</si>
  <si>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</si>
  <si>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</si>
  <si>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</si>
  <si>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</si>
  <si>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</si>
  <si>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</si>
  <si>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</si>
  <si>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</si>
  <si>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</si>
  <si>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</si>
  <si>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</si>
  <si>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</si>
  <si>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</si>
  <si>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</si>
  <si>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</si>
  <si>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</si>
  <si>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</si>
  <si>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</si>
  <si>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</si>
  <si>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</si>
  <si>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</si>
  <si>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</si>
  <si>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</si>
  <si>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</si>
  <si>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</si>
  <si>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</si>
  <si>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</si>
  <si>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</si>
  <si>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</si>
  <si>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</si>
  <si>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</si>
  <si>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</si>
  <si>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</si>
  <si>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</si>
  <si>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</si>
  <si>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</si>
  <si>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</si>
  <si>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</si>
  <si>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</si>
  <si>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</si>
  <si>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</si>
  <si>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</si>
  <si>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</si>
  <si>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</si>
  <si>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</si>
  <si>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</si>
  <si>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</si>
  <si>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</si>
  <si>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</si>
  <si>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</si>
  <si>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</si>
  <si>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</si>
  <si>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</si>
  <si>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</si>
  <si>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</si>
  <si>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</si>
  <si>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</si>
  <si>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</si>
  <si>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</si>
  <si>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</si>
  <si>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</si>
  <si>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</si>
  <si>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</si>
  <si>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</si>
  <si>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</si>
  <si>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</si>
  <si>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</si>
  <si>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</si>
  <si>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</si>
  <si>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</si>
  <si>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</si>
  <si>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</si>
  <si>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</si>
  <si>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</si>
  <si>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</si>
  <si>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</si>
  <si>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</si>
  <si>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</si>
  <si>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</si>
  <si>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</si>
  <si>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</si>
  <si>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</si>
  <si>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</si>
  <si>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</si>
  <si>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</si>
  <si>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</si>
  <si>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</si>
  <si>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</si>
  <si>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</si>
  <si>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</si>
  <si>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</si>
  <si>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</si>
  <si>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</si>
  <si>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</si>
  <si>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</si>
  <si>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</si>
  <si>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</si>
  <si>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</si>
  <si>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</si>
  <si>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</si>
  <si>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</si>
  <si>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</si>
  <si>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</si>
  <si>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</si>
  <si>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</si>
  <si>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</si>
  <si>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</si>
  <si>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</si>
  <si>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</si>
  <si>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</si>
  <si>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</si>
  <si>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</si>
  <si>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</si>
  <si>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</si>
  <si>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</si>
  <si>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</si>
  <si>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</si>
  <si>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</si>
  <si>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</si>
  <si>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</si>
  <si>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</si>
  <si>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</si>
  <si>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</si>
  <si>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</si>
  <si>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</si>
  <si>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</si>
  <si>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</si>
  <si>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</si>
  <si>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</si>
  <si>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</si>
  <si>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</si>
  <si>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</si>
  <si>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</si>
  <si>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</si>
  <si>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</si>
  <si>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</si>
  <si>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</si>
  <si>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</si>
  <si>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</si>
  <si>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</si>
  <si>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</si>
  <si>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</si>
  <si>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</si>
  <si>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</si>
  <si>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</si>
  <si>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</si>
  <si>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</si>
  <si>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</si>
  <si>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</si>
  <si>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</si>
  <si>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</si>
  <si>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</si>
  <si>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</si>
  <si>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</si>
  <si>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</si>
  <si>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</si>
  <si>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</si>
  <si>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</si>
  <si>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</si>
  <si>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</si>
  <si>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</si>
  <si>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</si>
  <si>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</si>
  <si>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</si>
  <si>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</si>
  <si>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</si>
  <si>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</si>
  <si>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</si>
  <si>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</si>
  <si>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</si>
  <si>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</si>
  <si>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</si>
  <si>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</si>
  <si>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</si>
  <si>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</si>
  <si>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</si>
  <si>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</si>
  <si>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</si>
  <si>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</si>
  <si>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</si>
  <si>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</si>
  <si>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</si>
  <si>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</si>
  <si>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</si>
  <si>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</si>
  <si>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</si>
  <si>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</si>
  <si>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</si>
  <si>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</si>
  <si>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</si>
  <si>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</si>
  <si>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</si>
  <si>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</si>
  <si>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</si>
  <si>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</si>
  <si>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</si>
  <si>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</si>
  <si>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</si>
  <si>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</si>
  <si>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</si>
  <si>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</si>
  <si>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</si>
  <si>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</si>
  <si>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</si>
  <si>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</si>
  <si>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</si>
  <si>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</si>
  <si>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</si>
  <si>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</si>
  <si>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</si>
  <si>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</si>
  <si>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</si>
  <si>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</si>
  <si>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</si>
  <si>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</si>
  <si>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</si>
  <si>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</si>
  <si>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</si>
  <si>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</si>
  <si>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</si>
  <si>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</si>
  <si>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</si>
  <si>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</si>
  <si>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</si>
  <si>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</si>
  <si>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</si>
  <si>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</si>
  <si>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</si>
  <si>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</si>
  <si>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</si>
  <si>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</si>
  <si>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</si>
  <si>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</si>
  <si>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</si>
  <si>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</si>
  <si>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</si>
  <si>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</si>
  <si>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</si>
  <si>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</si>
  <si>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</si>
  <si>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</si>
  <si>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</si>
  <si>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</si>
  <si>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</si>
  <si>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</si>
  <si>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</si>
  <si>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</si>
  <si>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</si>
  <si>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</si>
  <si>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</si>
  <si>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</si>
  <si>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</si>
  <si>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</si>
  <si>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</si>
  <si>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</si>
  <si>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</si>
  <si>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</si>
  <si>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</si>
  <si>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</si>
  <si>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</si>
  <si>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</si>
  <si>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</si>
  <si>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</si>
  <si>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</si>
  <si>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</si>
  <si>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</si>
  <si>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</si>
  <si>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</si>
  <si>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</si>
  <si>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</si>
  <si>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</si>
  <si>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</si>
  <si>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</si>
  <si>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</si>
  <si>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</si>
  <si>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</si>
  <si>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</si>
  <si>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</si>
  <si>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</si>
  <si>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</si>
  <si>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</si>
  <si>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</si>
  <si>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</si>
  <si>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</si>
  <si>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</si>
  <si>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</si>
  <si>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</si>
  <si>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</si>
  <si>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</si>
  <si>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</si>
  <si>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</si>
  <si>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</si>
  <si>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</si>
  <si>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</si>
  <si>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</si>
  <si>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</si>
  <si>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</si>
  <si>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</si>
  <si>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</si>
  <si>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</si>
  <si>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</si>
  <si>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</si>
  <si>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</si>
  <si>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</si>
  <si>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</si>
  <si>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</si>
  <si>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</si>
  <si>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</si>
  <si>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</si>
  <si>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</si>
  <si>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</si>
  <si>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</si>
  <si>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</si>
  <si>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</si>
  <si>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</si>
  <si>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</si>
  <si>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</si>
  <si>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</si>
  <si>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</si>
  <si>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</si>
  <si>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</si>
  <si>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</si>
  <si>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</si>
  <si>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</si>
  <si>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</si>
  <si>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</si>
  <si>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</si>
  <si>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</si>
  <si>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</si>
  <si>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</si>
  <si>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</si>
  <si>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</si>
  <si>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</si>
  <si>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</si>
  <si>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</si>
  <si>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</si>
  <si>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</si>
  <si>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</si>
  <si>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</si>
  <si>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</si>
  <si>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</si>
  <si>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</si>
  <si>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</si>
  <si>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</si>
  <si>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</si>
  <si>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</si>
  <si>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</si>
  <si>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</si>
  <si>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</si>
  <si>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</si>
  <si>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</si>
  <si>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</si>
  <si>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</si>
  <si>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</si>
  <si>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</si>
  <si>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</si>
  <si>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</si>
  <si>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</si>
  <si>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</si>
  <si>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</si>
  <si>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</si>
  <si>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</si>
  <si>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</si>
  <si>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</si>
  <si>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</si>
  <si>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</si>
  <si>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</si>
  <si>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</si>
  <si>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</si>
  <si>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</si>
  <si>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</si>
  <si>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</si>
  <si>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</si>
  <si>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</si>
  <si>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</si>
  <si>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</si>
  <si>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</si>
  <si>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</si>
  <si>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</si>
  <si>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</si>
  <si>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</si>
  <si>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</si>
  <si>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</si>
  <si>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</si>
  <si>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</si>
  <si>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</si>
  <si>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</si>
  <si>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</si>
  <si>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</si>
  <si>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</si>
  <si>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</si>
  <si>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</si>
  <si>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</si>
  <si>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</si>
  <si>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</si>
  <si>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</si>
  <si>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</si>
  <si>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</si>
  <si>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</si>
  <si>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</si>
  <si>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</si>
  <si>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</si>
  <si>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</si>
  <si>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</si>
  <si>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</si>
  <si>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</si>
  <si>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</si>
  <si>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</si>
  <si>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</si>
  <si>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</si>
  <si>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</si>
  <si>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</si>
  <si>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</si>
  <si>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</si>
  <si>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</si>
  <si>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</si>
  <si>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</si>
  <si>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</si>
  <si>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</si>
  <si>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</si>
  <si>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</si>
  <si>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</si>
  <si>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</si>
  <si>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</si>
  <si>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</si>
  <si>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</si>
  <si>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</si>
  <si>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</si>
  <si>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</si>
  <si>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</si>
  <si>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</si>
  <si>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</si>
  <si>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</si>
  <si>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</si>
  <si>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</si>
  <si>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</si>
  <si>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</si>
  <si>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</si>
  <si>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</si>
  <si>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</si>
  <si>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</si>
  <si>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</si>
  <si>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</si>
  <si>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</si>
  <si>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</si>
  <si>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</si>
  <si>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</si>
  <si>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</si>
  <si>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</si>
  <si>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</si>
  <si>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</si>
  <si>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</si>
  <si>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</si>
  <si>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</si>
  <si>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</si>
  <si>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</si>
  <si>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</si>
  <si>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</si>
  <si>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</si>
  <si>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</si>
  <si>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</si>
  <si>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</si>
  <si>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</si>
  <si>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</si>
  <si>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</si>
  <si>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</si>
  <si>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</si>
  <si>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</si>
  <si>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</si>
  <si>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</si>
  <si>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</si>
  <si>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</si>
  <si>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</si>
  <si>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</si>
  <si>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</si>
  <si>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</si>
  <si>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</si>
  <si>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</si>
  <si>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</si>
  <si>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</si>
  <si>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</si>
  <si>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</si>
  <si>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</si>
  <si>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</si>
  <si>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</si>
  <si>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</si>
  <si>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</si>
  <si>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</si>
  <si>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</si>
  <si>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</si>
  <si>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</si>
  <si>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</si>
  <si>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</si>
  <si>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</si>
  <si>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</si>
  <si>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</si>
  <si>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</si>
  <si>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</si>
  <si>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</si>
  <si>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</si>
  <si>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</si>
  <si>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</si>
  <si>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</si>
  <si>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</si>
  <si>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</si>
  <si>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</si>
  <si>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</si>
  <si>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</si>
  <si>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</si>
  <si>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</si>
  <si>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</si>
  <si>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</si>
  <si>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</si>
  <si>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</si>
  <si>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</si>
  <si>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</si>
  <si>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</si>
  <si>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</si>
  <si>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</si>
  <si>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</si>
  <si>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</si>
  <si>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</si>
  <si>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</si>
  <si>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</si>
  <si>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</si>
  <si>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</si>
  <si>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</si>
  <si>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</si>
  <si>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</si>
  <si>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</si>
  <si>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</si>
  <si>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</si>
  <si>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</si>
  <si>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</si>
  <si>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</si>
  <si>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</si>
  <si>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</si>
  <si>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</si>
  <si>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</si>
  <si>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</si>
  <si>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</si>
  <si>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</si>
  <si>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</si>
  <si>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</si>
  <si>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</si>
  <si>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</si>
  <si>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</si>
  <si>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</si>
  <si>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</si>
  <si>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</si>
  <si>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</si>
  <si>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</si>
  <si>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</si>
  <si>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</si>
  <si>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</si>
  <si>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</si>
  <si>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</si>
  <si>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</si>
  <si>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</si>
  <si>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</si>
  <si>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</si>
  <si>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</si>
  <si>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</si>
  <si>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</si>
  <si>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</si>
  <si>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</si>
  <si>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</si>
  <si>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</si>
  <si>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</si>
  <si>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</si>
  <si>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</si>
  <si>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</si>
  <si>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</si>
  <si>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</si>
  <si>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</si>
  <si>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</si>
  <si>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</si>
  <si>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</si>
  <si>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</si>
  <si>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</si>
  <si>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</si>
  <si>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</si>
  <si>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</si>
  <si>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</si>
  <si>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</si>
  <si>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</si>
  <si>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</si>
  <si>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</si>
  <si>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</si>
  <si>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</si>
  <si>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</si>
  <si>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</si>
  <si>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</si>
  <si>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</si>
  <si>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</si>
  <si>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</si>
  <si>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</si>
  <si>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</si>
  <si>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</si>
  <si>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</si>
  <si>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</si>
  <si>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</si>
  <si>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</si>
  <si>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</si>
  <si>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</si>
  <si>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</si>
  <si>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</si>
  <si>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</si>
  <si>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</si>
  <si>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</si>
  <si>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</si>
  <si>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</si>
  <si>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</si>
  <si>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</si>
  <si>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</si>
  <si>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</si>
  <si>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</si>
  <si>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</si>
  <si>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</si>
  <si>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</si>
  <si>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</si>
  <si>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</si>
  <si>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</si>
  <si>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</si>
  <si>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</si>
  <si>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</si>
  <si>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</si>
  <si>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</si>
  <si>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</si>
  <si>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</si>
  <si>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</si>
  <si>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</si>
  <si>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</si>
  <si>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</si>
  <si>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</si>
  <si>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</si>
  <si>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</si>
  <si>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</si>
  <si>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</si>
  <si>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</si>
  <si>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</si>
  <si>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</si>
  <si>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</si>
  <si>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</si>
  <si>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</si>
  <si>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</si>
  <si>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</si>
  <si>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</si>
  <si>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</si>
  <si>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</si>
  <si>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</si>
  <si>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</si>
  <si>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</si>
  <si>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</si>
  <si>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</si>
  <si>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</si>
  <si>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</si>
  <si>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</si>
  <si>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</si>
  <si>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</si>
  <si>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</si>
  <si>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</si>
  <si>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</si>
  <si>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</si>
  <si>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</si>
  <si>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</si>
  <si>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</si>
  <si>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</si>
  <si>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</si>
  <si>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</si>
  <si>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</si>
  <si>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</si>
  <si>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</si>
  <si>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</si>
  <si>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</si>
  <si>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</si>
  <si>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</si>
  <si>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</si>
  <si>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</si>
  <si>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</si>
  <si>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</si>
  <si>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</si>
  <si>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</si>
  <si>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</si>
  <si>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</si>
  <si>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</si>
  <si>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</si>
  <si>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</si>
  <si>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</si>
  <si>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</si>
  <si>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</si>
  <si>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</si>
  <si>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</si>
  <si>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</si>
  <si>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</si>
  <si>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</si>
  <si>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</si>
  <si>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</si>
  <si>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</si>
  <si>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</si>
  <si>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</si>
  <si>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</si>
  <si>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</si>
  <si>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</si>
  <si>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</si>
  <si>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</si>
  <si>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</si>
  <si>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</si>
  <si>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</si>
  <si>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</si>
  <si>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</si>
  <si>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</si>
  <si>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</si>
  <si>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</si>
  <si>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</si>
  <si>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</si>
  <si>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</si>
  <si>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</si>
  <si>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</si>
  <si>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</si>
  <si>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</si>
  <si>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</si>
  <si>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</si>
  <si>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</si>
  <si>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</si>
  <si>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</si>
  <si>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</si>
  <si>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</si>
  <si>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</si>
  <si>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</si>
  <si>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</si>
  <si>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</si>
  <si>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</si>
  <si>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</si>
  <si>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</si>
  <si>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</si>
  <si>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</si>
  <si>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</si>
  <si>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</si>
  <si>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</si>
  <si>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</si>
  <si>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</si>
  <si>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</si>
  <si>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</si>
  <si>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</si>
  <si>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</si>
  <si>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</si>
  <si>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</si>
  <si>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</si>
  <si>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</si>
  <si>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</si>
  <si>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</si>
  <si>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</si>
  <si>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</si>
  <si>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</si>
  <si>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</si>
  <si>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</si>
  <si>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</si>
  <si>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</si>
  <si>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</si>
  <si>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</si>
  <si>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</si>
  <si>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</si>
  <si>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</si>
  <si>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</si>
  <si>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</si>
  <si>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</si>
  <si>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</si>
  <si>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</si>
  <si>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</si>
  <si>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</si>
  <si>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</si>
  <si>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</si>
  <si>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</si>
  <si>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</si>
  <si>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</si>
  <si>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</si>
  <si>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</si>
  <si>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</si>
  <si>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</si>
  <si>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</si>
  <si>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</si>
  <si>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</si>
  <si>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</si>
  <si>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</si>
  <si>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</si>
  <si>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</si>
  <si>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</si>
  <si>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</si>
  <si>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</si>
  <si>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</si>
  <si>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</si>
  <si>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</si>
  <si>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</si>
  <si>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</si>
  <si>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</si>
  <si>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</si>
  <si>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</si>
  <si>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</si>
  <si>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</si>
  <si>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</si>
  <si>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</si>
  <si>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</si>
  <si>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</si>
  <si>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</si>
  <si>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</si>
  <si>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</si>
  <si>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</si>
  <si>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</si>
  <si>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</si>
  <si>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</si>
  <si>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</si>
  <si>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</si>
  <si>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</si>
  <si>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</si>
  <si>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</si>
  <si>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</si>
  <si>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</si>
  <si>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</si>
  <si>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</si>
  <si>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</si>
  <si>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</si>
  <si>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</si>
  <si>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</si>
  <si>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</si>
  <si>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</si>
  <si>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</si>
  <si>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</si>
  <si>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</si>
  <si>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</si>
  <si>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</si>
  <si>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</si>
  <si>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</si>
  <si>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</si>
  <si>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</si>
  <si>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</si>
  <si>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</si>
  <si>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</si>
  <si>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</si>
  <si>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</si>
  <si>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</si>
  <si>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</si>
  <si>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</si>
  <si>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</si>
  <si>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</si>
  <si>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</si>
  <si>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</si>
  <si>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</si>
  <si>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</si>
  <si>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</si>
  <si>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</si>
  <si>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</si>
  <si>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</si>
  <si>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</si>
  <si>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</si>
  <si>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</si>
  <si>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</si>
  <si>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</si>
  <si>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</si>
  <si>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</si>
  <si>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</si>
  <si>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</si>
  <si>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</si>
  <si>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</si>
  <si>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</si>
  <si>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</si>
  <si>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</si>
  <si>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</si>
  <si>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</si>
  <si>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</si>
  <si>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</si>
  <si>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</si>
  <si>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</si>
  <si>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</si>
  <si>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</si>
  <si>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</si>
  <si>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</si>
  <si>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</si>
  <si>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</si>
  <si>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</si>
  <si>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</si>
  <si>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</si>
  <si>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</si>
  <si>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</si>
  <si>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</si>
  <si>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</si>
  <si>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</si>
  <si>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</si>
  <si>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</si>
  <si>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</si>
  <si>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</si>
  <si>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</si>
  <si>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</si>
  <si>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</si>
  <si>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</si>
  <si>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</si>
  <si>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</si>
  <si>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</si>
  <si>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</si>
  <si>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</si>
  <si>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</si>
  <si>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</si>
  <si>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</si>
  <si>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</si>
  <si>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</si>
  <si>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</si>
  <si>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</si>
  <si>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</si>
  <si>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</si>
  <si>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</si>
  <si>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</si>
  <si>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</si>
  <si>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</si>
  <si>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</si>
  <si>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</si>
  <si>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</si>
  <si>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</si>
  <si>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</si>
  <si>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</si>
  <si>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</si>
  <si>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</si>
  <si>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</si>
  <si>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</si>
  <si>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</si>
  <si>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</si>
  <si>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</si>
  <si>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</si>
  <si>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</si>
  <si>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</si>
  <si>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</si>
  <si>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</si>
  <si>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</si>
  <si>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</si>
  <si>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</si>
  <si>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</si>
  <si>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</si>
  <si>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</si>
  <si>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</si>
  <si>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</si>
  <si>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</si>
  <si>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</si>
  <si>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</si>
  <si>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</si>
  <si>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</si>
  <si>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</si>
  <si>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</si>
  <si>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</si>
  <si>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</si>
  <si>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</si>
  <si>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</si>
  <si>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</si>
  <si>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</si>
  <si>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</si>
  <si>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</si>
  <si>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</si>
  <si>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</si>
  <si>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</si>
  <si>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</si>
  <si>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</si>
  <si>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</si>
  <si>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</si>
  <si>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</si>
  <si>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</si>
  <si>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</si>
  <si>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</si>
  <si>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</si>
  <si>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</si>
  <si>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</si>
  <si>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</si>
  <si>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</si>
  <si>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</si>
  <si>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</si>
  <si>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</si>
  <si>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</si>
  <si>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</si>
  <si>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</si>
  <si>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</si>
  <si>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</si>
  <si>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</si>
  <si>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</si>
  <si>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</si>
  <si>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</si>
  <si>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</si>
  <si>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</si>
  <si>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</si>
  <si>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</si>
  <si>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</si>
  <si>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</si>
  <si>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</si>
  <si>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</si>
  <si>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</si>
  <si>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</si>
  <si>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</si>
  <si>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</si>
  <si>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</si>
  <si>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</si>
  <si>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</si>
  <si>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</si>
  <si>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</si>
  <si>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</si>
  <si>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</si>
  <si>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</si>
  <si>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</si>
  <si>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</si>
  <si>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</si>
  <si>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</si>
  <si>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</si>
  <si>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</si>
  <si>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</si>
  <si>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</si>
  <si>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</si>
  <si>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</si>
  <si>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</si>
  <si>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</si>
  <si>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</si>
  <si>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</si>
  <si>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</si>
  <si>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</si>
  <si>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</si>
  <si>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</si>
  <si>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</si>
  <si>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</si>
  <si>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</si>
  <si>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</si>
  <si>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</si>
  <si>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</si>
  <si>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</si>
  <si>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</si>
  <si>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</si>
  <si>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</si>
  <si>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</si>
  <si>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</si>
  <si>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</si>
  <si>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</si>
  <si>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</si>
  <si>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</si>
  <si>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</si>
  <si>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</si>
  <si>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</si>
  <si>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</si>
  <si>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</si>
  <si>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</si>
  <si>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</si>
  <si>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</si>
  <si>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</si>
  <si>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</si>
  <si>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</si>
  <si>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</si>
  <si>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</si>
  <si>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</si>
  <si>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</si>
  <si>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</si>
  <si>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</si>
  <si>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</si>
  <si>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</si>
  <si>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</si>
  <si>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</si>
  <si>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</si>
  <si>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</si>
  <si>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</si>
  <si>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</si>
  <si>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</si>
  <si>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</si>
  <si>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</si>
  <si>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</si>
  <si>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</si>
  <si>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</si>
  <si>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</si>
  <si>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</si>
  <si>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</si>
  <si>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</si>
  <si>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</si>
  <si>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</si>
  <si>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</si>
  <si>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</si>
  <si>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</si>
  <si>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</si>
  <si>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</si>
  <si>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</si>
  <si>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</si>
  <si>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</si>
  <si>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</si>
  <si>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</si>
  <si>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</si>
  <si>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</si>
  <si>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</si>
  <si>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</si>
  <si>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</si>
  <si>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</si>
  <si>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</si>
  <si>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</si>
  <si>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</si>
  <si>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</si>
  <si>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</si>
  <si>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</si>
  <si>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</si>
  <si>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</si>
  <si>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</si>
  <si>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</si>
  <si>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</si>
  <si>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</si>
  <si>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</si>
  <si>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</si>
  <si>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</si>
  <si>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</si>
  <si>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</si>
  <si>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</si>
  <si>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</si>
  <si>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</si>
  <si>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</si>
  <si>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</si>
  <si>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</si>
  <si>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</si>
  <si>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</si>
  <si>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</si>
  <si>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</si>
  <si>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</si>
  <si>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</si>
  <si>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</si>
  <si>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</si>
  <si>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</si>
  <si>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</si>
  <si>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</si>
  <si>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</si>
  <si>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</si>
  <si>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</si>
  <si>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</si>
  <si>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</si>
  <si>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</si>
  <si>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</si>
  <si>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</si>
  <si>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</si>
  <si>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</si>
  <si>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</si>
  <si>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</si>
  <si>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</si>
  <si>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</si>
  <si>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</si>
  <si>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</si>
  <si>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</si>
  <si>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</si>
  <si>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</si>
  <si>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</si>
  <si>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</si>
  <si>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</si>
  <si>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</si>
  <si>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</si>
  <si>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</si>
  <si>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</si>
  <si>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</si>
  <si>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</si>
  <si>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</si>
  <si>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</si>
  <si>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</si>
  <si>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</si>
  <si>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</si>
  <si>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</si>
  <si>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</si>
  <si>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</si>
  <si>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</si>
  <si>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</si>
  <si>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</si>
  <si>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</si>
  <si>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</si>
  <si>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</si>
  <si>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</si>
  <si>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</si>
  <si>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</si>
  <si>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</si>
  <si>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</si>
  <si>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</si>
  <si>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</si>
  <si>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</si>
  <si>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</si>
  <si>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</si>
  <si>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</si>
  <si>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</si>
  <si>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</si>
  <si>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</si>
  <si>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</si>
  <si>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</si>
  <si>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</si>
  <si>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</si>
  <si>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</si>
  <si>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</si>
  <si>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</si>
  <si>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</si>
  <si>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</si>
  <si>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</si>
  <si>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</si>
  <si>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</si>
  <si>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</si>
  <si>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</si>
  <si>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</si>
  <si>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</si>
  <si>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</si>
  <si>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</si>
  <si>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</si>
  <si>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</si>
  <si>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</si>
  <si>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</si>
  <si>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</si>
  <si>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</si>
  <si>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</si>
  <si>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</si>
  <si>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</si>
  <si>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Order Date (Year)</t>
  </si>
  <si>
    <t>Order Date (Month)</t>
  </si>
  <si>
    <t>Sum of Sales</t>
  </si>
  <si>
    <t>Arabica</t>
  </si>
  <si>
    <t>Excelsa</t>
  </si>
  <si>
    <t>Librica</t>
  </si>
  <si>
    <t>Robusta</t>
  </si>
  <si>
    <t>Apr</t>
  </si>
  <si>
    <t>Jan</t>
  </si>
  <si>
    <t>Feb</t>
  </si>
  <si>
    <t>Mar</t>
  </si>
  <si>
    <t>May</t>
  </si>
  <si>
    <t>Jun</t>
  </si>
  <si>
    <t>Jul</t>
  </si>
  <si>
    <t>Aug</t>
  </si>
  <si>
    <t>Sep</t>
  </si>
  <si>
    <t>Oct</t>
  </si>
  <si>
    <t>Nov</t>
  </si>
  <si>
    <t>Dec</t>
  </si>
  <si>
    <t>1 kg</t>
  </si>
  <si>
    <t>0.5 kg</t>
  </si>
  <si>
    <t>2.5 kg</t>
  </si>
  <si>
    <t>0.2 kg</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</si>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</sst>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409]#,##0.00"/>
    <numFmt numFmtId="167" formatCode="0.0&quot;kg&quot;"/>
    <numFmt numFmtId="168" formatCode="[$$-409]#,##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2" tint="-0.499984740745262"/>
        <bgColor indexed="64"/>
      </patternFill>
    </fill>
    <fill>
      <patternFill patternType="solid">
        <fgColor theme="7" tint="-0.249977111117893"/>
        <bgColor indexed="64"/>
      </patternFill>
    </fill>
  </fills>
  <borders count="16">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0" fontId="0" fillId="0" borderId="0" xfId="0" applyFill="1"/>
    <xf numFmtId="0" fontId="4" fillId="0" borderId="0" xfId="0" applyFont="1" applyFill="1"/>
    <xf numFmtId="0" fontId="0" fillId="0" borderId="1" xfId="0" applyFill="1" applyBorder="1"/>
    <xf numFmtId="0" fontId="4" fillId="0" borderId="5" xfId="0" applyFont="1" applyFill="1" applyBorder="1"/>
    <xf numFmtId="0" fontId="4" fillId="0" borderId="6" xfId="0" applyFont="1" applyFill="1" applyBorder="1"/>
    <xf numFmtId="0" fontId="4" fillId="0" borderId="4" xfId="0" applyFont="1" applyFill="1" applyBorder="1"/>
    <xf numFmtId="0" fontId="4" fillId="0" borderId="12" xfId="0" applyFont="1" applyFill="1" applyBorder="1"/>
    <xf numFmtId="0" fontId="4" fillId="0" borderId="4" xfId="0" applyFont="1" applyFill="1" applyBorder="1" applyAlignment="1">
      <alignment horizontal="center" vertical="center"/>
    </xf>
    <xf numFmtId="3" fontId="0" fillId="0" borderId="7" xfId="0" applyNumberFormat="1" applyFill="1" applyBorder="1" applyAlignment="1">
      <alignment horizontal="center" vertical="center"/>
    </xf>
    <xf numFmtId="3" fontId="0" fillId="0" borderId="8" xfId="0" applyNumberFormat="1" applyFill="1" applyBorder="1" applyAlignment="1">
      <alignment horizontal="center" vertical="center"/>
    </xf>
    <xf numFmtId="3" fontId="0" fillId="0" borderId="9" xfId="0" applyNumberFormat="1" applyFill="1" applyBorder="1" applyAlignment="1">
      <alignment horizontal="center" vertical="center"/>
    </xf>
    <xf numFmtId="3" fontId="0" fillId="0" borderId="10" xfId="0" applyNumberFormat="1" applyFill="1" applyBorder="1" applyAlignment="1">
      <alignment horizontal="center" vertical="center"/>
    </xf>
    <xf numFmtId="3" fontId="0" fillId="0" borderId="0" xfId="0" applyNumberFormat="1" applyFill="1" applyBorder="1" applyAlignment="1">
      <alignment horizontal="center" vertical="center"/>
    </xf>
    <xf numFmtId="3" fontId="0" fillId="0" borderId="11" xfId="0" applyNumberFormat="1" applyFill="1" applyBorder="1" applyAlignment="1">
      <alignment horizontal="center" vertical="center"/>
    </xf>
    <xf numFmtId="3" fontId="0" fillId="0" borderId="1" xfId="0" applyNumberFormat="1" applyFill="1" applyBorder="1" applyAlignment="1">
      <alignment horizontal="center" vertical="center"/>
    </xf>
    <xf numFmtId="3" fontId="0" fillId="0" borderId="2" xfId="0" applyNumberFormat="1" applyFill="1" applyBorder="1" applyAlignment="1">
      <alignment horizontal="center" vertical="center"/>
    </xf>
    <xf numFmtId="3" fontId="0" fillId="0" borderId="3" xfId="0" applyNumberFormat="1" applyFill="1" applyBorder="1" applyAlignment="1">
      <alignment horizontal="center" vertical="center"/>
    </xf>
    <xf numFmtId="167" fontId="0" fillId="0" borderId="0" xfId="0" applyNumberFormat="1"/>
    <xf numFmtId="0" fontId="0" fillId="0" borderId="10" xfId="0" applyFill="1" applyBorder="1"/>
    <xf numFmtId="0" fontId="0" fillId="0" borderId="7" xfId="0" applyFill="1" applyBorder="1"/>
    <xf numFmtId="168" fontId="0" fillId="0" borderId="13" xfId="0" applyNumberFormat="1" applyFill="1" applyBorder="1" applyAlignment="1">
      <alignment horizontal="center" vertical="center"/>
    </xf>
    <xf numFmtId="168" fontId="0" fillId="0" borderId="14" xfId="0" applyNumberFormat="1" applyFill="1" applyBorder="1" applyAlignment="1">
      <alignment horizontal="center" vertical="center"/>
    </xf>
    <xf numFmtId="168" fontId="0" fillId="0" borderId="15" xfId="0" applyNumberFormat="1" applyFill="1" applyBorder="1" applyAlignment="1">
      <alignment horizontal="center" vertical="center"/>
    </xf>
    <xf numFmtId="0" fontId="0" fillId="2" borderId="0" xfId="0" applyFill="1"/>
    <xf numFmtId="0" fontId="0" fillId="3" borderId="0" xfId="0" applyFill="1"/>
    <xf numFmtId="0" fontId="0" fillId="4" borderId="0" xfId="0" applyFill="1"/>
    <xf numFmtId="0" fontId="0" fillId="0" borderId="4" xfId="0" applyFill="1" applyBorder="1"/>
  </cellXfs>
  <cellStyles count="1">
    <cellStyle name="Normal" xfId="0" builtinId="0"/>
  </cellStyles>
  <dxfs count="127">
    <dxf>
      <numFmt numFmtId="166" formatCode="[$$-409]#,##0.00"/>
    </dxf>
    <dxf>
      <numFmt numFmtId="166" formatCode="[$$-409]#,##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numFmt numFmtId="3" formatCode="#,##0"/>
    </dxf>
    <dxf>
      <font>
        <color auto="1"/>
      </font>
    </dxf>
    <dxf>
      <font>
        <color auto="1"/>
      </font>
    </dxf>
    <dxf>
      <font>
        <color auto="1"/>
      </font>
    </dxf>
    <dxf>
      <fill>
        <patternFill>
          <bgColor theme="2" tint="-0.249977111117893"/>
        </patternFill>
      </fill>
    </dxf>
    <dxf>
      <fill>
        <patternFill>
          <bgColor theme="2" tint="-0.249977111117893"/>
        </patternFill>
      </fill>
    </dxf>
    <dxf>
      <fill>
        <patternFill patternType="solid">
          <bgColor theme="0" tint="-0.14999847407452621"/>
        </patternFill>
      </fill>
    </dxf>
    <dxf>
      <numFmt numFmtId="168" formatCode="[$$-409]#,##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numFmt numFmtId="3" formatCode="#,##0"/>
    </dxf>
    <dxf>
      <font>
        <color auto="1"/>
      </font>
    </dxf>
    <dxf>
      <font>
        <color auto="1"/>
      </font>
    </dxf>
    <dxf>
      <font>
        <color auto="1"/>
      </font>
    </dxf>
    <dxf>
      <fill>
        <patternFill>
          <bgColor theme="2" tint="-0.249977111117893"/>
        </patternFill>
      </fill>
    </dxf>
    <dxf>
      <fill>
        <patternFill>
          <bgColor theme="2" tint="-0.249977111117893"/>
        </patternFill>
      </fill>
    </dxf>
    <dxf>
      <fill>
        <patternFill patternType="solid">
          <bgColor theme="0" tint="-0.1499984740745262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numFmt numFmtId="3" formatCode="#,##0"/>
    </dxf>
    <dxf>
      <font>
        <color auto="1"/>
      </font>
    </dxf>
    <dxf>
      <font>
        <color auto="1"/>
      </font>
    </dxf>
    <dxf>
      <font>
        <color auto="1"/>
      </font>
    </dxf>
    <dxf>
      <font>
        <color auto="1"/>
      </font>
    </dxf>
    <dxf>
      <font>
        <color auto="1"/>
      </font>
    </dxf>
    <dxf>
      <font>
        <color auto="1"/>
      </font>
    </dxf>
    <dxf>
      <font>
        <color auto="1"/>
      </font>
    </dxf>
    <dxf>
      <fill>
        <patternFill>
          <bgColor theme="2" tint="-0.249977111117893"/>
        </patternFill>
      </fill>
    </dxf>
    <dxf>
      <fill>
        <patternFill>
          <bgColor theme="2" tint="-0.249977111117893"/>
        </patternFill>
      </fill>
    </dxf>
    <dxf>
      <fill>
        <patternFill>
          <bgColor theme="2" tint="-0.249977111117893"/>
        </patternFill>
      </fill>
    </dxf>
    <dxf>
      <fill>
        <patternFill>
          <bgColor theme="2" tint="-0.249977111117893"/>
        </patternFill>
      </fill>
    </dxf>
    <dxf>
      <fill>
        <patternFill patternType="solid">
          <bgColor theme="0" tint="-0.14999847407452621"/>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color theme="0"/>
        <name val="Calibri"/>
        <family val="2"/>
        <scheme val="minor"/>
      </font>
      <fill>
        <patternFill>
          <bgColor rgb="FF3C1464"/>
        </patternFill>
      </fill>
      <border diagonalUp="0" diagonalDown="0">
        <left/>
        <right/>
        <top/>
        <bottom/>
        <vertical/>
        <horizontal/>
      </border>
    </dxf>
  </dxfs>
  <tableStyles count="2" defaultTableStyle="TableStyleMedium2" defaultPivotStyle="PivotStyleMedium9">
    <tableStyle name="Purple Slicer" pivot="0" table="0" count="6" xr9:uid="{EAC67293-1FFA-462E-90EA-2DA1558FD31F}">
      <tableStyleElement type="wholeTable" dxfId="126"/>
      <tableStyleElement type="headerRow" dxfId="125"/>
    </tableStyle>
    <tableStyle name="Purple style" pivot="0" table="0" count="8" xr9:uid="{5B1AE92B-6E42-47AA-847A-9B26C5FF51E1}">
      <tableStyleElement type="wholeTable" dxfId="124"/>
      <tableStyleElement type="headerRow" dxfId="123"/>
    </tableStyle>
  </tableStyles>
  <colors>
    <mruColors>
      <color rgb="FF3C1464"/>
      <color rgb="FF34164A"/>
      <color rgb="FFCDACEE"/>
      <color rgb="FF512373"/>
      <color rgb="FFB889E7"/>
      <color rgb="FF7B380B"/>
      <color rgb="FFFF3B3B"/>
      <color rgb="FFC49DE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border diagonalUp="0" diagonalDown="0">
            <left/>
            <right/>
            <top/>
            <bottom/>
            <vertical/>
            <horizontal/>
          </border>
        </dxf>
        <dxf>
          <font>
            <b val="0"/>
            <i val="0"/>
            <strike/>
            <color theme="0" tint="-4.9989318521683403E-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B889E7"/>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a:t>
            </a:r>
            <a:r>
              <a:rPr lang="en-IN"/>
              <a: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no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518693502980193E-2"/>
          <c:y val="8.5466180337350137E-2"/>
          <c:w val="0.78503725916598854"/>
          <c:h val="0.78757963890821703"/>
        </c:manualLayout>
      </c:layout>
      <c:lineChart>
        <c:grouping val="standard"/>
        <c:varyColors val="0"/>
        <c:ser>
          <c:idx val="0"/>
          <c:order val="0"/>
          <c:tx>
            <c:strRef>
              <c:f>TotalSales!$B$3:$B$4</c:f>
              <c:strCache>
                <c:ptCount val="1"/>
                <c:pt idx="0">
                  <c:v>Arabica</c:v>
                </c:pt>
              </c:strCache>
            </c:strRef>
          </c:tx>
          <c:spPr>
            <a:ln w="28575" cap="rnd">
              <a:solidFill>
                <a:schemeClr val="accent1"/>
              </a:solidFill>
              <a:round/>
            </a:ln>
            <a:effectLst/>
          </c:spPr>
          <c:marker>
            <c:symbol val="circle"/>
            <c:size val="5"/>
            <c:spPr>
              <a:noFill/>
              <a:ln w="9525">
                <a:noFill/>
              </a:ln>
              <a:effectLst/>
            </c:spPr>
          </c:marker>
          <c:cat>
            <c:strRef>
              <c:f>TotalSales!$A$5:$A$16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TotalSales!$B$5:$B$16</c:f>
              <c:numCache>
                <c:formatCode>#,##0</c:formatCode>
                <c:ptCount val="12"/>
                <c:pt idx="0">
                  <c:v>605.14499999999998</c:v>
                </c:pt>
                <c:pt idx="1">
                  <c:v>1454.4949999999994</c:v>
                </c:pt>
                <c:pt idx="2">
                  <c:v>1051.48</c:v>
                </c:pt>
                <c:pt idx="3">
                  <c:v>634.34499999999991</c:v>
                </c:pt>
                <c:pt idx="4">
                  <c:v>736.61500000000001</c:v>
                </c:pt>
                <c:pt idx="5">
                  <c:v>1357.9899999999996</c:v>
                </c:pt>
                <c:pt idx="6">
                  <c:v>1131.9349999999997</c:v>
                </c:pt>
                <c:pt idx="7">
                  <c:v>761.31000000000006</c:v>
                </c:pt>
                <c:pt idx="8">
                  <c:v>1145.79</c:v>
                </c:pt>
                <c:pt idx="9">
                  <c:v>977.08500000000004</c:v>
                </c:pt>
                <c:pt idx="10">
                  <c:v>1151.3399999999999</c:v>
                </c:pt>
                <c:pt idx="11">
                  <c:v>760.96499999999992</c:v>
                </c:pt>
              </c:numCache>
            </c:numRef>
          </c:val>
          <c:smooth val="0"/>
          <c:extLst>
            <c:ext xmlns:c16="http://schemas.microsoft.com/office/drawing/2014/chart" uri="{C3380CC4-5D6E-409C-BE32-E72D297353CC}">
              <c16:uniqueId val="{00000000-CBB3-4B02-928E-0E62A69B9A70}"/>
            </c:ext>
          </c:extLst>
        </c:ser>
        <c:ser>
          <c:idx val="1"/>
          <c:order val="1"/>
          <c:tx>
            <c:strRef>
              <c:f>TotalSales!$C$3:$C$4</c:f>
              <c:strCache>
                <c:ptCount val="1"/>
                <c:pt idx="0">
                  <c:v>Excelsa</c:v>
                </c:pt>
              </c:strCache>
            </c:strRef>
          </c:tx>
          <c:spPr>
            <a:ln w="28575" cap="rnd">
              <a:solidFill>
                <a:schemeClr val="accent2"/>
              </a:solidFill>
              <a:round/>
            </a:ln>
            <a:effectLst/>
          </c:spPr>
          <c:marker>
            <c:symbol val="circle"/>
            <c:size val="5"/>
            <c:spPr>
              <a:noFill/>
              <a:ln w="9525">
                <a:noFill/>
              </a:ln>
              <a:effectLst/>
            </c:spPr>
          </c:marker>
          <c:cat>
            <c:strRef>
              <c:f>TotalSales!$A$5:$A$16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TotalSales!$C$5:$C$16</c:f>
              <c:numCache>
                <c:formatCode>#,##0</c:formatCode>
                <c:ptCount val="12"/>
                <c:pt idx="0">
                  <c:v>677.71999999999991</c:v>
                </c:pt>
                <c:pt idx="1">
                  <c:v>976.41</c:v>
                </c:pt>
                <c:pt idx="2">
                  <c:v>1264.1399999999999</c:v>
                </c:pt>
                <c:pt idx="3">
                  <c:v>1560.23</c:v>
                </c:pt>
                <c:pt idx="4">
                  <c:v>970.33000000000015</c:v>
                </c:pt>
                <c:pt idx="5">
                  <c:v>1598.1949999999995</c:v>
                </c:pt>
                <c:pt idx="6">
                  <c:v>1141.5549999999996</c:v>
                </c:pt>
                <c:pt idx="7">
                  <c:v>478.59</c:v>
                </c:pt>
                <c:pt idx="8">
                  <c:v>771.08499999999992</c:v>
                </c:pt>
                <c:pt idx="9">
                  <c:v>937.33</c:v>
                </c:pt>
                <c:pt idx="10">
                  <c:v>771.38</c:v>
                </c:pt>
                <c:pt idx="11">
                  <c:v>1159.4749999999999</c:v>
                </c:pt>
              </c:numCache>
            </c:numRef>
          </c:val>
          <c:smooth val="0"/>
          <c:extLst>
            <c:ext xmlns:c16="http://schemas.microsoft.com/office/drawing/2014/chart" uri="{C3380CC4-5D6E-409C-BE32-E72D297353CC}">
              <c16:uniqueId val="{00000001-CBB3-4B02-928E-0E62A69B9A70}"/>
            </c:ext>
          </c:extLst>
        </c:ser>
        <c:ser>
          <c:idx val="2"/>
          <c:order val="2"/>
          <c:tx>
            <c:strRef>
              <c:f>TotalSales!$D$3:$D$4</c:f>
              <c:strCache>
                <c:ptCount val="1"/>
                <c:pt idx="0">
                  <c:v>Librica</c:v>
                </c:pt>
              </c:strCache>
            </c:strRef>
          </c:tx>
          <c:spPr>
            <a:ln w="28575" cap="rnd">
              <a:solidFill>
                <a:srgbClr val="92D050"/>
              </a:solidFill>
              <a:round/>
            </a:ln>
            <a:effectLst/>
          </c:spPr>
          <c:marker>
            <c:symbol val="circle"/>
            <c:size val="5"/>
            <c:spPr>
              <a:noFill/>
              <a:ln w="9525">
                <a:noFill/>
              </a:ln>
              <a:effectLst/>
            </c:spPr>
          </c:marker>
          <c:cat>
            <c:strRef>
              <c:f>TotalSales!$A$5:$A$16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TotalSales!$D$5:$D$16</c:f>
              <c:numCache>
                <c:formatCode>#,##0</c:formatCode>
                <c:ptCount val="12"/>
                <c:pt idx="0">
                  <c:v>1611.0699999999995</c:v>
                </c:pt>
                <c:pt idx="1">
                  <c:v>971.21999999999969</c:v>
                </c:pt>
                <c:pt idx="2">
                  <c:v>1469.8100000000002</c:v>
                </c:pt>
                <c:pt idx="3">
                  <c:v>1324.6350000000002</c:v>
                </c:pt>
                <c:pt idx="4">
                  <c:v>836.755</c:v>
                </c:pt>
                <c:pt idx="5">
                  <c:v>906.07499999999982</c:v>
                </c:pt>
                <c:pt idx="6">
                  <c:v>752.53500000000008</c:v>
                </c:pt>
                <c:pt idx="7">
                  <c:v>335.84999999999991</c:v>
                </c:pt>
                <c:pt idx="8">
                  <c:v>699.76999999999987</c:v>
                </c:pt>
                <c:pt idx="9">
                  <c:v>1241.1599999999996</c:v>
                </c:pt>
                <c:pt idx="10">
                  <c:v>1235.7449999999999</c:v>
                </c:pt>
                <c:pt idx="11">
                  <c:v>669.44999999999982</c:v>
                </c:pt>
              </c:numCache>
            </c:numRef>
          </c:val>
          <c:smooth val="0"/>
          <c:extLst>
            <c:ext xmlns:c16="http://schemas.microsoft.com/office/drawing/2014/chart" uri="{C3380CC4-5D6E-409C-BE32-E72D297353CC}">
              <c16:uniqueId val="{00000002-CBB3-4B02-928E-0E62A69B9A70}"/>
            </c:ext>
          </c:extLst>
        </c:ser>
        <c:ser>
          <c:idx val="3"/>
          <c:order val="3"/>
          <c:tx>
            <c:strRef>
              <c:f>TotalSales!$E$3:$E$4</c:f>
              <c:strCache>
                <c:ptCount val="1"/>
                <c:pt idx="0">
                  <c:v>Robusta</c:v>
                </c:pt>
              </c:strCache>
            </c:strRef>
          </c:tx>
          <c:spPr>
            <a:ln w="28575" cap="rnd">
              <a:solidFill>
                <a:schemeClr val="accent4"/>
              </a:solidFill>
              <a:round/>
            </a:ln>
            <a:effectLst/>
          </c:spPr>
          <c:marker>
            <c:symbol val="circle"/>
            <c:size val="5"/>
            <c:spPr>
              <a:noFill/>
              <a:ln w="9525">
                <a:noFill/>
              </a:ln>
              <a:effectLst/>
            </c:spPr>
          </c:marker>
          <c:cat>
            <c:strRef>
              <c:f>TotalSales!$A$5:$A$16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TotalSales!$E$5:$E$16</c:f>
              <c:numCache>
                <c:formatCode>#,##0</c:formatCode>
                <c:ptCount val="12"/>
                <c:pt idx="0">
                  <c:v>609.09999999999991</c:v>
                </c:pt>
                <c:pt idx="1">
                  <c:v>736.07999999999981</c:v>
                </c:pt>
                <c:pt idx="2">
                  <c:v>1010.3450000000001</c:v>
                </c:pt>
                <c:pt idx="3">
                  <c:v>705.38499999999999</c:v>
                </c:pt>
                <c:pt idx="4">
                  <c:v>704.28000000000009</c:v>
                </c:pt>
                <c:pt idx="5">
                  <c:v>980.77999999999975</c:v>
                </c:pt>
                <c:pt idx="6">
                  <c:v>956.89</c:v>
                </c:pt>
                <c:pt idx="7">
                  <c:v>751.15</c:v>
                </c:pt>
                <c:pt idx="8">
                  <c:v>1016.9999999999999</c:v>
                </c:pt>
                <c:pt idx="9">
                  <c:v>644.49999999999989</c:v>
                </c:pt>
                <c:pt idx="10">
                  <c:v>389.96499999999997</c:v>
                </c:pt>
                <c:pt idx="11">
                  <c:v>499.77</c:v>
                </c:pt>
              </c:numCache>
            </c:numRef>
          </c:val>
          <c:smooth val="0"/>
          <c:extLst>
            <c:ext xmlns:c16="http://schemas.microsoft.com/office/drawing/2014/chart" uri="{C3380CC4-5D6E-409C-BE32-E72D297353CC}">
              <c16:uniqueId val="{00000003-CBB3-4B02-928E-0E62A69B9A70}"/>
            </c:ext>
          </c:extLst>
        </c:ser>
        <c:dLbls>
          <c:showLegendKey val="0"/>
          <c:showVal val="0"/>
          <c:showCatName val="0"/>
          <c:showSerName val="0"/>
          <c:showPercent val="0"/>
          <c:showBubbleSize val="0"/>
        </c:dLbls>
        <c:marker val="1"/>
        <c:smooth val="0"/>
        <c:axId val="170103296"/>
        <c:axId val="170101216"/>
      </c:lineChart>
      <c:catAx>
        <c:axId val="170103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101216"/>
        <c:crosses val="autoZero"/>
        <c:auto val="1"/>
        <c:lblAlgn val="ctr"/>
        <c:lblOffset val="100"/>
        <c:noMultiLvlLbl val="0"/>
      </c:catAx>
      <c:valAx>
        <c:axId val="170101216"/>
        <c:scaling>
          <c:orientation val="minMax"/>
        </c:scaling>
        <c:delete val="0"/>
        <c:axPos val="l"/>
        <c:majorGridlines>
          <c:spPr>
            <a:ln w="9525" cap="flat" cmpd="sng" algn="ctr">
              <a:solidFill>
                <a:schemeClr val="bg2">
                  <a:lumMod val="75000"/>
                </a:schemeClr>
              </a:solidFill>
              <a:round/>
            </a:ln>
            <a:effectLst/>
          </c:spPr>
        </c:majorGridlines>
        <c:numFmt formatCode="#,##0" sourceLinked="1"/>
        <c:majorTickMark val="none"/>
        <c:minorTickMark val="none"/>
        <c:tickLblPos val="nextTo"/>
        <c:spPr>
          <a:solidFill>
            <a:srgbClr val="CDACEE"/>
          </a:solid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103296"/>
        <c:crosses val="autoZero"/>
        <c:crossBetween val="between"/>
      </c:valAx>
      <c:spPr>
        <a:noFill/>
        <a:ln>
          <a:noFill/>
        </a:ln>
        <a:effectLst/>
      </c:spPr>
    </c:plotArea>
    <c:legend>
      <c:legendPos val="r"/>
      <c:layout>
        <c:manualLayout>
          <c:xMode val="edge"/>
          <c:yMode val="edge"/>
          <c:x val="0.85829763894692856"/>
          <c:y val="0.31917151759439438"/>
          <c:w val="0.13079128818703675"/>
          <c:h val="0.2455678500151679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lumMod val="95000"/>
              </a:schemeClr>
            </a:solidFill>
          </a:ln>
          <a:effectLst/>
        </c:spPr>
      </c:pivotFmt>
      <c:pivotFmt>
        <c:idx val="2"/>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bg1">
                <a:lumMod val="95000"/>
              </a:schemeClr>
            </a:solidFill>
          </a:ln>
          <a:effectLst/>
        </c:spPr>
      </c:pivotFmt>
      <c:pivotFmt>
        <c:idx val="4"/>
        <c:spPr>
          <a:solidFill>
            <a:schemeClr val="accent1"/>
          </a:solidFill>
          <a:ln w="12700">
            <a:solidFill>
              <a:schemeClr val="bg1">
                <a:lumMod val="95000"/>
              </a:schemeClr>
            </a:solidFill>
          </a:ln>
          <a:effectLst/>
        </c:spPr>
      </c:pivotFmt>
      <c:pivotFmt>
        <c:idx val="5"/>
        <c:spPr>
          <a:solidFill>
            <a:schemeClr val="accent1"/>
          </a:solidFill>
          <a:ln w="12700">
            <a:solidFill>
              <a:schemeClr val="bg1">
                <a:lumMod val="95000"/>
              </a:schemeClr>
            </a:solidFill>
          </a:ln>
          <a:effectLst/>
        </c:spPr>
      </c:pivotFmt>
      <c:pivotFmt>
        <c:idx val="6"/>
        <c:spPr>
          <a:solidFill>
            <a:schemeClr val="accent1"/>
          </a:solidFill>
          <a:ln w="12700">
            <a:solidFill>
              <a:schemeClr val="bg1">
                <a:lumMod val="95000"/>
              </a:schemeClr>
            </a:solidFill>
          </a:ln>
          <a:effectLst/>
        </c:spPr>
      </c:pivotFmt>
      <c:pivotFmt>
        <c:idx val="7"/>
        <c:spPr>
          <a:solidFill>
            <a:schemeClr val="accent1"/>
          </a:solidFill>
          <a:ln w="12700">
            <a:solidFill>
              <a:schemeClr val="bg1">
                <a:lumMod val="95000"/>
              </a:schemeClr>
            </a:solidFill>
          </a:ln>
          <a:effectLst/>
        </c:spPr>
      </c:pivotFmt>
      <c:pivotFmt>
        <c:idx val="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bg1">
                <a:lumMod val="95000"/>
              </a:schemeClr>
            </a:solidFill>
          </a:ln>
          <a:effectLst/>
        </c:spPr>
      </c:pivotFmt>
      <c:pivotFmt>
        <c:idx val="10"/>
        <c:spPr>
          <a:solidFill>
            <a:schemeClr val="accent1"/>
          </a:solidFill>
          <a:ln w="12700">
            <a:solidFill>
              <a:schemeClr val="bg1">
                <a:lumMod val="95000"/>
              </a:schemeClr>
            </a:solidFill>
          </a:ln>
          <a:effectLst/>
        </c:spPr>
      </c:pivotFmt>
      <c:pivotFmt>
        <c:idx val="11"/>
        <c:spPr>
          <a:solidFill>
            <a:schemeClr val="accent1"/>
          </a:solidFill>
          <a:ln w="12700">
            <a:solidFill>
              <a:schemeClr val="bg1">
                <a:lumMod val="95000"/>
              </a:schemeClr>
            </a:solidFill>
          </a:ln>
          <a:effectLst/>
        </c:spPr>
      </c:pivotFmt>
      <c:pivotFmt>
        <c:idx val="12"/>
        <c:spPr>
          <a:solidFill>
            <a:schemeClr val="accent1"/>
          </a:solidFill>
          <a:ln w="12700">
            <a:solidFill>
              <a:schemeClr val="bg1">
                <a:lumMod val="95000"/>
              </a:schemeClr>
            </a:solidFill>
          </a:ln>
          <a:effectLst/>
        </c:spPr>
      </c:pivotFmt>
      <c:pivotFmt>
        <c:idx val="13"/>
        <c:spPr>
          <a:solidFill>
            <a:schemeClr val="accent1"/>
          </a:solidFill>
          <a:ln w="12700">
            <a:solidFill>
              <a:schemeClr val="bg1">
                <a:lumMod val="95000"/>
              </a:schemeClr>
            </a:solidFill>
          </a:ln>
          <a:effectLst/>
        </c:spPr>
      </c:pivotFmt>
      <c:pivotFmt>
        <c:idx val="1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2700">
            <a:solidFill>
              <a:schemeClr val="bg1">
                <a:lumMod val="95000"/>
              </a:schemeClr>
            </a:solidFill>
          </a:ln>
          <a:effectLst/>
        </c:spPr>
      </c:pivotFmt>
      <c:pivotFmt>
        <c:idx val="16"/>
        <c:spPr>
          <a:solidFill>
            <a:schemeClr val="accent1"/>
          </a:solidFill>
          <a:ln w="12700">
            <a:solidFill>
              <a:schemeClr val="bg1">
                <a:lumMod val="95000"/>
              </a:schemeClr>
            </a:solidFill>
          </a:ln>
          <a:effectLst/>
        </c:spPr>
      </c:pivotFmt>
      <c:pivotFmt>
        <c:idx val="17"/>
        <c:spPr>
          <a:solidFill>
            <a:schemeClr val="accent1"/>
          </a:solidFill>
          <a:ln w="12700">
            <a:solidFill>
              <a:schemeClr val="bg1">
                <a:lumMod val="95000"/>
              </a:schemeClr>
            </a:solidFill>
          </a:ln>
          <a:effectLst/>
        </c:spPr>
      </c:pivotFmt>
      <c:pivotFmt>
        <c:idx val="1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2700">
            <a:solidFill>
              <a:schemeClr val="bg1">
                <a:lumMod val="95000"/>
              </a:schemeClr>
            </a:solidFill>
          </a:ln>
          <a:effectLst/>
        </c:spPr>
      </c:pivotFmt>
      <c:pivotFmt>
        <c:idx val="20"/>
        <c:spPr>
          <a:solidFill>
            <a:schemeClr val="accent1"/>
          </a:solidFill>
          <a:ln w="12700">
            <a:solidFill>
              <a:schemeClr val="bg1">
                <a:lumMod val="95000"/>
              </a:schemeClr>
            </a:solidFill>
          </a:ln>
          <a:effectLst/>
        </c:spPr>
      </c:pivotFmt>
      <c:pivotFmt>
        <c:idx val="21"/>
        <c:spPr>
          <a:solidFill>
            <a:srgbClr val="00B050"/>
          </a:solidFill>
          <a:ln w="12700">
            <a:solidFill>
              <a:schemeClr val="bg1">
                <a:lumMod val="95000"/>
              </a:schemeClr>
            </a:solidFill>
          </a:ln>
          <a:effectLst/>
        </c:spPr>
      </c:pivotFmt>
      <c:pivotFmt>
        <c:idx val="22"/>
        <c:spPr>
          <a:solidFill>
            <a:srgbClr val="FFFF00"/>
          </a:solidFill>
          <a:ln w="12700">
            <a:solidFill>
              <a:schemeClr val="bg1">
                <a:lumMod val="95000"/>
              </a:schemeClr>
            </a:solidFill>
          </a:ln>
          <a:effectLst/>
        </c:spPr>
      </c:pivotFmt>
      <c:pivotFmt>
        <c:idx val="23"/>
        <c:spPr>
          <a:solidFill>
            <a:srgbClr val="00B0F0"/>
          </a:solidFill>
          <a:ln w="12700">
            <a:solidFill>
              <a:schemeClr val="bg1">
                <a:lumMod val="95000"/>
              </a:schemeClr>
            </a:solidFill>
          </a:ln>
          <a:effectLst/>
        </c:spPr>
      </c:pivotFmt>
      <c:pivotFmt>
        <c:idx val="24"/>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F0"/>
          </a:solidFill>
          <a:ln w="12700">
            <a:solidFill>
              <a:schemeClr val="bg1">
                <a:lumMod val="95000"/>
              </a:schemeClr>
            </a:solidFill>
          </a:ln>
          <a:effectLst/>
        </c:spPr>
      </c:pivotFmt>
      <c:pivotFmt>
        <c:idx val="26"/>
        <c:spPr>
          <a:solidFill>
            <a:schemeClr val="accent1"/>
          </a:solidFill>
          <a:ln w="12700">
            <a:solidFill>
              <a:schemeClr val="bg1">
                <a:lumMod val="95000"/>
              </a:schemeClr>
            </a:solidFill>
          </a:ln>
          <a:effectLst/>
        </c:spPr>
      </c:pivotFmt>
      <c:pivotFmt>
        <c:idx val="27"/>
        <c:spPr>
          <a:solidFill>
            <a:srgbClr val="FFFF00"/>
          </a:solidFill>
          <a:ln w="12700">
            <a:solidFill>
              <a:schemeClr val="bg1">
                <a:lumMod val="95000"/>
              </a:schemeClr>
            </a:solidFill>
          </a:ln>
          <a:effectLst/>
        </c:spPr>
      </c:pivotFmt>
      <c:pivotFmt>
        <c:idx val="28"/>
        <c:spPr>
          <a:solidFill>
            <a:schemeClr val="accent1"/>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00B0F0"/>
          </a:solidFill>
          <a:ln w="12700">
            <a:solidFill>
              <a:schemeClr val="bg1">
                <a:lumMod val="95000"/>
              </a:schemeClr>
            </a:solidFill>
          </a:ln>
          <a:effectLst/>
        </c:spPr>
      </c:pivotFmt>
      <c:pivotFmt>
        <c:idx val="30"/>
        <c:spPr>
          <a:solidFill>
            <a:schemeClr val="accent1"/>
          </a:solidFill>
          <a:ln w="12700">
            <a:solidFill>
              <a:schemeClr val="bg1">
                <a:lumMod val="95000"/>
              </a:schemeClr>
            </a:solidFill>
          </a:ln>
          <a:effectLst/>
        </c:spPr>
      </c:pivotFmt>
      <c:pivotFmt>
        <c:idx val="31"/>
        <c:spPr>
          <a:solidFill>
            <a:srgbClr val="92D050"/>
          </a:solidFill>
          <a:ln w="12700">
            <a:solidFill>
              <a:schemeClr val="bg1">
                <a:lumMod val="95000"/>
              </a:schemeClr>
            </a:solidFill>
          </a:ln>
          <a:effectLst/>
        </c:spPr>
      </c:pivotFmt>
    </c:pivotFmts>
    <c:plotArea>
      <c:layout/>
      <c:barChart>
        <c:barDir val="bar"/>
        <c:grouping val="clustered"/>
        <c:varyColors val="1"/>
        <c:ser>
          <c:idx val="0"/>
          <c:order val="0"/>
          <c:tx>
            <c:strRef>
              <c:f>CountryBarchart!$B$2</c:f>
              <c:strCache>
                <c:ptCount val="1"/>
                <c:pt idx="0">
                  <c:v>Total</c:v>
                </c:pt>
              </c:strCache>
            </c:strRef>
          </c:tx>
          <c:spPr>
            <a:ln w="12700">
              <a:solidFill>
                <a:schemeClr val="bg1">
                  <a:lumMod val="95000"/>
                </a:schemeClr>
              </a:solidFill>
            </a:ln>
          </c:spPr>
          <c:invertIfNegative val="0"/>
          <c:dPt>
            <c:idx val="0"/>
            <c:invertIfNegative val="0"/>
            <c:bubble3D val="0"/>
            <c:spPr>
              <a:solidFill>
                <a:srgbClr val="00B0F0"/>
              </a:solidFill>
              <a:ln w="12700">
                <a:solidFill>
                  <a:schemeClr val="bg1">
                    <a:lumMod val="95000"/>
                  </a:schemeClr>
                </a:solidFill>
              </a:ln>
              <a:effectLst/>
            </c:spPr>
            <c:extLst>
              <c:ext xmlns:c16="http://schemas.microsoft.com/office/drawing/2014/chart" uri="{C3380CC4-5D6E-409C-BE32-E72D297353CC}">
                <c16:uniqueId val="{00000001-90D2-4A0C-BA71-E39626914B02}"/>
              </c:ext>
            </c:extLst>
          </c:dPt>
          <c:dPt>
            <c:idx val="1"/>
            <c:invertIfNegative val="0"/>
            <c:bubble3D val="0"/>
            <c:spPr>
              <a:solidFill>
                <a:schemeClr val="accent2"/>
              </a:solidFill>
              <a:ln w="12700">
                <a:solidFill>
                  <a:schemeClr val="bg1">
                    <a:lumMod val="95000"/>
                  </a:schemeClr>
                </a:solidFill>
              </a:ln>
              <a:effectLst/>
            </c:spPr>
            <c:extLst>
              <c:ext xmlns:c16="http://schemas.microsoft.com/office/drawing/2014/chart" uri="{C3380CC4-5D6E-409C-BE32-E72D297353CC}">
                <c16:uniqueId val="{00000003-90D2-4A0C-BA71-E39626914B02}"/>
              </c:ext>
            </c:extLst>
          </c:dPt>
          <c:dPt>
            <c:idx val="2"/>
            <c:invertIfNegative val="0"/>
            <c:bubble3D val="0"/>
            <c:spPr>
              <a:solidFill>
                <a:srgbClr val="92D050"/>
              </a:solidFill>
              <a:ln w="12700">
                <a:solidFill>
                  <a:schemeClr val="bg1">
                    <a:lumMod val="95000"/>
                  </a:schemeClr>
                </a:solidFill>
              </a:ln>
              <a:effectLst/>
            </c:spPr>
            <c:extLst>
              <c:ext xmlns:c16="http://schemas.microsoft.com/office/drawing/2014/chart" uri="{C3380CC4-5D6E-409C-BE32-E72D297353CC}">
                <c16:uniqueId val="{00000005-90D2-4A0C-BA71-E39626914B02}"/>
              </c:ext>
            </c:extLst>
          </c:dPt>
          <c:dPt>
            <c:idx val="3"/>
            <c:invertIfNegative val="0"/>
            <c:bubble3D val="0"/>
            <c:spPr>
              <a:solidFill>
                <a:schemeClr val="accent4"/>
              </a:solidFill>
              <a:ln w="12700">
                <a:solidFill>
                  <a:schemeClr val="bg1">
                    <a:lumMod val="95000"/>
                  </a:schemeClr>
                </a:solidFill>
              </a:ln>
              <a:effectLst/>
            </c:spPr>
            <c:extLst>
              <c:ext xmlns:c16="http://schemas.microsoft.com/office/drawing/2014/chart" uri="{C3380CC4-5D6E-409C-BE32-E72D297353CC}">
                <c16:uniqueId val="{00000007-90D2-4A0C-BA71-E39626914B02}"/>
              </c:ext>
            </c:extLst>
          </c:dPt>
          <c:dPt>
            <c:idx val="4"/>
            <c:invertIfNegative val="0"/>
            <c:bubble3D val="0"/>
            <c:spPr>
              <a:solidFill>
                <a:schemeClr val="accent5"/>
              </a:solidFill>
              <a:ln w="12700">
                <a:solidFill>
                  <a:schemeClr val="bg1">
                    <a:lumMod val="95000"/>
                  </a:schemeClr>
                </a:solidFill>
              </a:ln>
              <a:effectLst/>
            </c:spPr>
            <c:extLst>
              <c:ext xmlns:c16="http://schemas.microsoft.com/office/drawing/2014/chart" uri="{C3380CC4-5D6E-409C-BE32-E72D297353CC}">
                <c16:uniqueId val="{00000009-90D2-4A0C-BA71-E39626914B0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CountryBarchart!$A$3:$A$5</c:f>
              <c:strCache>
                <c:ptCount val="3"/>
                <c:pt idx="0">
                  <c:v>United Kingdom</c:v>
                </c:pt>
                <c:pt idx="1">
                  <c:v>Ireland</c:v>
                </c:pt>
                <c:pt idx="2">
                  <c:v>United States</c:v>
                </c:pt>
              </c:strCache>
            </c:strRef>
          </c:cat>
          <c:val>
            <c:numRef>
              <c:f>CountryBarchart!$B$3:$B$5</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A-90D2-4A0C-BA71-E39626914B02}"/>
            </c:ext>
          </c:extLst>
        </c:ser>
        <c:dLbls>
          <c:dLblPos val="outEnd"/>
          <c:showLegendKey val="0"/>
          <c:showVal val="1"/>
          <c:showCatName val="0"/>
          <c:showSerName val="0"/>
          <c:showPercent val="0"/>
          <c:showBubbleSize val="0"/>
        </c:dLbls>
        <c:gapWidth val="182"/>
        <c:axId val="1206899216"/>
        <c:axId val="1206899632"/>
      </c:barChart>
      <c:catAx>
        <c:axId val="120689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06899632"/>
        <c:crosses val="autoZero"/>
        <c:auto val="1"/>
        <c:lblAlgn val="ctr"/>
        <c:lblOffset val="100"/>
        <c:noMultiLvlLbl val="0"/>
      </c:catAx>
      <c:valAx>
        <c:axId val="12068996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0689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[coffeeOrdersData.xlsx]Top5Customers!top5cust</c:name>
    <c:fmtId val="8"/>
  </c:pivotSource>
  <c:chart>
    <c:title>
      <c:tx>
        <c:rich>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r>
              <a:rPr lang="en-US" sz="1800" b="0" i="0" baseline="0">
                <a:effectLst/>
              </a:rPr>
              <a:t>Top 5 Customers</a:t>
            </a:r>
            <a:endParaRPr lang="en-IN">
              <a:effectLs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bg2">
              <a:lumMod val="50000"/>
            </a:schemeClr>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Top5Customers!$B$2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E15-49FA-8968-C707790A7CD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E15-49FA-8968-C707790A7CDA}"/>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DE15-49FA-8968-C707790A7CD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E15-49FA-8968-C707790A7CD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E15-49FA-8968-C707790A7CDA}"/>
              </c:ext>
            </c:extLst>
          </c:dPt>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DE15-49FA-8968-C707790A7CDA}"/>
            </c:ext>
          </c:extLst>
        </c:ser>
        <c:dLbls>
          <c:showLegendKey val="0"/>
          <c:showVal val="0"/>
          <c:showCatName val="0"/>
          <c:showSerName val="0"/>
          <c:showPercent val="0"/>
          <c:showBubbleSize val="0"/>
        </c:dLbls>
        <c:gapWidth val="182"/>
        <c:axId val="879633776"/>
        <c:axId val="879634192"/>
      </c:barChart>
      <c:catAx>
        <c:axId val="8796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879634192"/>
        <c:crosses val="autoZero"/>
        <c:auto val="1"/>
        <c:lblAlgn val="ctr"/>
        <c:lblOffset val="100"/>
        <c:noMultiLvlLbl val="0"/>
      </c:catAx>
      <c:valAx>
        <c:axId val="8796341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8796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0</xdr:row>
      <xdr:rowOff>47625</xdr:rowOff>
    </xdr:from>
    <xdr:to>
      <xdr:col>25</xdr:col>
      <xdr:colOff>600075</xdr:colOff>
      <xdr:row>5</xdr:row>
      <xdr:rowOff>0</xdr:rowOff>
    </xdr:to>
    <xdr:sp macro="" textlink="">
      <xdr:nvSpPr>
        <xdr:cNvPr id="4" name="Rectangle: Rounded Corners 3">
          <a:extLst>
            <a:ext uri="{FF2B5EF4-FFF2-40B4-BE49-F238E27FC236}">
              <a16:creationId xmlns:a16="http://schemas.microsoft.com/office/drawing/2014/main" id="{ED8EC033-BBB8-4EA9-A725-E7A13DF028A6}"/>
            </a:ext>
          </a:extLst>
        </xdr:cNvPr>
        <xdr:cNvSpPr/>
      </xdr:nvSpPr>
      <xdr:spPr>
        <a:xfrm>
          <a:off x="135467" y="47625"/>
          <a:ext cx="14360525" cy="767292"/>
        </a:xfrm>
        <a:prstGeom prst="round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0">
              <a:solidFill>
                <a:schemeClr val="bg1"/>
              </a:solidFill>
              <a:latin typeface="Bahnschrift SemiBold" panose="020B0502040204020203" pitchFamily="34" charset="0"/>
            </a:rPr>
            <a:t>COFFEE</a:t>
          </a:r>
          <a:r>
            <a:rPr lang="en-IN" sz="4800" b="0" baseline="0">
              <a:solidFill>
                <a:schemeClr val="bg1"/>
              </a:solidFill>
              <a:latin typeface="Bahnschrift SemiBold" panose="020B0502040204020203" pitchFamily="34" charset="0"/>
            </a:rPr>
            <a:t> SALES DASHBOARD</a:t>
          </a:r>
          <a:endParaRPr lang="en-IN" sz="1100" b="0">
            <a:solidFill>
              <a:schemeClr val="bg1"/>
            </a:solidFill>
            <a:latin typeface="Bahnschrift SemiBold" panose="020B0502040204020203" pitchFamily="34" charset="0"/>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5" name="Chart 4">
          <a:extLst>
            <a:ext uri="{FF2B5EF4-FFF2-40B4-BE49-F238E27FC236}">
              <a16:creationId xmlns:a16="http://schemas.microsoft.com/office/drawing/2014/main" id="{8497322F-D456-46FB-B76F-730F625171B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11</xdr:row>
      <xdr:rowOff>21166</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F14A550-1F8D-4D92-9C4E-63C2CB18306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1480" y="1760936"/>
              <a:ext cx="1836964" cy="950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3CF501B-F487-41EB-B646-CCE9A9DE0BD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7883" y="894184"/>
              <a:ext cx="3790561" cy="787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111124</xdr:colOff>
      <xdr:row>11</xdr:row>
      <xdr:rowOff>21166</xdr:rowOff>
    </xdr:from>
    <xdr:to>
      <xdr:col>22</xdr:col>
      <xdr:colOff>4233</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25F3869B-512A-40F5-8016-23D3786BED0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2374" y="1760936"/>
              <a:ext cx="1846706" cy="950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A0392DCF-C2C5-4CFF-8A4C-0F2982BD0D4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633" y="894184"/>
              <a:ext cx="9884617" cy="18175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1" name="Chart 10">
          <a:extLst>
            <a:ext uri="{FF2B5EF4-FFF2-40B4-BE49-F238E27FC236}">
              <a16:creationId xmlns:a16="http://schemas.microsoft.com/office/drawing/2014/main" id="{18A161C5-B6F6-4854-A106-B3428B1E238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28</xdr:row>
      <xdr:rowOff>0</xdr:rowOff>
    </xdr:from>
    <xdr:to>
      <xdr:col>26</xdr:col>
      <xdr:colOff>1</xdr:colOff>
      <xdr:row>40</xdr:row>
      <xdr:rowOff>0</xdr:rowOff>
    </xdr:to>
    <xdr:graphicFrame macro="">
      <xdr:nvGraphicFramePr>
        <xdr:cNvPr id="12" name="Chart 11">
          <a:extLst>
            <a:ext uri="{FF2B5EF4-FFF2-40B4-BE49-F238E27FC236}">
              <a16:creationId xmlns:a16="http://schemas.microsoft.com/office/drawing/2014/main" id="{4B75A34E-B958-4F82-9FA4-DDD12AB1D49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hmola Ji" refreshedDate="45504.927520717596" backgroundQuery="1" createdVersion="7" refreshedVersion="7" minRefreshableVersion="3" recordCount="0" supportSubquery="1" supportAdvancedDrill="1" xr:uid="{CDD57D9F-37FE-4CE3-A75C-AD0EAB43D098}">
  <cacheSource type="external" connectionId="1"/>
  <cacheFields count="4">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Name].[Customer Name]" caption="Customer Name" numFmtId="0" hierarchy="5" level="1">
      <sharedItems count="5">
        <s v="Allis Wilmore"/>
        <s v="Brenn Dundredge"/>
        <s v="Don Flintiff"/>
        <s v="Nealson Cuttler"/>
        <s v="Terri Farra"/>
      </sharedItems>
    </cacheField>
    <cacheField name="[Orders].[Roast Type Name].[Roast Type Name]" caption="Roast Type Nam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2"/>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3"/>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hmola Ji" refreshedDate="45504.927521064812" backgroundQuery="1" createdVersion="7" refreshedVersion="7" minRefreshableVersion="3" recordCount="0" supportSubquery="1" supportAdvancedDrill="1" xr:uid="{655EA565-3348-44B6-91A8-BF62BC52E7C2}">
  <cacheSource type="external" connectionId="1"/>
  <cacheFields count="5">
    <cacheField name="[Measures].[Sum of Sales]" caption="Sum of Sales" numFmtId="0" hierarchy="22" level="32767"/>
    <cacheField name="[Orders].[Country].[Country]" caption="Country" numFmtId="0" hierarchy="7" level="1">
      <sharedItems count="3">
        <s v="Ireland"/>
        <s v="United Kingdom"/>
        <s v="United States"/>
      </sharedItems>
    </cacheField>
    <cacheField name="[Orders].[Customer ID].[Customer ID]" caption="Customer ID" numFmtId="0" hierarchy="2" level="1">
      <sharedItems count="5">
        <s v="16880-78077-FB"/>
        <s v="16982-35708-BZ"/>
        <s v="19485-98072-PS"/>
        <s v="27930-59250-JT"/>
        <s v="86579-92122-OC"/>
      </sharedItems>
    </cacheField>
    <cacheField name="[Orders].[Customer Name].[Customer Name]" caption="Customer Name" numFmtId="0" hierarchy="5" level="1">
      <sharedItems count="5">
        <s v="Allis Wilmore"/>
        <s v="Brenn Dundredge"/>
        <s v="Don Flintiff"/>
        <s v="Nealson Cuttler"/>
        <s v="Terri Farra"/>
      </sharedItems>
    </cacheField>
    <cacheField name="[Orders].[Roast Type Name].[Roast Type Name]" caption="Roast Type Name" numFmtId="0" hierarchy="14" level="1">
      <sharedItems containsSemiMixedTypes="0" containsNonDate="0" containsString="0"/>
    </cacheField>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2" memberValueDatatype="130" unbalanced="0">
      <fieldsUsage count="2">
        <fieldUsage x="-1"/>
        <fieldUsage x="2"/>
      </fieldsUsage>
    </cacheHierarchy>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3"/>
      </fieldsUsage>
    </cacheHierarchy>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hmola Ji" refreshedDate="45504.927883796299" backgroundQuery="1" createdVersion="7" refreshedVersion="7" minRefreshableVersion="3" recordCount="0" supportSubquery="1" supportAdvancedDrill="1" xr:uid="{AFDB2A36-4828-48AA-99CE-661D60AF1908}">
  <cacheSource type="external" connectionId="1"/>
  <cacheFields count="4">
    <cacheField name="[Orders].[Order Date (Month)].[Order Date (Month)]" caption="Order Date (Month)" numFmtId="0" hierarchy="17" level="1">
      <sharedItems count="12">
        <s v="Jan"/>
        <s v="Feb"/>
        <s v="Mar"/>
        <s v="Apr"/>
        <s v="May"/>
        <s v="Jun"/>
        <s v="Jul"/>
        <s v="Aug"/>
        <s v="Sep"/>
        <s v="Oct"/>
        <s v="Nov"/>
        <s v="Dec"/>
      </sharedItems>
    </cacheField>
    <cacheField name="[Orders].[Order Date (Year)].[Order Date (Year)]" caption="Order Date (Year)" numFmtId="0" hierarchy="15" level="1">
      <sharedItems containsNonDate="0" count="4">
        <s v="2019"/>
        <s v="2020"/>
        <s v="2021"/>
        <s v="2022"/>
      </sharedItems>
    </cacheField>
    <cacheField name="[Orders].[Coffee Type Name].[Coffee Type Name]" caption="Coffee Type Name" numFmtId="0" hierarchy="13" level="1">
      <sharedItems count="4">
        <s v="Arabica"/>
        <s v="Excelsa"/>
        <s v="Librica"/>
        <s v="Robusta"/>
      </sharedItems>
    </cacheField>
    <cacheField name="[Measures].[Sum of Sales]" caption="Sum of Sales" numFmtId="0" hierarchy="22" level="32767"/>
  </cacheFields>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2" memberValueDatatype="130" unbalanced="0">
      <fieldsUsage count="2">
        <fieldUsage x="-1"/>
        <fieldUsage x="2"/>
      </fieldsUsage>
    </cacheHierarchy>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0"/>
      </fieldsUsage>
    </cacheHierarchy>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Orders" uniqueName="[Orders]" caption="Orders"/>
  </dimensions>
  <measureGroups count="1">
    <measureGroup name="Orders" caption="Order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hmola Ji" refreshedDate="45504.692670486111" backgroundQuery="1" createdVersion="3" refreshedVersion="7" minRefreshableVersion="3" recordCount="0" supportSubquery="1" supportAdvancedDrill="1" xr:uid="{CD55878F-2E74-4DD8-81BA-6DECDD51F06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2"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0297165"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khmola Ji" refreshedDate="45504.692674652775" backgroundQuery="1" createdVersion="3" refreshedVersion="7" minRefreshableVersion="3" recordCount="0" supportSubquery="1" supportAdvancedDrill="1" xr:uid="{A3017DEC-6F50-4AE0-967D-CD917A7C8BCE}">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Customer ID]" caption="Customer ID" attribute="1" defaultMemberUniqueName="[Orders].[Customer ID].[All]" allUniqueName="[Orders].[Custom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Roast Type]" caption="Roast Type" attribute="1" defaultMemberUniqueName="[Orders].[Roast Type].[All]" allUniqueName="[Orders].[Roast Type].[All]" dimensionUniqueName="[Orders]" displayFolder="" count="0" memberValueDatatype="130" unbalanced="0"/>
    <cacheHierarchy uniqueName="[Orders].[Size]" caption="Size" attribute="1" defaultMemberUniqueName="[Orders].[Size].[All]" allUniqueName="[Orders].[Size].[All]" dimensionUniqueName="[Orders]" displayFolder="" count="0" memberValueDatatype="130" unbalanced="0"/>
    <cacheHierarchy uniqueName="[Orders].[Unit Price]" caption="Unit Price" attribute="1" defaultMemberUniqueName="[Orders].[Unit Price].[All]" allUniqueName="[Orders].[Unit Price].[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Coffee Type Name]" caption="Coffee Type Name" attribute="1" defaultMemberUniqueName="[Orders].[Coffee Type Name].[All]" allUniqueName="[Orders].[Coffee Type Name].[All]" dimensionUniqueName="[Orders]" displayFolder="" count="0" memberValueDatatype="130" unbalanced="0"/>
    <cacheHierarchy uniqueName="[Orders].[Roast Type Name]" caption="Roast Type Name" attribute="1" defaultMemberUniqueName="[Orders].[Roast Type Name].[All]" allUniqueName="[Orders].[Roast Type Name].[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Loyalty Card]" caption="Loyalty Card" attribute="1" defaultMemberUniqueName="[Orders].[Loyalty Card].[All]" allUniqueName="[Orders].[Loyalty Card].[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843380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1DBA5-190B-4D0D-85DC-D035D1B9E136}" name="TotalSales" cacheId="2"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18">
  <location ref="A3:E16" firstHeaderRow="1" firstDataRow="2" firstDataCol="1" rowPageCount="1" colPageCount="1"/>
  <pivotFields count="4">
    <pivotField axis="axisRow" compact="0" allDrilled="1" outline="0" showAll="0" dataSourceSort="1" defaultSubtotal="0" defaultAttributeDrillState="1">
      <items count="12">
        <item x="0"/>
        <item x="1"/>
        <item x="2"/>
        <item x="3"/>
        <item x="4"/>
        <item x="5"/>
        <item x="6"/>
        <item x="7"/>
        <item x="8"/>
        <item x="9"/>
        <item x="10"/>
        <item x="11"/>
      </items>
    </pivotField>
    <pivotField axis="axisPage" compact="0" allDrilled="1" outline="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s>
  <rowFields count="1">
    <field x="0"/>
  </rowFields>
  <rowItems count="12">
    <i>
      <x/>
    </i>
    <i>
      <x v="1"/>
    </i>
    <i>
      <x v="2"/>
    </i>
    <i>
      <x v="3"/>
    </i>
    <i>
      <x v="4"/>
    </i>
    <i>
      <x v="5"/>
    </i>
    <i>
      <x v="6"/>
    </i>
    <i>
      <x v="7"/>
    </i>
    <i>
      <x v="8"/>
    </i>
    <i>
      <x v="9"/>
    </i>
    <i>
      <x v="10"/>
    </i>
    <i>
      <x v="11"/>
    </i>
  </rowItems>
  <colFields count="1">
    <field x="2"/>
  </colFields>
  <colItems count="4">
    <i>
      <x/>
    </i>
    <i>
      <x v="1"/>
    </i>
    <i>
      <x v="2"/>
    </i>
    <i>
      <x v="3"/>
    </i>
  </colItems>
  <pageFields count="1">
    <pageField fld="1" hier="15" name="[Orders].[Order Date (Year)].[All]" cap="All"/>
  </pageFields>
  <dataFields count="1">
    <dataField name="Sum of Sales" fld="3" baseField="0" baseItem="0" numFmtId="3"/>
  </dataFields>
  <formats count="68">
    <format dxfId="122">
      <pivotArea type="all" dataOnly="0" outline="0" fieldPosition="0"/>
    </format>
    <format dxfId="121">
      <pivotArea type="all" dataOnly="0" outline="0" fieldPosition="0"/>
    </format>
    <format dxfId="120">
      <pivotArea field="1" type="button" dataOnly="0" labelOnly="1" outline="0" axis="axisPage" fieldPosition="0"/>
    </format>
    <format dxfId="119">
      <pivotArea dataOnly="0" labelOnly="1" fieldPosition="0">
        <references count="1">
          <reference field="1" count="0"/>
        </references>
      </pivotArea>
    </format>
    <format dxfId="118">
      <pivotArea dataOnly="0" labelOnly="1" grandRow="1" outline="0" fieldPosition="0"/>
    </format>
    <format dxfId="117">
      <pivotArea type="origin" dataOnly="0" labelOnly="1" outline="0" fieldPosition="0"/>
    </format>
    <format dxfId="116">
      <pivotArea field="2" type="button" dataOnly="0" labelOnly="1" outline="0" axis="axisCol" fieldPosition="0"/>
    </format>
    <format dxfId="115">
      <pivotArea type="topRight" dataOnly="0" labelOnly="1" outline="0" fieldPosition="0"/>
    </format>
    <format dxfId="114">
      <pivotArea field="1" type="button" dataOnly="0" labelOnly="1" outline="0" axis="axisPage" fieldPosition="0"/>
    </format>
    <format dxfId="113">
      <pivotArea field="0" type="button" dataOnly="0" labelOnly="1" outline="0" axis="axisRow" fieldPosition="0"/>
    </format>
    <format dxfId="112">
      <pivotArea dataOnly="0" labelOnly="1" outline="0" fieldPosition="0">
        <references count="1">
          <reference field="2" count="0"/>
        </references>
      </pivotArea>
    </format>
    <format dxfId="111">
      <pivotArea dataOnly="0" labelOnly="1" grandCol="1" outline="0"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field="2" type="button" dataOnly="0" labelOnly="1" outline="0" axis="axisCol" fieldPosition="0"/>
    </format>
    <format dxfId="105">
      <pivotArea type="topRight" dataOnly="0" labelOnly="1" outline="0" fieldPosition="0"/>
    </format>
    <format dxfId="104">
      <pivotArea field="1" type="button" dataOnly="0" labelOnly="1" outline="0" axis="axisPage" fieldPosition="0"/>
    </format>
    <format dxfId="103">
      <pivotArea field="0" type="button" dataOnly="0" labelOnly="1" outline="0" axis="axisRow" fieldPosition="0"/>
    </format>
    <format dxfId="102">
      <pivotArea dataOnly="0" labelOnly="1" outline="0" fieldPosition="0">
        <references count="1">
          <reference field="1" count="0"/>
        </references>
      </pivotArea>
    </format>
    <format dxfId="101">
      <pivotArea dataOnly="0" labelOnly="1" outline="0" fieldPosition="0">
        <references count="2">
          <reference field="0" count="0"/>
          <reference field="1" count="1" selected="0">
            <x v="0"/>
          </reference>
        </references>
      </pivotArea>
    </format>
    <format dxfId="100">
      <pivotArea dataOnly="0" labelOnly="1" outline="0" fieldPosition="0">
        <references count="2">
          <reference field="0" count="0"/>
          <reference field="1" count="1" selected="0">
            <x v="1"/>
          </reference>
        </references>
      </pivotArea>
    </format>
    <format dxfId="99">
      <pivotArea dataOnly="0" labelOnly="1" outline="0" fieldPosition="0">
        <references count="2">
          <reference field="0" count="0"/>
          <reference field="1" count="1" selected="0">
            <x v="2"/>
          </reference>
        </references>
      </pivotArea>
    </format>
    <format dxfId="98">
      <pivotArea dataOnly="0" labelOnly="1" outline="0" fieldPosition="0">
        <references count="2">
          <reference field="0" count="8">
            <x v="0"/>
            <x v="1"/>
            <x v="2"/>
            <x v="3"/>
            <x v="4"/>
            <x v="5"/>
            <x v="6"/>
            <x v="7"/>
          </reference>
          <reference field="1" count="1" selected="0">
            <x v="3"/>
          </reference>
        </references>
      </pivotArea>
    </format>
    <format dxfId="97">
      <pivotArea dataOnly="0" labelOnly="1" outline="0" fieldPosition="0">
        <references count="1">
          <reference field="2" count="0"/>
        </references>
      </pivotArea>
    </format>
    <format dxfId="96">
      <pivotArea type="all" dataOnly="0" outline="0" fieldPosition="0"/>
    </format>
    <format dxfId="95">
      <pivotArea outline="0" collapsedLevelsAreSubtotals="1" fieldPosition="0"/>
    </format>
    <format dxfId="94">
      <pivotArea type="origin" dataOnly="0" labelOnly="1" outline="0" fieldPosition="0"/>
    </format>
    <format dxfId="93">
      <pivotArea field="2" type="button" dataOnly="0" labelOnly="1" outline="0" axis="axisCol" fieldPosition="0"/>
    </format>
    <format dxfId="92">
      <pivotArea type="topRight" dataOnly="0" labelOnly="1" outline="0" fieldPosition="0"/>
    </format>
    <format dxfId="91">
      <pivotArea field="1" type="button" dataOnly="0" labelOnly="1" outline="0" axis="axisPage" fieldPosition="0"/>
    </format>
    <format dxfId="90">
      <pivotArea field="0" type="button" dataOnly="0" labelOnly="1" outline="0" axis="axisRow" fieldPosition="0"/>
    </format>
    <format dxfId="89">
      <pivotArea dataOnly="0" labelOnly="1" outline="0" fieldPosition="0">
        <references count="1">
          <reference field="1" count="0"/>
        </references>
      </pivotArea>
    </format>
    <format dxfId="88">
      <pivotArea dataOnly="0" labelOnly="1" outline="0" fieldPosition="0">
        <references count="2">
          <reference field="0" count="0"/>
          <reference field="1" count="1" selected="0">
            <x v="0"/>
          </reference>
        </references>
      </pivotArea>
    </format>
    <format dxfId="87">
      <pivotArea dataOnly="0" labelOnly="1" outline="0" fieldPosition="0">
        <references count="2">
          <reference field="0" count="0"/>
          <reference field="1" count="1" selected="0">
            <x v="1"/>
          </reference>
        </references>
      </pivotArea>
    </format>
    <format dxfId="86">
      <pivotArea dataOnly="0" labelOnly="1" outline="0" fieldPosition="0">
        <references count="2">
          <reference field="0" count="0"/>
          <reference field="1" count="1" selected="0">
            <x v="2"/>
          </reference>
        </references>
      </pivotArea>
    </format>
    <format dxfId="85">
      <pivotArea dataOnly="0" labelOnly="1" outline="0" fieldPosition="0">
        <references count="2">
          <reference field="0" count="8">
            <x v="0"/>
            <x v="1"/>
            <x v="2"/>
            <x v="3"/>
            <x v="4"/>
            <x v="5"/>
            <x v="6"/>
            <x v="7"/>
          </reference>
          <reference field="1" count="1" selected="0">
            <x v="3"/>
          </reference>
        </references>
      </pivotArea>
    </format>
    <format dxfId="84">
      <pivotArea dataOnly="0" labelOnly="1" outline="0" fieldPosition="0">
        <references count="1">
          <reference field="2" count="0"/>
        </references>
      </pivotArea>
    </format>
    <format dxfId="83">
      <pivotArea outline="0" collapsedLevelsAreSubtotals="1" fieldPosition="0"/>
    </format>
    <format dxfId="82">
      <pivotArea dataOnly="0" labelOnly="1" outline="0" fieldPosition="0">
        <references count="2">
          <reference field="0" count="0"/>
          <reference field="1" count="1" selected="0">
            <x v="0"/>
          </reference>
        </references>
      </pivotArea>
    </format>
    <format dxfId="81">
      <pivotArea dataOnly="0" labelOnly="1" outline="0" fieldPosition="0">
        <references count="2">
          <reference field="0" count="0"/>
          <reference field="1" count="1" selected="0">
            <x v="1"/>
          </reference>
        </references>
      </pivotArea>
    </format>
    <format dxfId="80">
      <pivotArea dataOnly="0" labelOnly="1" outline="0" fieldPosition="0">
        <references count="2">
          <reference field="0" count="0"/>
          <reference field="1" count="1" selected="0">
            <x v="2"/>
          </reference>
        </references>
      </pivotArea>
    </format>
    <format dxfId="79">
      <pivotArea dataOnly="0" labelOnly="1" outline="0" fieldPosition="0">
        <references count="2">
          <reference field="0" count="8">
            <x v="0"/>
            <x v="1"/>
            <x v="2"/>
            <x v="3"/>
            <x v="4"/>
            <x v="5"/>
            <x v="6"/>
            <x v="7"/>
          </reference>
          <reference field="1" count="1" selected="0">
            <x v="3"/>
          </reference>
        </references>
      </pivotArea>
    </format>
    <format dxfId="78">
      <pivotArea outline="0" collapsedLevelsAreSubtotals="1" fieldPosition="0"/>
    </format>
    <format dxfId="77">
      <pivotArea dataOnly="0" labelOnly="1" outline="0" fieldPosition="0">
        <references count="2">
          <reference field="0" count="0"/>
          <reference field="1" count="1" selected="0">
            <x v="0"/>
          </reference>
        </references>
      </pivotArea>
    </format>
    <format dxfId="76">
      <pivotArea dataOnly="0" labelOnly="1" outline="0" fieldPosition="0">
        <references count="2">
          <reference field="0" count="0"/>
          <reference field="1" count="1" selected="0">
            <x v="1"/>
          </reference>
        </references>
      </pivotArea>
    </format>
    <format dxfId="75">
      <pivotArea dataOnly="0" labelOnly="1" outline="0" fieldPosition="0">
        <references count="2">
          <reference field="0" count="0"/>
          <reference field="1" count="1" selected="0">
            <x v="2"/>
          </reference>
        </references>
      </pivotArea>
    </format>
    <format dxfId="74">
      <pivotArea dataOnly="0" labelOnly="1" outline="0" fieldPosition="0">
        <references count="2">
          <reference field="0" count="8">
            <x v="0"/>
            <x v="1"/>
            <x v="2"/>
            <x v="3"/>
            <x v="4"/>
            <x v="5"/>
            <x v="6"/>
            <x v="7"/>
          </reference>
          <reference field="1" count="1" selected="0">
            <x v="3"/>
          </reference>
        </references>
      </pivotArea>
    </format>
    <format dxfId="73">
      <pivotArea field="1" type="button" dataOnly="0" labelOnly="1" outline="0" axis="axisPage" fieldPosition="0"/>
    </format>
    <format dxfId="72">
      <pivotArea dataOnly="0" labelOnly="1" outline="0" fieldPosition="0">
        <references count="1">
          <reference field="1" count="3">
            <x v="0"/>
            <x v="1"/>
            <x v="2"/>
          </reference>
        </references>
      </pivotArea>
    </format>
    <format dxfId="71">
      <pivotArea dataOnly="0" labelOnly="1" outline="0" fieldPosition="0">
        <references count="1">
          <reference field="1" count="1">
            <x v="3"/>
          </reference>
        </references>
      </pivotArea>
    </format>
    <format dxfId="70">
      <pivotArea field="1" type="button" dataOnly="0" labelOnly="1" outline="0" axis="axisPage" fieldPosition="0"/>
    </format>
    <format dxfId="69">
      <pivotArea dataOnly="0" labelOnly="1" outline="0" fieldPosition="0">
        <references count="1">
          <reference field="1" count="3">
            <x v="0"/>
            <x v="1"/>
            <x v="2"/>
          </reference>
        </references>
      </pivotArea>
    </format>
    <format dxfId="68">
      <pivotArea dataOnly="0" labelOnly="1" outline="0" fieldPosition="0">
        <references count="1">
          <reference field="1" count="1">
            <x v="3"/>
          </reference>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2" type="button" dataOnly="0" labelOnly="1" outline="0" axis="axisCol" fieldPosition="0"/>
    </format>
    <format dxfId="63">
      <pivotArea type="topRight" dataOnly="0" labelOnly="1" outline="0" fieldPosition="0"/>
    </format>
    <format dxfId="62">
      <pivotArea field="1" type="button" dataOnly="0" labelOnly="1" outline="0" axis="axisPage" fieldPosition="0"/>
    </format>
    <format dxfId="61">
      <pivotArea field="0" type="button" dataOnly="0" labelOnly="1" outline="0" axis="axisRow" fieldPosition="0"/>
    </format>
    <format dxfId="60">
      <pivotArea dataOnly="0" labelOnly="1" outline="0" fieldPosition="0">
        <references count="1">
          <reference field="1" count="0"/>
        </references>
      </pivotArea>
    </format>
    <format dxfId="59">
      <pivotArea dataOnly="0" labelOnly="1" outline="0" fieldPosition="0">
        <references count="2">
          <reference field="0" count="0"/>
          <reference field="1" count="1" selected="0">
            <x v="0"/>
          </reference>
        </references>
      </pivotArea>
    </format>
    <format dxfId="58">
      <pivotArea dataOnly="0" labelOnly="1" outline="0" fieldPosition="0">
        <references count="2">
          <reference field="0" count="0"/>
          <reference field="1" count="1" selected="0">
            <x v="1"/>
          </reference>
        </references>
      </pivotArea>
    </format>
    <format dxfId="57">
      <pivotArea dataOnly="0" labelOnly="1" outline="0" fieldPosition="0">
        <references count="2">
          <reference field="0" count="0"/>
          <reference field="1" count="1" selected="0">
            <x v="2"/>
          </reference>
        </references>
      </pivotArea>
    </format>
    <format dxfId="56">
      <pivotArea dataOnly="0" labelOnly="1" outline="0" fieldPosition="0">
        <references count="2">
          <reference field="0" count="8">
            <x v="0"/>
            <x v="1"/>
            <x v="2"/>
            <x v="3"/>
            <x v="4"/>
            <x v="5"/>
            <x v="6"/>
            <x v="7"/>
          </reference>
          <reference field="1" count="1" selected="0">
            <x v="3"/>
          </reference>
        </references>
      </pivotArea>
    </format>
    <format dxfId="55">
      <pivotArea dataOnly="0" labelOnly="1" outline="0" fieldPosition="0">
        <references count="1">
          <reference field="2" count="0"/>
        </references>
      </pivotArea>
    </format>
  </formats>
  <chartFormats count="12">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4" format="8" series="1">
      <pivotArea type="data" outline="0" fieldPosition="0">
        <references count="2">
          <reference field="4294967294" count="1" selected="0">
            <x v="0"/>
          </reference>
          <reference field="2"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 chart="5" format="11" series="1">
      <pivotArea type="data" outline="0" fieldPosition="0">
        <references count="2">
          <reference field="4294967294" count="1" selected="0">
            <x v="0"/>
          </reference>
          <reference field="2"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rowHierarchiesUsage count="1">
    <rowHierarchyUsage hierarchyUsage="1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8B011C-DAED-4F35-A1B8-5CC4E25B6634}" name="CountryBarchart" cacheId="0"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17">
  <location ref="A2:B5" firstHeaderRow="1" firstDataRow="1" firstDataCol="1"/>
  <pivotFields count="4">
    <pivotField dataField="1" compact="0" outline="0" subtotalTop="0" showAll="0" defaultSubtotal="0"/>
    <pivotField axis="axisRow" compact="0" allDrilled="1" outline="0"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3">
    <i>
      <x v="1"/>
    </i>
    <i>
      <x/>
    </i>
    <i>
      <x v="2"/>
    </i>
  </rowItems>
  <colItems count="1">
    <i/>
  </colItems>
  <dataFields count="1">
    <dataField name="Sum of Sales" fld="0" baseField="0" baseItem="9" numFmtId="168"/>
  </dataFields>
  <formats count="22">
    <format dxfId="54">
      <pivotArea type="all" dataOnly="0" outline="0" fieldPosition="0"/>
    </format>
    <format dxfId="53">
      <pivotArea type="all" dataOnly="0" outline="0" fieldPosition="0"/>
    </format>
    <format dxfId="52">
      <pivotArea dataOnly="0" labelOnly="1" grandRow="1" outline="0" fieldPosition="0"/>
    </format>
    <format dxfId="51">
      <pivotArea type="origin" dataOnly="0" labelOnly="1" outline="0" fieldPosition="0"/>
    </format>
    <format dxfId="50">
      <pivotArea type="topRight" dataOnly="0" labelOnly="1" outline="0" fieldPosition="0"/>
    </format>
    <format dxfId="49">
      <pivotArea dataOnly="0" labelOnly="1" grandCol="1" outline="0" fieldPosition="0"/>
    </format>
    <format dxfId="48">
      <pivotArea outline="0" collapsedLevelsAreSubtotals="1"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type="topRight" dataOnly="0" labelOnly="1" outline="0" fieldPosition="0"/>
    </format>
    <format dxfId="43">
      <pivotArea type="all" dataOnly="0" outline="0" fieldPosition="0"/>
    </format>
    <format dxfId="42">
      <pivotArea outline="0" collapsedLevelsAreSubtotals="1" fieldPosition="0"/>
    </format>
    <format dxfId="41">
      <pivotArea type="origin" dataOnly="0" labelOnly="1" outline="0" fieldPosition="0"/>
    </format>
    <format dxfId="40">
      <pivotArea type="topRight" dataOnly="0" labelOnly="1" outline="0"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type="topRight" dataOnly="0" labelOnly="1" outline="0" fieldPosition="0"/>
    </format>
    <format dxfId="33">
      <pivotArea outline="0" fieldPosition="0">
        <references count="1">
          <reference field="4294967294" count="1">
            <x v="0"/>
          </reference>
        </references>
      </pivotArea>
    </format>
  </formats>
  <chartFormats count="4">
    <chartFormat chart="16" format="28" series="1">
      <pivotArea type="data" outline="0" fieldPosition="0">
        <references count="1">
          <reference field="4294967294" count="1" selected="0">
            <x v="0"/>
          </reference>
        </references>
      </pivotArea>
    </chartFormat>
    <chartFormat chart="16" format="29">
      <pivotArea type="data" outline="0" fieldPosition="0">
        <references count="2">
          <reference field="4294967294" count="1" selected="0">
            <x v="0"/>
          </reference>
          <reference field="1" count="1" selected="0">
            <x v="1"/>
          </reference>
        </references>
      </pivotArea>
    </chartFormat>
    <chartFormat chart="16" format="30">
      <pivotArea type="data" outline="0" fieldPosition="0">
        <references count="2">
          <reference field="4294967294" count="1" selected="0">
            <x v="0"/>
          </reference>
          <reference field="1" count="1" selected="0">
            <x v="0"/>
          </reference>
        </references>
      </pivotArea>
    </chartFormat>
    <chartFormat chart="16" format="31">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1">
    <filter fld="2" type="count" id="42" iMeasureHier="22">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DC00FD-40D6-4393-85C0-646D772A9616}" name="top5cust" cacheId="1" applyNumberFormats="0" applyBorderFormats="0" applyFontFormats="0" applyPatternFormats="0" applyAlignmentFormats="0" applyWidthHeightFormats="1" dataCaption="Values" updatedVersion="7" minRefreshableVersion="5" useAutoFormatting="1" subtotalHiddenItems="1" rowGrandTotals="0" colGrandTotals="0" itemPrintTitles="1" createdVersion="7" indent="0" compact="0" compactData="0" multipleFieldFilters="0" chartFormat="9">
  <location ref="A2:B7" firstHeaderRow="1" firstDataRow="1" firstDataCol="1"/>
  <pivotFields count="5">
    <pivotField dataField="1" compact="0" outline="0" subtotalTop="0" showAll="0" defaultSubtotal="0"/>
    <pivotField compact="0" allDrilled="1" outline="0"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5">
    <i>
      <x v="2"/>
    </i>
    <i>
      <x v="3"/>
    </i>
    <i>
      <x v="4"/>
    </i>
    <i>
      <x v="1"/>
    </i>
    <i>
      <x/>
    </i>
  </rowItems>
  <colItems count="1">
    <i/>
  </colItems>
  <dataFields count="1">
    <dataField name="Sum of Sales" fld="0" baseField="0" baseItem="9" numFmtId="168"/>
  </dataFields>
  <formats count="22">
    <format dxfId="32">
      <pivotArea type="all" dataOnly="0" outline="0" fieldPosition="0"/>
    </format>
    <format dxfId="31">
      <pivotArea type="all" dataOnly="0" outline="0" fieldPosition="0"/>
    </format>
    <format dxfId="30">
      <pivotArea dataOnly="0" labelOnly="1" grandRow="1" outline="0" fieldPosition="0"/>
    </format>
    <format dxfId="29">
      <pivotArea type="origin" dataOnly="0" labelOnly="1" outline="0" fieldPosition="0"/>
    </format>
    <format dxfId="28">
      <pivotArea type="topRight" dataOnly="0" labelOnly="1" outline="0" fieldPosition="0"/>
    </format>
    <format dxfId="27">
      <pivotArea dataOnly="0" labelOnly="1" grandCol="1"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type="topRight" dataOnly="0" labelOnly="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type="topRight" dataOnly="0" labelOnly="1" outline="0" fieldPosition="0"/>
    </format>
    <format dxfId="17">
      <pivotArea outline="0" collapsedLevelsAreSubtotals="1"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type="topRight" dataOnly="0" labelOnly="1" outline="0" fieldPosition="0"/>
    </format>
    <format dxfId="11">
      <pivotArea outline="0" fieldPosition="0">
        <references count="1">
          <reference field="4294967294" count="1">
            <x v="0"/>
          </reference>
        </references>
      </pivotArea>
    </format>
  </formats>
  <chartFormats count="7">
    <chartFormat chart="1"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 chart="8" format="9">
      <pivotArea type="data" outline="0" fieldPosition="0">
        <references count="2">
          <reference field="4294967294" count="1" selected="0">
            <x v="0"/>
          </reference>
          <reference field="3" count="1" selected="0">
            <x v="3"/>
          </reference>
        </references>
      </pivotArea>
    </chartFormat>
    <chartFormat chart="8" format="10">
      <pivotArea type="data" outline="0" fieldPosition="0">
        <references count="2">
          <reference field="4294967294" count="1" selected="0">
            <x v="0"/>
          </reference>
          <reference field="3" count="1" selected="0">
            <x v="4"/>
          </reference>
        </references>
      </pivotArea>
    </chartFormat>
    <chartFormat chart="8" format="11">
      <pivotArea type="data" outline="0" fieldPosition="0">
        <references count="2">
          <reference field="4294967294" count="1" selected="0">
            <x v="0"/>
          </reference>
          <reference field="3" count="1" selected="0">
            <x v="1"/>
          </reference>
        </references>
      </pivotArea>
    </chartFormat>
    <chartFormat chart="8" format="12">
      <pivotArea type="data" outline="0" fieldPosition="0">
        <references count="2">
          <reference field="4294967294" count="1" selected="0">
            <x v="0"/>
          </reference>
          <reference field="3"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Medium9" showRowHeaders="1" showColHeaders="1" showRowStripes="0" showColStripes="0" showLastColumn="1"/>
  <filters count="2">
    <filter fld="2" type="count" id="42" iMeasureHier="22">
      <autoFilter ref="A1">
        <filterColumn colId="0">
          <top10 val="5" filterVal="5"/>
        </filterColumn>
      </autoFilter>
    </filter>
    <filter fld="3" type="count" id="43"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OrdersData.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E1A4362-DE62-4CB3-BE37-45B12712ADF9}" sourceName="[Orders].[Loyalty Card]">
  <pivotTables>
    <pivotTable tabId="18" name="TotalSales"/>
    <pivotTable tabId="19" name="CountryBarchart"/>
    <pivotTable tabId="20" name="top5cust"/>
  </pivotTables>
  <data>
    <olap pivotCacheId="150297165">
      <levels count="2">
        <level uniqueName="[Orders].[Loyalty Card].[(All)]" sourceCaption="(All)" count="0"/>
        <level uniqueName="[Orders].[Loyalty Card].[Loyalty Card]" sourceCaption="Loyalty Card" count="2">
          <ranges>
            <range startItem="0">
              <i n="[Orders].[Loyalty Card].&amp;[No]" c="No"/>
              <i n="[Orders].[Loyalty Card].&amp;[Yes]" c="Yes"/>
            </range>
          </ranges>
        </level>
      </levels>
      <selections count="1">
        <selection n="[Orders].[Loyalty Card].[All]"/>
      </selections>
    </olap>
  </data>
  <extLst>
    <x:ext xmlns:x15="http://schemas.microsoft.com/office/spreadsheetml/2010/11/main" uri="{470722E0-AACD-4C17-9CDC-17EF765DBC7E}">
      <x15:slicerCacheHideItemsWithNoData count="1">
        <x15:slicerCacheOlapLevelName uniqueName="[Orders].[Loyalty Card].[Loyalty Card]"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131D6A-ED3D-4DA1-8514-C46B25BE60AB}" sourceName="[Orders].[Roast Type Name]">
  <pivotTables>
    <pivotTable tabId="18" name="TotalSales"/>
    <pivotTable tabId="19" name="CountryBarchart"/>
    <pivotTable tabId="20" name="top5cust"/>
  </pivotTables>
  <data>
    <olap pivotCacheId="150297165">
      <levels count="2">
        <level uniqueName="[Orders].[Roast Type Name].[(All)]" sourceCaption="(All)" count="0"/>
        <level uniqueName="[Orders].[Roast Type Name].[Roast Type Name]" sourceCaption="Roast Type Name" count="3">
          <ranges>
            <range startItem="0">
              <i n="[Orders].[Roast Type Name].&amp;[Dark]" c="Dark"/>
              <i n="[Orders].[Roast Type Name].&amp;[Light]" c="Light"/>
              <i n="[Orders].[Roast Type Name].&amp;[Medium]" c="Medium"/>
            </range>
          </ranges>
        </level>
      </levels>
      <selections count="1">
        <selection n="[Orders].[Roast Type Name].[All]"/>
      </selections>
    </olap>
  </data>
  <extLst>
    <x:ext xmlns:x15="http://schemas.microsoft.com/office/spreadsheetml/2010/11/main" uri="{470722E0-AACD-4C17-9CDC-17EF765DBC7E}">
      <x15:slicerCacheHideItemsWithNoData count="1">
        <x15:slicerCacheOlapLevelName uniqueName="[Orders].[Roast Type Name].[Roast Type Nam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876EA6-A53A-44AD-8AF9-9A5B815CC662}" sourceName="[Orders].[Size]">
  <pivotTables>
    <pivotTable tabId="18" name="TotalSales"/>
    <pivotTable tabId="19" name="CountryBarchart"/>
    <pivotTable tabId="20" name="top5cust"/>
  </pivotTables>
  <data>
    <olap pivotCacheId="150297165">
      <levels count="2">
        <level uniqueName="[Orders].[Size].[(All)]" sourceCaption="(All)" count="0"/>
        <level uniqueName="[Orders].[Size].[Size]" sourceCaption="Size" count="4">
          <ranges>
            <range startItem="0">
              <i n="[Orders].[Size].&amp;[0.2 kg]" c="0.2 kg"/>
              <i n="[Orders].[Size].&amp;[0.5 kg]" c="0.5 kg"/>
              <i n="[Orders].[Size].&amp;[1 kg]" c="1 kg"/>
              <i n="[Orders].[Size].&amp;[2.5 kg]" c="2.5 kg"/>
            </range>
          </ranges>
        </level>
      </levels>
      <selections count="1">
        <selection n="[Orders].[Size].[All]"/>
      </selections>
    </olap>
  </data>
  <extLst>
    <x:ext xmlns:x15="http://schemas.microsoft.com/office/spreadsheetml/2010/11/main" uri="{470722E0-AACD-4C17-9CDC-17EF765DBC7E}">
      <x15:slicerCacheHideItemsWithNoData count="1">
        <x15:slicerCacheOlapLevelName uniqueName="[Orders].[Size].[Siz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5A23A276-9450-4CEE-8AC4-9E1E9FF3D8A1}" cache="Slicer_Loyalty_Card" caption="Loyalty Card" level="1" style="Purple Slicer" rowHeight="241300"/>
  <slicer name="Roast Type Name" xr10:uid="{6BB96571-1039-47FA-9663-FBA508F288B2}" cache="Slicer_Roast_Type_Name" caption="Roast Type Name" columnCount="3" level="1" style="Purple Slicer" rowHeight="241300"/>
  <slicer name="Size" xr10:uid="{332EE6A2-7F8C-4ABE-A0A3-A3BF793BEDB0}" cache="Slicer_Size" caption="Size" columnCount="2" level="1"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2BBAF5-64B6-4BD0-AEFD-E1281ECFE96F}" name="Orders" displayName="Orders" ref="A1:P1001" totalsRowShown="0" headerRowDxfId="10">
  <autoFilter ref="A1:P1001" xr:uid="{BD2BBAF5-64B6-4BD0-AEFD-E1281ECFE96F}"/>
  <tableColumns count="16">
    <tableColumn id="1" xr3:uid="{65056C51-80D7-414A-AC38-3ADAC4DEDC23}" name="Order ID" dataDxfId="9"/>
    <tableColumn id="2" xr3:uid="{3CF236C1-7636-47AE-A57F-310FEADAA6E1}" name="Order Date" dataDxfId="8"/>
    <tableColumn id="3" xr3:uid="{259AE86E-0912-4CA1-B61D-57F8F6E9BCD8}" name="Customer ID" dataDxfId="7"/>
    <tableColumn id="4" xr3:uid="{8472757E-CC46-46C8-B439-10B9C8038CA2}" name="Product ID"/>
    <tableColumn id="5" xr3:uid="{A5EDA75D-768F-45A4-9B4E-65607D71CB8B}" name="Quantity" dataDxfId="6"/>
    <tableColumn id="6" xr3:uid="{42A714BE-9E99-486E-BCA9-76A8C76FBBB2}" name="Customer Name" dataDxfId="5">
      <calculatedColumnFormula>_xlfn.XLOOKUP(C2, customers!$A$1:$A$1001,customers!$B$1:$B$1001)</calculatedColumnFormula>
    </tableColumn>
    <tableColumn id="7" xr3:uid="{01157848-B120-4C0A-B914-930E81FBF210}" name="Email" dataDxfId="4">
      <calculatedColumnFormula>IF(_xlfn.XLOOKUP(C2,customers!$A$1:$A$1001,customers!$C$1:$C$1001)=0,"",_xlfn.XLOOKUP(C2,customers!$A$1:$A$1001,customers!$C$1:$C$1001))</calculatedColumnFormula>
    </tableColumn>
    <tableColumn id="8" xr3:uid="{D16CB519-88DD-43A5-BEAE-22F65F8DB071}" name="Country" dataDxfId="3">
      <calculatedColumnFormula>_xlfn.XLOOKUP(C2,customers!$A$1:$A$1001,customers!$G$1:$G$1001)</calculatedColumnFormula>
    </tableColumn>
    <tableColumn id="9" xr3:uid="{D3855F2A-7A88-4EB0-8576-729FA4011FD4}" name="Coffee Type">
      <calculatedColumnFormula>_xlfn.XLOOKUP(D2,products!$A$1:$A$49,products!$B$1:$B$49)</calculatedColumnFormula>
    </tableColumn>
    <tableColumn id="10" xr3:uid="{1326DF12-E65B-4EF7-ACA3-EBB01A3457A7}" name="Roast Type">
      <calculatedColumnFormula>_xlfn.XLOOKUP(D2,products!$A$1:$A$49,products!$C$1:$C$49)</calculatedColumnFormula>
    </tableColumn>
    <tableColumn id="11" xr3:uid="{3D374DA3-19F0-4627-9A2F-E15724A77113}" name="Size" dataDxfId="2"/>
    <tableColumn id="12" xr3:uid="{E57689F1-8549-4BC5-9B65-DE7D0E575820}" name="Unit Price" dataDxfId="1">
      <calculatedColumnFormula>_xlfn.XLOOKUP(D2,products!$A$1:$A$49,products!$E$1:$E$49)</calculatedColumnFormula>
    </tableColumn>
    <tableColumn id="13" xr3:uid="{3C34B137-6D36-4CD0-AC9C-60BEACFAA804}" name="Sales" dataDxfId="0">
      <calculatedColumnFormula>E2*L2</calculatedColumnFormula>
    </tableColumn>
    <tableColumn id="14" xr3:uid="{8A025DD8-3C29-4709-9914-A87EDD51C9B7}" name="Coffee Type Name">
      <calculatedColumnFormula>IF(I2="Rob","Robusta",IF(I2="Exc","Excelsa",IF(I2="Ara","Arabica",IF(I2="Lib","Librica"))))</calculatedColumnFormula>
    </tableColumn>
    <tableColumn id="15" xr3:uid="{56A31171-5745-406F-BBFB-9C03CE33F133}" name="Roast Type Name">
      <calculatedColumnFormula>IF(J2="M","Medium",IF(J2="L","Light",IF(J2="D","Dark")))</calculatedColumnFormula>
    </tableColumn>
    <tableColumn id="16" xr3:uid="{F1EEDC38-33A0-4F0F-A660-467E37399678}" name="Loyalty Card">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3B63551-A491-4F4B-8B8A-3BE1D52E2A82}" sourceName="[Orders].[Order Date]">
  <pivotTables>
    <pivotTable tabId="18" name="TotalSales"/>
    <pivotTable tabId="19" name="CountryBarchart"/>
    <pivotTable tabId="20" name="top5cust"/>
  </pivotTables>
  <state minimalRefreshVersion="6" lastRefreshVersion="6" pivotCacheId="843380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DBF72D2-81E3-4F78-B820-D78D122AD128}" cache="Timeline_Order_Date" caption="Order Date" level="2" selectionLevel="2" scrollPosition="2021-05-01T00:00:00" style="Purpl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10FE-A79D-41BF-AD3E-37953DBD9E68}">
  <sheetPr>
    <tabColor rgb="FF92D050"/>
  </sheetPr>
  <dimension ref="A1:AA42"/>
  <sheetViews>
    <sheetView showGridLines="0" tabSelected="1" zoomScaleNormal="100" workbookViewId="0">
      <selection activeCell="L43" sqref="L43"/>
    </sheetView>
  </sheetViews>
  <sheetFormatPr defaultRowHeight="15" x14ac:dyDescent="0.25"/>
  <cols>
    <col min="1" max="1" width="1.7109375" style="30" customWidth="1"/>
    <col min="2" max="15" width="9.140625" style="30"/>
    <col min="16" max="16" width="1.28515625" style="30" customWidth="1"/>
    <col min="17" max="18" width="9.140625" style="30"/>
    <col min="19" max="19" width="1.7109375" style="30" customWidth="1"/>
    <col min="20" max="22" width="9.140625" style="30"/>
    <col min="23" max="23" width="1.7109375" style="30" customWidth="1"/>
    <col min="24" max="27" width="9.140625" style="30"/>
    <col min="28" max="16384" width="9.140625" style="31"/>
  </cols>
  <sheetData>
    <row r="1" spans="1:27" ht="5.0999999999999996" customHeight="1" x14ac:dyDescent="0.25">
      <c r="A1" s="32"/>
      <c r="B1" s="32"/>
      <c r="C1" s="32"/>
      <c r="D1" s="32"/>
      <c r="E1" s="32"/>
      <c r="F1" s="32"/>
      <c r="G1" s="32"/>
      <c r="H1" s="32"/>
      <c r="I1" s="32"/>
      <c r="J1" s="32"/>
      <c r="K1" s="32"/>
      <c r="L1" s="32"/>
      <c r="M1" s="32"/>
      <c r="N1" s="32"/>
      <c r="O1" s="32"/>
      <c r="P1" s="32"/>
      <c r="Q1" s="32"/>
      <c r="R1" s="32"/>
      <c r="S1" s="32"/>
      <c r="T1" s="32"/>
      <c r="U1" s="32"/>
      <c r="V1" s="32"/>
      <c r="W1" s="32"/>
      <c r="X1" s="32"/>
      <c r="Y1" s="32"/>
      <c r="Z1" s="32"/>
      <c r="AA1" s="32"/>
    </row>
    <row r="2" spans="1:27" x14ac:dyDescent="0.25">
      <c r="A2" s="32"/>
      <c r="B2" s="32"/>
      <c r="C2" s="32"/>
      <c r="D2" s="32"/>
      <c r="E2" s="32"/>
      <c r="F2" s="32"/>
      <c r="G2" s="32"/>
      <c r="H2" s="32"/>
      <c r="I2" s="32"/>
      <c r="J2" s="32"/>
      <c r="K2" s="32"/>
      <c r="L2" s="32"/>
      <c r="M2" s="32"/>
      <c r="N2" s="32"/>
      <c r="O2" s="32"/>
      <c r="P2" s="32"/>
      <c r="Q2" s="32"/>
      <c r="R2" s="32"/>
      <c r="S2" s="32"/>
      <c r="T2" s="32"/>
      <c r="U2" s="32"/>
      <c r="V2" s="32"/>
      <c r="W2" s="32"/>
      <c r="X2" s="32"/>
      <c r="Y2" s="32"/>
      <c r="Z2" s="32"/>
      <c r="AA2" s="32"/>
    </row>
    <row r="3" spans="1:27" x14ac:dyDescent="0.25">
      <c r="A3" s="32"/>
      <c r="B3" s="32"/>
      <c r="C3" s="32"/>
      <c r="D3" s="32"/>
      <c r="E3" s="32"/>
      <c r="F3" s="32"/>
      <c r="G3" s="32"/>
      <c r="H3" s="32"/>
      <c r="I3" s="32"/>
      <c r="J3" s="32"/>
      <c r="K3" s="32"/>
      <c r="L3" s="32"/>
      <c r="M3" s="32"/>
      <c r="N3" s="32"/>
      <c r="O3" s="32"/>
      <c r="P3" s="32"/>
      <c r="Q3" s="32"/>
      <c r="R3" s="32"/>
      <c r="S3" s="32"/>
      <c r="T3" s="32"/>
      <c r="U3" s="32"/>
      <c r="V3" s="32"/>
      <c r="W3" s="32"/>
      <c r="X3" s="32"/>
      <c r="Y3" s="32"/>
      <c r="Z3" s="32"/>
      <c r="AA3" s="32"/>
    </row>
    <row r="4" spans="1:27" x14ac:dyDescent="0.25">
      <c r="A4" s="32"/>
      <c r="B4" s="32"/>
      <c r="C4" s="32"/>
      <c r="D4" s="32"/>
      <c r="E4" s="32"/>
      <c r="F4" s="32"/>
      <c r="G4" s="32"/>
      <c r="H4" s="32"/>
      <c r="I4" s="32"/>
      <c r="J4" s="32"/>
      <c r="K4" s="32"/>
      <c r="L4" s="32"/>
      <c r="M4" s="32"/>
      <c r="N4" s="32"/>
      <c r="O4" s="32"/>
      <c r="P4" s="32"/>
      <c r="Q4" s="32"/>
      <c r="R4" s="32"/>
      <c r="S4" s="32"/>
      <c r="T4" s="32"/>
      <c r="U4" s="32"/>
      <c r="V4" s="32"/>
      <c r="W4" s="32"/>
      <c r="X4" s="32"/>
      <c r="Y4" s="32"/>
      <c r="Z4" s="32"/>
      <c r="AA4" s="32"/>
    </row>
    <row r="5" spans="1:27" x14ac:dyDescent="0.25">
      <c r="A5" s="32"/>
      <c r="B5" s="32"/>
      <c r="C5" s="32"/>
      <c r="D5" s="32"/>
      <c r="E5" s="32"/>
      <c r="F5" s="32"/>
      <c r="G5" s="32"/>
      <c r="H5" s="32"/>
      <c r="I5" s="32"/>
      <c r="J5" s="32"/>
      <c r="K5" s="32"/>
      <c r="L5" s="32"/>
      <c r="M5" s="32"/>
      <c r="N5" s="32"/>
      <c r="O5" s="32"/>
      <c r="P5" s="32"/>
      <c r="Q5" s="32"/>
      <c r="R5" s="32"/>
      <c r="S5" s="32"/>
      <c r="T5" s="32"/>
      <c r="U5" s="32"/>
      <c r="V5" s="32"/>
      <c r="W5" s="32"/>
      <c r="X5" s="32"/>
      <c r="Y5" s="32"/>
      <c r="Z5" s="32"/>
      <c r="AA5" s="32"/>
    </row>
    <row r="6" spans="1:27" ht="5.0999999999999996" customHeight="1" x14ac:dyDescent="0.25">
      <c r="A6" s="32"/>
      <c r="B6" s="32"/>
      <c r="C6" s="32"/>
      <c r="D6" s="32"/>
      <c r="E6" s="32"/>
      <c r="F6" s="32"/>
      <c r="G6" s="32"/>
      <c r="H6" s="32"/>
      <c r="I6" s="32"/>
      <c r="J6" s="32"/>
      <c r="K6" s="32"/>
      <c r="L6" s="32"/>
      <c r="M6" s="32"/>
      <c r="N6" s="32"/>
      <c r="O6" s="32"/>
      <c r="P6" s="32"/>
      <c r="Q6" s="32"/>
      <c r="R6" s="32"/>
      <c r="S6" s="32"/>
      <c r="T6" s="32"/>
      <c r="U6" s="32"/>
      <c r="V6" s="32"/>
      <c r="W6" s="32"/>
      <c r="X6" s="32"/>
      <c r="Y6" s="32"/>
      <c r="Z6" s="32"/>
      <c r="AA6" s="32"/>
    </row>
    <row r="7" spans="1:27" x14ac:dyDescent="0.25">
      <c r="A7" s="32"/>
      <c r="B7" s="32"/>
      <c r="C7" s="32"/>
      <c r="D7" s="32"/>
      <c r="E7" s="32"/>
      <c r="F7" s="32"/>
      <c r="G7" s="32"/>
      <c r="H7" s="32"/>
      <c r="I7" s="32"/>
      <c r="J7" s="32"/>
      <c r="K7" s="32"/>
      <c r="L7" s="32"/>
      <c r="M7" s="32"/>
      <c r="N7" s="32"/>
      <c r="O7" s="32"/>
      <c r="P7" s="32"/>
      <c r="Q7" s="32"/>
      <c r="R7" s="32"/>
      <c r="S7" s="32"/>
      <c r="T7" s="32"/>
      <c r="U7" s="32"/>
      <c r="V7" s="32"/>
      <c r="W7" s="32"/>
      <c r="X7" s="32"/>
      <c r="Y7" s="32"/>
      <c r="Z7" s="32"/>
      <c r="AA7" s="32"/>
    </row>
    <row r="8" spans="1:27" x14ac:dyDescent="0.25">
      <c r="A8" s="32"/>
      <c r="B8" s="32"/>
      <c r="C8" s="32"/>
      <c r="D8" s="32"/>
      <c r="E8" s="32"/>
      <c r="F8" s="32"/>
      <c r="G8" s="32"/>
      <c r="H8" s="32"/>
      <c r="I8" s="32"/>
      <c r="J8" s="32"/>
      <c r="K8" s="32"/>
      <c r="L8" s="32"/>
      <c r="M8" s="32"/>
      <c r="N8" s="32"/>
      <c r="O8" s="32"/>
      <c r="P8" s="32"/>
      <c r="Q8" s="32"/>
      <c r="R8" s="32"/>
      <c r="S8" s="32"/>
      <c r="T8" s="32"/>
      <c r="U8" s="32"/>
      <c r="V8" s="32"/>
      <c r="W8" s="32"/>
      <c r="X8" s="32"/>
      <c r="Y8" s="32"/>
      <c r="Z8" s="32"/>
      <c r="AA8" s="32"/>
    </row>
    <row r="9" spans="1:27" ht="15.75" customHeight="1" x14ac:dyDescent="0.25">
      <c r="A9" s="32"/>
      <c r="B9" s="32"/>
      <c r="C9" s="32"/>
      <c r="D9" s="32"/>
      <c r="E9" s="32"/>
      <c r="F9" s="32"/>
      <c r="G9" s="32"/>
      <c r="H9" s="32"/>
      <c r="I9" s="32"/>
      <c r="J9" s="32"/>
      <c r="K9" s="32"/>
      <c r="L9" s="32"/>
      <c r="M9" s="32"/>
      <c r="N9" s="32"/>
      <c r="O9" s="32"/>
      <c r="P9" s="32"/>
      <c r="Q9" s="32"/>
      <c r="R9" s="32"/>
      <c r="S9" s="32"/>
      <c r="T9" s="32"/>
      <c r="U9" s="32"/>
      <c r="V9" s="32"/>
      <c r="W9" s="32"/>
      <c r="X9" s="32"/>
      <c r="Y9" s="32"/>
      <c r="Z9" s="32"/>
      <c r="AA9" s="32"/>
    </row>
    <row r="10" spans="1:27"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row>
    <row r="11" spans="1:27" ht="5.0999999999999996" customHeight="1" x14ac:dyDescent="0.25">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spans="1:27" x14ac:dyDescent="0.25">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spans="1:27" x14ac:dyDescent="0.25">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spans="1:27" x14ac:dyDescent="0.2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spans="1:27" x14ac:dyDescent="0.2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spans="1:27" x14ac:dyDescent="0.25">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spans="1:27" ht="6" customHeight="1" x14ac:dyDescent="0.25">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spans="1:27" x14ac:dyDescent="0.25">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spans="1:27" x14ac:dyDescent="0.25">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spans="1:27" x14ac:dyDescent="0.25">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spans="1:27" x14ac:dyDescent="0.25">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spans="1:27" x14ac:dyDescent="0.25">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spans="1:27"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spans="1:27"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spans="1:27" x14ac:dyDescent="0.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spans="1:27"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spans="1:27"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spans="1:27" ht="6"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spans="1:27"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spans="1:27"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spans="1:27" x14ac:dyDescent="0.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spans="1:27" x14ac:dyDescent="0.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spans="1:27" x14ac:dyDescent="0.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spans="1:27" x14ac:dyDescent="0.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spans="1:27" x14ac:dyDescent="0.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spans="1:27" x14ac:dyDescent="0.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spans="1:27" x14ac:dyDescent="0.2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spans="1:27" x14ac:dyDescent="0.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spans="1:27"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spans="1:27"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spans="1:27"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spans="1:27"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EC403-68FE-4D89-B816-53AAFB7B5E21}">
  <dimension ref="A1:H46"/>
  <sheetViews>
    <sheetView workbookViewId="0">
      <selection activeCell="A3" sqref="A3"/>
    </sheetView>
  </sheetViews>
  <sheetFormatPr defaultRowHeight="15" x14ac:dyDescent="0.25"/>
  <cols>
    <col min="1" max="1" width="21.140625" style="7" bestFit="1" customWidth="1"/>
    <col min="2" max="2" width="20" style="7" bestFit="1" customWidth="1"/>
    <col min="3" max="3" width="7.42578125" style="7" bestFit="1" customWidth="1"/>
    <col min="4" max="4" width="6.7109375" style="7" bestFit="1" customWidth="1"/>
    <col min="5" max="6" width="8.140625" style="7" bestFit="1" customWidth="1"/>
    <col min="7" max="7" width="12.140625" style="7" customWidth="1"/>
    <col min="8" max="16384" width="9.140625" style="7"/>
  </cols>
  <sheetData>
    <row r="1" spans="1:8" ht="15.75" thickBot="1" x14ac:dyDescent="0.3">
      <c r="A1" s="14" t="s">
        <v>6198</v>
      </c>
      <c r="B1" s="33" t="s" vm="1">
        <v>6221</v>
      </c>
      <c r="C1"/>
      <c r="D1"/>
      <c r="E1"/>
      <c r="F1"/>
      <c r="H1" s="8"/>
    </row>
    <row r="2" spans="1:8" ht="15.75" thickBot="1" x14ac:dyDescent="0.3">
      <c r="A2"/>
      <c r="B2"/>
      <c r="C2"/>
      <c r="D2"/>
      <c r="E2"/>
      <c r="F2"/>
      <c r="H2" s="8"/>
    </row>
    <row r="3" spans="1:8" ht="15.75" thickBot="1" x14ac:dyDescent="0.3">
      <c r="A3" s="12" t="s">
        <v>6200</v>
      </c>
      <c r="B3" s="12" t="s">
        <v>6196</v>
      </c>
      <c r="C3" s="10"/>
      <c r="D3" s="13"/>
      <c r="E3" s="11"/>
      <c r="F3"/>
    </row>
    <row r="4" spans="1:8" ht="15.75" thickBot="1" x14ac:dyDescent="0.3">
      <c r="A4" s="12" t="s">
        <v>6199</v>
      </c>
      <c r="B4" s="10" t="s">
        <v>6201</v>
      </c>
      <c r="C4" s="13" t="s">
        <v>6202</v>
      </c>
      <c r="D4" s="13" t="s">
        <v>6203</v>
      </c>
      <c r="E4" s="11" t="s">
        <v>6204</v>
      </c>
      <c r="F4"/>
    </row>
    <row r="5" spans="1:8" x14ac:dyDescent="0.25">
      <c r="A5" s="25" t="s">
        <v>6206</v>
      </c>
      <c r="B5" s="15">
        <v>605.14499999999998</v>
      </c>
      <c r="C5" s="16">
        <v>677.71999999999991</v>
      </c>
      <c r="D5" s="16">
        <v>1611.0699999999995</v>
      </c>
      <c r="E5" s="17">
        <v>609.09999999999991</v>
      </c>
      <c r="F5"/>
    </row>
    <row r="6" spans="1:8" x14ac:dyDescent="0.25">
      <c r="A6" s="25" t="s">
        <v>6207</v>
      </c>
      <c r="B6" s="18">
        <v>1454.4949999999994</v>
      </c>
      <c r="C6" s="19">
        <v>976.41</v>
      </c>
      <c r="D6" s="19">
        <v>971.21999999999969</v>
      </c>
      <c r="E6" s="20">
        <v>736.07999999999981</v>
      </c>
      <c r="F6"/>
    </row>
    <row r="7" spans="1:8" x14ac:dyDescent="0.25">
      <c r="A7" s="25" t="s">
        <v>6208</v>
      </c>
      <c r="B7" s="18">
        <v>1051.48</v>
      </c>
      <c r="C7" s="19">
        <v>1264.1399999999999</v>
      </c>
      <c r="D7" s="19">
        <v>1469.8100000000002</v>
      </c>
      <c r="E7" s="20">
        <v>1010.3450000000001</v>
      </c>
      <c r="F7"/>
    </row>
    <row r="8" spans="1:8" x14ac:dyDescent="0.25">
      <c r="A8" s="25" t="s">
        <v>6205</v>
      </c>
      <c r="B8" s="18">
        <v>634.34499999999991</v>
      </c>
      <c r="C8" s="19">
        <v>1560.23</v>
      </c>
      <c r="D8" s="19">
        <v>1324.6350000000002</v>
      </c>
      <c r="E8" s="20">
        <v>705.38499999999999</v>
      </c>
      <c r="F8"/>
    </row>
    <row r="9" spans="1:8" x14ac:dyDescent="0.25">
      <c r="A9" s="25" t="s">
        <v>6209</v>
      </c>
      <c r="B9" s="18">
        <v>736.61500000000001</v>
      </c>
      <c r="C9" s="19">
        <v>970.33000000000015</v>
      </c>
      <c r="D9" s="19">
        <v>836.755</v>
      </c>
      <c r="E9" s="20">
        <v>704.28000000000009</v>
      </c>
      <c r="F9"/>
    </row>
    <row r="10" spans="1:8" x14ac:dyDescent="0.25">
      <c r="A10" s="25" t="s">
        <v>6210</v>
      </c>
      <c r="B10" s="18">
        <v>1357.9899999999996</v>
      </c>
      <c r="C10" s="19">
        <v>1598.1949999999995</v>
      </c>
      <c r="D10" s="19">
        <v>906.07499999999982</v>
      </c>
      <c r="E10" s="20">
        <v>980.77999999999975</v>
      </c>
      <c r="F10"/>
    </row>
    <row r="11" spans="1:8" x14ac:dyDescent="0.25">
      <c r="A11" s="25" t="s">
        <v>6211</v>
      </c>
      <c r="B11" s="18">
        <v>1131.9349999999997</v>
      </c>
      <c r="C11" s="19">
        <v>1141.5549999999996</v>
      </c>
      <c r="D11" s="19">
        <v>752.53500000000008</v>
      </c>
      <c r="E11" s="20">
        <v>956.89</v>
      </c>
      <c r="F11"/>
    </row>
    <row r="12" spans="1:8" x14ac:dyDescent="0.25">
      <c r="A12" s="25" t="s">
        <v>6212</v>
      </c>
      <c r="B12" s="18">
        <v>761.31000000000006</v>
      </c>
      <c r="C12" s="19">
        <v>478.59</v>
      </c>
      <c r="D12" s="19">
        <v>335.84999999999991</v>
      </c>
      <c r="E12" s="20">
        <v>751.15</v>
      </c>
      <c r="F12"/>
    </row>
    <row r="13" spans="1:8" x14ac:dyDescent="0.25">
      <c r="A13" s="25" t="s">
        <v>6213</v>
      </c>
      <c r="B13" s="18">
        <v>1145.79</v>
      </c>
      <c r="C13" s="19">
        <v>771.08499999999992</v>
      </c>
      <c r="D13" s="19">
        <v>699.76999999999987</v>
      </c>
      <c r="E13" s="20">
        <v>1016.9999999999999</v>
      </c>
      <c r="F13"/>
    </row>
    <row r="14" spans="1:8" x14ac:dyDescent="0.25">
      <c r="A14" s="25" t="s">
        <v>6214</v>
      </c>
      <c r="B14" s="18">
        <v>977.08500000000004</v>
      </c>
      <c r="C14" s="19">
        <v>937.33</v>
      </c>
      <c r="D14" s="19">
        <v>1241.1599999999996</v>
      </c>
      <c r="E14" s="20">
        <v>644.49999999999989</v>
      </c>
      <c r="F14"/>
    </row>
    <row r="15" spans="1:8" x14ac:dyDescent="0.25">
      <c r="A15" s="25" t="s">
        <v>6215</v>
      </c>
      <c r="B15" s="18">
        <v>1151.3399999999999</v>
      </c>
      <c r="C15" s="19">
        <v>771.38</v>
      </c>
      <c r="D15" s="19">
        <v>1235.7449999999999</v>
      </c>
      <c r="E15" s="20">
        <v>389.96499999999997</v>
      </c>
      <c r="F15"/>
    </row>
    <row r="16" spans="1:8" ht="15.75" thickBot="1" x14ac:dyDescent="0.3">
      <c r="A16" s="9" t="s">
        <v>6216</v>
      </c>
      <c r="B16" s="21">
        <v>760.96499999999992</v>
      </c>
      <c r="C16" s="22">
        <v>1159.4749999999999</v>
      </c>
      <c r="D16" s="22">
        <v>669.44999999999982</v>
      </c>
      <c r="E16" s="23">
        <v>499.77</v>
      </c>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ht="15.75" thickBot="1" x14ac:dyDescent="0.3">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ht="15.75" thickBot="1" x14ac:dyDescent="0.3">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ht="15.75" thickBot="1" x14ac:dyDescent="0.3">
      <c r="A46"/>
      <c r="B46"/>
      <c r="C46"/>
      <c r="D46"/>
      <c r="E46"/>
      <c r="F46"/>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2184-0E07-41A5-9347-3453232AC6DB}">
  <dimension ref="A1:D915"/>
  <sheetViews>
    <sheetView workbookViewId="0">
      <selection activeCell="O15" sqref="O15"/>
    </sheetView>
  </sheetViews>
  <sheetFormatPr defaultRowHeight="15" x14ac:dyDescent="0.25"/>
  <cols>
    <col min="1" max="1" width="15.42578125" bestFit="1" customWidth="1"/>
    <col min="2" max="3" width="12.140625" bestFit="1" customWidth="1"/>
    <col min="4" max="4" width="6.7109375" bestFit="1" customWidth="1"/>
    <col min="5" max="5" width="8.140625" bestFit="1" customWidth="1"/>
  </cols>
  <sheetData>
    <row r="1" spans="1:4" ht="15.75" thickBot="1" x14ac:dyDescent="0.3"/>
    <row r="2" spans="1:4" ht="15.75" thickBot="1" x14ac:dyDescent="0.3">
      <c r="A2" s="26" t="s">
        <v>7</v>
      </c>
      <c r="B2" s="12" t="s">
        <v>6200</v>
      </c>
    </row>
    <row r="3" spans="1:4" x14ac:dyDescent="0.25">
      <c r="A3" s="25" t="s">
        <v>28</v>
      </c>
      <c r="B3" s="27">
        <v>2798.5050000000001</v>
      </c>
    </row>
    <row r="4" spans="1:4" x14ac:dyDescent="0.25">
      <c r="A4" s="25" t="s">
        <v>318</v>
      </c>
      <c r="B4" s="28">
        <v>6696.8649999999989</v>
      </c>
    </row>
    <row r="5" spans="1:4" ht="15.75" thickBot="1" x14ac:dyDescent="0.3">
      <c r="A5" s="9" t="s">
        <v>19</v>
      </c>
      <c r="B5" s="29">
        <v>35638.88499999998</v>
      </c>
      <c r="D5" s="4"/>
    </row>
    <row r="7" spans="1:4" ht="15.75" thickBot="1" x14ac:dyDescent="0.3"/>
    <row r="915" ht="15.75" thickBo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D7CB-3BE1-46ED-8729-0E9DE1FD5BBD}">
  <dimension ref="A1:B915"/>
  <sheetViews>
    <sheetView workbookViewId="0">
      <selection activeCell="O15" sqref="O15"/>
    </sheetView>
  </sheetViews>
  <sheetFormatPr defaultRowHeight="15" x14ac:dyDescent="0.25"/>
  <cols>
    <col min="1" max="1" width="17.7109375" bestFit="1" customWidth="1"/>
    <col min="2" max="3" width="12.140625" bestFit="1" customWidth="1"/>
    <col min="4" max="4" width="6.7109375" bestFit="1" customWidth="1"/>
    <col min="5" max="5" width="8.140625" bestFit="1" customWidth="1"/>
  </cols>
  <sheetData>
    <row r="1" spans="1:2" ht="15.75" thickBot="1" x14ac:dyDescent="0.3"/>
    <row r="2" spans="1:2" ht="15.75" thickBot="1" x14ac:dyDescent="0.3">
      <c r="A2" s="26" t="s">
        <v>4</v>
      </c>
      <c r="B2" s="12" t="s">
        <v>6200</v>
      </c>
    </row>
    <row r="3" spans="1:2" x14ac:dyDescent="0.25">
      <c r="A3" s="25" t="s">
        <v>3753</v>
      </c>
      <c r="B3" s="27">
        <v>278.01</v>
      </c>
    </row>
    <row r="4" spans="1:2" x14ac:dyDescent="0.25">
      <c r="A4" s="25" t="s">
        <v>1598</v>
      </c>
      <c r="B4" s="28">
        <v>281.67499999999995</v>
      </c>
    </row>
    <row r="5" spans="1:2" x14ac:dyDescent="0.25">
      <c r="A5" s="25" t="s">
        <v>2587</v>
      </c>
      <c r="B5" s="28">
        <v>289.11</v>
      </c>
    </row>
    <row r="6" spans="1:2" x14ac:dyDescent="0.25">
      <c r="A6" s="25" t="s">
        <v>5765</v>
      </c>
      <c r="B6" s="28">
        <v>307.04499999999996</v>
      </c>
    </row>
    <row r="7" spans="1:2" ht="15.75" thickBot="1" x14ac:dyDescent="0.3">
      <c r="A7" s="9" t="s">
        <v>5114</v>
      </c>
      <c r="B7" s="29">
        <v>317.06999999999994</v>
      </c>
    </row>
    <row r="915" ht="15.75" thickBo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sqref="A1:P1"/>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42578125" customWidth="1"/>
    <col min="7" max="7" width="39.42578125" bestFit="1" customWidth="1"/>
    <col min="8" max="8" width="10.140625" customWidth="1"/>
    <col min="9" max="9" width="13.85546875" customWidth="1"/>
    <col min="10" max="10" width="12.7109375" customWidth="1"/>
    <col min="11" max="11" width="10.28515625" customWidth="1"/>
    <col min="12" max="12" width="11.85546875" customWidth="1"/>
    <col min="13" max="13" width="7.7109375" customWidth="1"/>
    <col min="14" max="14" width="19.5703125" customWidth="1"/>
    <col min="15" max="15" width="18.42578125" customWidth="1"/>
  </cols>
  <sheetData>
    <row r="1" spans="1:16" x14ac:dyDescent="0.25">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25">
      <c r="A2" s="2" t="s">
        <v>490</v>
      </c>
      <c r="B2" s="5">
        <v>43713</v>
      </c>
      <c r="C2" s="2" t="s">
        <v>491</v>
      </c>
      <c r="D2" t="s">
        <v>6138</v>
      </c>
      <c r="E2" s="2">
        <v>2</v>
      </c>
      <c r="F2" s="2" t="str">
        <f>_xlfn.XLOOKUP(C2, customers!$A$1:$A$1001,customers!$B$1:$B$1001)</f>
        <v>Aloisia Allner</v>
      </c>
      <c r="G2" s="2" t="str">
        <f>IF(_xlfn.XLOOKUP(C2,customers!$A$1:$A$1001,customers!$C$1:$C$1001)=0,"",_xlfn.XLOOKUP(C2,customers!$A$1:$A$1001,customers!$C$1:$C$1001))</f>
        <v>aallner0@lulu.com</v>
      </c>
      <c r="H2" s="2" t="str">
        <f>_xlfn.XLOOKUP(C2,customers!$A$1:$A$1001,customers!$G$1:$G$1001)</f>
        <v>United States</v>
      </c>
      <c r="I2" t="str">
        <f>_xlfn.XLOOKUP(D2,products!$A$1:$A$49,products!$B$1:$B$49)</f>
        <v>Rob</v>
      </c>
      <c r="J2" t="str">
        <f>_xlfn.XLOOKUP(D2,products!$A$1:$A$49,products!$C$1:$C$49)</f>
        <v>M</v>
      </c>
      <c r="K2" s="24" t="s">
        <v>6217</v>
      </c>
      <c r="L2" s="6">
        <f>_xlfn.XLOOKUP(D2,products!$A$1:$A$49,products!$E$1:$E$49)</f>
        <v>9.9499999999999993</v>
      </c>
      <c r="M2" s="6">
        <f t="shared" ref="M2:M65" si="0">E2*L2</f>
        <v>19.899999999999999</v>
      </c>
      <c r="N2" t="str">
        <f t="shared" ref="N2:N65" si="1">IF(I2="Rob","Robusta",IF(I2="Exc","Excelsa",IF(I2="Ara","Arabica",IF(I2="Lib","Librica"))))</f>
        <v>Robusta</v>
      </c>
      <c r="O2" t="str">
        <f t="shared" ref="O2:O65" si="2">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 customers!$A$1:$A$1001,customers!$B$1:$B$1001)</f>
        <v>Aloisia Allner</v>
      </c>
      <c r="G3" s="2" t="str">
        <f>IF(_xlfn.XLOOKUP(C3,customers!$A$1:$A$1001,customers!$C$1:$C$1001)=0,"",_xlfn.XLOOKUP(C3,customers!$A$1:$A$1001,customers!$C$1:$C$1001))</f>
        <v>aallner0@lulu.com</v>
      </c>
      <c r="H3" s="2" t="str">
        <f>_xlfn.XLOOKUP(C3,customers!$A$1:$A$1001,customers!$G$1:$G$1001)</f>
        <v>United States</v>
      </c>
      <c r="I3" t="str">
        <f>_xlfn.XLOOKUP(D3,products!$A$1:$A$49,products!$B$1:$B$49)</f>
        <v>Exc</v>
      </c>
      <c r="J3" t="str">
        <f>_xlfn.XLOOKUP(D3,products!$A$1:$A$49,products!$C$1:$C$49)</f>
        <v>M</v>
      </c>
      <c r="K3" s="24" t="s">
        <v>6218</v>
      </c>
      <c r="L3" s="6">
        <f>_xlfn.XLOOKUP(D3,products!$A$1:$A$49,products!$E$1:$E$49)</f>
        <v>8.25</v>
      </c>
      <c r="M3" s="6">
        <f t="shared" si="0"/>
        <v>41.25</v>
      </c>
      <c r="N3" t="str">
        <f t="shared" si="1"/>
        <v>Excelsa</v>
      </c>
      <c r="O3" t="str">
        <f t="shared" si="2"/>
        <v>Medium</v>
      </c>
      <c r="P3" t="str">
        <f>_xlfn.XLOOKUP(Orders[[#This Row],[Customer ID]],customers!$A$1:$A$1001,customers!$I$1:$I$1001,,0)</f>
        <v>Yes</v>
      </c>
    </row>
    <row r="4" spans="1:16" x14ac:dyDescent="0.25">
      <c r="A4" s="2" t="s">
        <v>501</v>
      </c>
      <c r="B4" s="5">
        <v>44364</v>
      </c>
      <c r="C4" s="2" t="s">
        <v>502</v>
      </c>
      <c r="D4" t="s">
        <v>6140</v>
      </c>
      <c r="E4" s="2">
        <v>1</v>
      </c>
      <c r="F4" s="2" t="str">
        <f>_xlfn.XLOOKUP(C4, customers!$A$1:$A$1001,customers!$B$1:$B$1001)</f>
        <v>Jami Redholes</v>
      </c>
      <c r="G4" s="2" t="str">
        <f>IF(_xlfn.XLOOKUP(C4,customers!$A$1:$A$1001,customers!$C$1:$C$1001)=0,"",_xlfn.XLOOKUP(C4,customers!$A$1:$A$1001,customers!$C$1:$C$1001))</f>
        <v>jredholes2@tmall.com</v>
      </c>
      <c r="H4" s="2" t="str">
        <f>_xlfn.XLOOKUP(C4,customers!$A$1:$A$1001,customers!$G$1:$G$1001)</f>
        <v>United States</v>
      </c>
      <c r="I4" t="str">
        <f>_xlfn.XLOOKUP(D4,products!$A$1:$A$49,products!$B$1:$B$49)</f>
        <v>Ara</v>
      </c>
      <c r="J4" t="str">
        <f>_xlfn.XLOOKUP(D4,products!$A$1:$A$49,products!$C$1:$C$49)</f>
        <v>L</v>
      </c>
      <c r="K4" s="24" t="s">
        <v>6217</v>
      </c>
      <c r="L4" s="6">
        <f>_xlfn.XLOOKUP(D4,products!$A$1:$A$49,products!$E$1:$E$49)</f>
        <v>12.95</v>
      </c>
      <c r="M4" s="6">
        <f t="shared" si="0"/>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 customers!$A$1:$A$1001,customers!$B$1:$B$1001)</f>
        <v>Christoffer O' Shea</v>
      </c>
      <c r="G5" s="2" t="str">
        <f>IF(_xlfn.XLOOKUP(C5,customers!$A$1:$A$1001,customers!$C$1:$C$1001)=0,"",_xlfn.XLOOKUP(C5,customers!$A$1:$A$1001,customers!$C$1:$C$1001))</f>
        <v/>
      </c>
      <c r="H5" s="2" t="str">
        <f>_xlfn.XLOOKUP(C5,customers!$A$1:$A$1001,customers!$G$1:$G$1001)</f>
        <v>Ireland</v>
      </c>
      <c r="I5" t="str">
        <f>_xlfn.XLOOKUP(D5,products!$A$1:$A$49,products!$B$1:$B$49)</f>
        <v>Exc</v>
      </c>
      <c r="J5" t="str">
        <f>_xlfn.XLOOKUP(D5,products!$A$1:$A$49,products!$C$1:$C$49)</f>
        <v>M</v>
      </c>
      <c r="K5" s="24" t="s">
        <v>6217</v>
      </c>
      <c r="L5" s="6">
        <f>_xlfn.XLOOKUP(D5,products!$A$1:$A$49,products!$E$1:$E$49)</f>
        <v>13.75</v>
      </c>
      <c r="M5" s="6">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 customers!$A$1:$A$1001,customers!$B$1:$B$1001)</f>
        <v>Christoffer O' Shea</v>
      </c>
      <c r="G6" s="2" t="str">
        <f>IF(_xlfn.XLOOKUP(C6,customers!$A$1:$A$1001,customers!$C$1:$C$1001)=0,"",_xlfn.XLOOKUP(C6,customers!$A$1:$A$1001,customers!$C$1:$C$1001))</f>
        <v/>
      </c>
      <c r="H6" s="2" t="str">
        <f>_xlfn.XLOOKUP(C6,customers!$A$1:$A$1001,customers!$G$1:$G$1001)</f>
        <v>Ireland</v>
      </c>
      <c r="I6" t="str">
        <f>_xlfn.XLOOKUP(D6,products!$A$1:$A$49,products!$B$1:$B$49)</f>
        <v>Rob</v>
      </c>
      <c r="J6" t="str">
        <f>_xlfn.XLOOKUP(D6,products!$A$1:$A$49,products!$C$1:$C$49)</f>
        <v>L</v>
      </c>
      <c r="K6" s="24" t="s">
        <v>6219</v>
      </c>
      <c r="L6" s="6">
        <f>_xlfn.XLOOKUP(D6,products!$A$1:$A$49,products!$E$1:$E$49)</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 customers!$A$1:$A$1001,customers!$B$1:$B$1001)</f>
        <v>Beryle Cottier</v>
      </c>
      <c r="G7" s="2" t="str">
        <f>IF(_xlfn.XLOOKUP(C7,customers!$A$1:$A$1001,customers!$C$1:$C$1001)=0,"",_xlfn.XLOOKUP(C7,customers!$A$1:$A$1001,customers!$C$1:$C$1001))</f>
        <v/>
      </c>
      <c r="H7" s="2" t="str">
        <f>_xlfn.XLOOKUP(C7,customers!$A$1:$A$1001,customers!$G$1:$G$1001)</f>
        <v>United States</v>
      </c>
      <c r="I7" t="str">
        <f>_xlfn.XLOOKUP(D7,products!$A$1:$A$49,products!$B$1:$B$49)</f>
        <v>Lib</v>
      </c>
      <c r="J7" t="str">
        <f>_xlfn.XLOOKUP(D7,products!$A$1:$A$49,products!$C$1:$C$49)</f>
        <v>D</v>
      </c>
      <c r="K7" s="24" t="s">
        <v>6217</v>
      </c>
      <c r="L7" s="6">
        <f>_xlfn.XLOOKUP(D7,products!$A$1:$A$49,products!$E$1:$E$49)</f>
        <v>12.95</v>
      </c>
      <c r="M7" s="6">
        <f t="shared" si="0"/>
        <v>38.849999999999994</v>
      </c>
      <c r="N7" t="str">
        <f t="shared" si="1"/>
        <v>Librica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 customers!$A$1:$A$1001,customers!$B$1:$B$1001)</f>
        <v>Shaylynn Lobe</v>
      </c>
      <c r="G8" s="2" t="str">
        <f>IF(_xlfn.XLOOKUP(C8,customers!$A$1:$A$1001,customers!$C$1:$C$1001)=0,"",_xlfn.XLOOKUP(C8,customers!$A$1:$A$1001,customers!$C$1:$C$1001))</f>
        <v>slobe6@nifty.com</v>
      </c>
      <c r="H8" s="2" t="str">
        <f>_xlfn.XLOOKUP(C8,customers!$A$1:$A$1001,customers!$G$1:$G$1001)</f>
        <v>United States</v>
      </c>
      <c r="I8" t="str">
        <f>_xlfn.XLOOKUP(D8,products!$A$1:$A$49,products!$B$1:$B$49)</f>
        <v>Exc</v>
      </c>
      <c r="J8" t="str">
        <f>_xlfn.XLOOKUP(D8,products!$A$1:$A$49,products!$C$1:$C$49)</f>
        <v>D</v>
      </c>
      <c r="K8" s="24" t="s">
        <v>6218</v>
      </c>
      <c r="L8" s="6">
        <f>_xlfn.XLOOKUP(D8,products!$A$1:$A$49,products!$E$1:$E$49)</f>
        <v>7.29</v>
      </c>
      <c r="M8" s="6">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 customers!$A$1:$A$1001,customers!$B$1:$B$1001)</f>
        <v>Melvin Wharfe</v>
      </c>
      <c r="G9" s="2" t="str">
        <f>IF(_xlfn.XLOOKUP(C9,customers!$A$1:$A$1001,customers!$C$1:$C$1001)=0,"",_xlfn.XLOOKUP(C9,customers!$A$1:$A$1001,customers!$C$1:$C$1001))</f>
        <v/>
      </c>
      <c r="H9" s="2" t="str">
        <f>_xlfn.XLOOKUP(C9,customers!$A$1:$A$1001,customers!$G$1:$G$1001)</f>
        <v>Ireland</v>
      </c>
      <c r="I9" t="str">
        <f>_xlfn.XLOOKUP(D9,products!$A$1:$A$49,products!$B$1:$B$49)</f>
        <v>Lib</v>
      </c>
      <c r="J9" t="str">
        <f>_xlfn.XLOOKUP(D9,products!$A$1:$A$49,products!$C$1:$C$49)</f>
        <v>L</v>
      </c>
      <c r="K9" s="24" t="s">
        <v>6220</v>
      </c>
      <c r="L9" s="6">
        <f>_xlfn.XLOOKUP(D9,products!$A$1:$A$49,products!$E$1:$E$49)</f>
        <v>4.7549999999999999</v>
      </c>
      <c r="M9" s="6">
        <f t="shared" si="0"/>
        <v>4.7549999999999999</v>
      </c>
      <c r="N9" t="str">
        <f t="shared" si="1"/>
        <v>Librica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 customers!$A$1:$A$1001,customers!$B$1:$B$1001)</f>
        <v>Guthrey Petracci</v>
      </c>
      <c r="G10" s="2" t="str">
        <f>IF(_xlfn.XLOOKUP(C10,customers!$A$1:$A$1001,customers!$C$1:$C$1001)=0,"",_xlfn.XLOOKUP(C10,customers!$A$1:$A$1001,customers!$C$1:$C$1001))</f>
        <v>gpetracci8@livejournal.com</v>
      </c>
      <c r="H10" s="2" t="str">
        <f>_xlfn.XLOOKUP(C10,customers!$A$1:$A$1001,customers!$G$1:$G$1001)</f>
        <v>United States</v>
      </c>
      <c r="I10" t="str">
        <f>_xlfn.XLOOKUP(D10,products!$A$1:$A$49,products!$B$1:$B$49)</f>
        <v>Rob</v>
      </c>
      <c r="J10" t="str">
        <f>_xlfn.XLOOKUP(D10,products!$A$1:$A$49,products!$C$1:$C$49)</f>
        <v>M</v>
      </c>
      <c r="K10" s="24" t="s">
        <v>6218</v>
      </c>
      <c r="L10" s="6">
        <f>_xlfn.XLOOKUP(D10,products!$A$1:$A$49,products!$E$1:$E$49)</f>
        <v>5.97</v>
      </c>
      <c r="M10" s="6">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 customers!$A$1:$A$1001,customers!$B$1:$B$1001)</f>
        <v>Rodger Raven</v>
      </c>
      <c r="G11" s="2" t="str">
        <f>IF(_xlfn.XLOOKUP(C11,customers!$A$1:$A$1001,customers!$C$1:$C$1001)=0,"",_xlfn.XLOOKUP(C11,customers!$A$1:$A$1001,customers!$C$1:$C$1001))</f>
        <v>rraven9@ed.gov</v>
      </c>
      <c r="H11" s="2" t="str">
        <f>_xlfn.XLOOKUP(C11,customers!$A$1:$A$1001,customers!$G$1:$G$1001)</f>
        <v>United States</v>
      </c>
      <c r="I11" t="str">
        <f>_xlfn.XLOOKUP(D11,products!$A$1:$A$49,products!$B$1:$B$49)</f>
        <v>Rob</v>
      </c>
      <c r="J11" t="str">
        <f>_xlfn.XLOOKUP(D11,products!$A$1:$A$49,products!$C$1:$C$49)</f>
        <v>M</v>
      </c>
      <c r="K11" s="24" t="s">
        <v>6218</v>
      </c>
      <c r="L11" s="6">
        <f>_xlfn.XLOOKUP(D11,products!$A$1:$A$49,products!$E$1:$E$49)</f>
        <v>5.97</v>
      </c>
      <c r="M11" s="6">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 customers!$A$1:$A$1001,customers!$B$1:$B$1001)</f>
        <v>Ferrell Ferber</v>
      </c>
      <c r="G12" s="2" t="str">
        <f>IF(_xlfn.XLOOKUP(C12,customers!$A$1:$A$1001,customers!$C$1:$C$1001)=0,"",_xlfn.XLOOKUP(C12,customers!$A$1:$A$1001,customers!$C$1:$C$1001))</f>
        <v>fferbera@businesswire.com</v>
      </c>
      <c r="H12" s="2" t="str">
        <f>_xlfn.XLOOKUP(C12,customers!$A$1:$A$1001,customers!$G$1:$G$1001)</f>
        <v>United States</v>
      </c>
      <c r="I12" t="str">
        <f>_xlfn.XLOOKUP(D12,products!$A$1:$A$49,products!$B$1:$B$49)</f>
        <v>Ara</v>
      </c>
      <c r="J12" t="str">
        <f>_xlfn.XLOOKUP(D12,products!$A$1:$A$49,products!$C$1:$C$49)</f>
        <v>D</v>
      </c>
      <c r="K12" s="24" t="s">
        <v>6217</v>
      </c>
      <c r="L12" s="6">
        <f>_xlfn.XLOOKUP(D12,products!$A$1:$A$49,products!$E$1:$E$49)</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 customers!$A$1:$A$1001,customers!$B$1:$B$1001)</f>
        <v>Duky Phizackerly</v>
      </c>
      <c r="G13" s="2" t="str">
        <f>IF(_xlfn.XLOOKUP(C13,customers!$A$1:$A$1001,customers!$C$1:$C$1001)=0,"",_xlfn.XLOOKUP(C13,customers!$A$1:$A$1001,customers!$C$1:$C$1001))</f>
        <v>dphizackerlyb@utexas.edu</v>
      </c>
      <c r="H13" s="2" t="str">
        <f>_xlfn.XLOOKUP(C13,customers!$A$1:$A$1001,customers!$G$1:$G$1001)</f>
        <v>United States</v>
      </c>
      <c r="I13" t="str">
        <f>_xlfn.XLOOKUP(D13,products!$A$1:$A$49,products!$B$1:$B$49)</f>
        <v>Exc</v>
      </c>
      <c r="J13" t="str">
        <f>_xlfn.XLOOKUP(D13,products!$A$1:$A$49,products!$C$1:$C$49)</f>
        <v>L</v>
      </c>
      <c r="K13" s="24" t="s">
        <v>6219</v>
      </c>
      <c r="L13" s="6">
        <f>_xlfn.XLOOKUP(D13,products!$A$1:$A$49,products!$E$1:$E$49)</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 customers!$A$1:$A$1001,customers!$B$1:$B$1001)</f>
        <v>Rosaleen Scholar</v>
      </c>
      <c r="G14" s="2" t="str">
        <f>IF(_xlfn.XLOOKUP(C14,customers!$A$1:$A$1001,customers!$C$1:$C$1001)=0,"",_xlfn.XLOOKUP(C14,customers!$A$1:$A$1001,customers!$C$1:$C$1001))</f>
        <v>rscholarc@nyu.edu</v>
      </c>
      <c r="H14" s="2" t="str">
        <f>_xlfn.XLOOKUP(C14,customers!$A$1:$A$1001,customers!$G$1:$G$1001)</f>
        <v>United States</v>
      </c>
      <c r="I14" t="str">
        <f>_xlfn.XLOOKUP(D14,products!$A$1:$A$49,products!$B$1:$B$49)</f>
        <v>Rob</v>
      </c>
      <c r="J14" t="str">
        <f>_xlfn.XLOOKUP(D14,products!$A$1:$A$49,products!$C$1:$C$49)</f>
        <v>M</v>
      </c>
      <c r="K14" s="24" t="s">
        <v>6217</v>
      </c>
      <c r="L14" s="6">
        <f>_xlfn.XLOOKUP(D14,products!$A$1:$A$49,products!$E$1:$E$49)</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 customers!$A$1:$A$1001,customers!$B$1:$B$1001)</f>
        <v>Terence Vanyutin</v>
      </c>
      <c r="G15" s="2" t="str">
        <f>IF(_xlfn.XLOOKUP(C15,customers!$A$1:$A$1001,customers!$C$1:$C$1001)=0,"",_xlfn.XLOOKUP(C15,customers!$A$1:$A$1001,customers!$C$1:$C$1001))</f>
        <v>tvanyutind@wix.com</v>
      </c>
      <c r="H15" s="2" t="str">
        <f>_xlfn.XLOOKUP(C15,customers!$A$1:$A$1001,customers!$G$1:$G$1001)</f>
        <v>United States</v>
      </c>
      <c r="I15" t="str">
        <f>_xlfn.XLOOKUP(D15,products!$A$1:$A$49,products!$B$1:$B$49)</f>
        <v>Rob</v>
      </c>
      <c r="J15" t="str">
        <f>_xlfn.XLOOKUP(D15,products!$A$1:$A$49,products!$C$1:$C$49)</f>
        <v>D</v>
      </c>
      <c r="K15" s="24" t="s">
        <v>6219</v>
      </c>
      <c r="L15" s="6">
        <f>_xlfn.XLOOKUP(D15,products!$A$1:$A$49,products!$E$1:$E$49)</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 customers!$A$1:$A$1001,customers!$B$1:$B$1001)</f>
        <v>Patrice Trobe</v>
      </c>
      <c r="G16" s="2" t="str">
        <f>IF(_xlfn.XLOOKUP(C16,customers!$A$1:$A$1001,customers!$C$1:$C$1001)=0,"",_xlfn.XLOOKUP(C16,customers!$A$1:$A$1001,customers!$C$1:$C$1001))</f>
        <v>ptrobee@wunderground.com</v>
      </c>
      <c r="H16" s="2" t="str">
        <f>_xlfn.XLOOKUP(C16,customers!$A$1:$A$1001,customers!$G$1:$G$1001)</f>
        <v>United States</v>
      </c>
      <c r="I16" t="str">
        <f>_xlfn.XLOOKUP(D16,products!$A$1:$A$49,products!$B$1:$B$49)</f>
        <v>Lib</v>
      </c>
      <c r="J16" t="str">
        <f>_xlfn.XLOOKUP(D16,products!$A$1:$A$49,products!$C$1:$C$49)</f>
        <v>D</v>
      </c>
      <c r="K16" s="24" t="s">
        <v>6220</v>
      </c>
      <c r="L16" s="6">
        <f>_xlfn.XLOOKUP(D16,products!$A$1:$A$49,products!$E$1:$E$49)</f>
        <v>3.8849999999999998</v>
      </c>
      <c r="M16" s="6">
        <f t="shared" si="0"/>
        <v>11.654999999999999</v>
      </c>
      <c r="N16" t="str">
        <f t="shared" si="1"/>
        <v>Librica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 customers!$A$1:$A$1001,customers!$B$1:$B$1001)</f>
        <v>Llywellyn Oscroft</v>
      </c>
      <c r="G17" s="2" t="str">
        <f>IF(_xlfn.XLOOKUP(C17,customers!$A$1:$A$1001,customers!$C$1:$C$1001)=0,"",_xlfn.XLOOKUP(C17,customers!$A$1:$A$1001,customers!$C$1:$C$1001))</f>
        <v>loscroftf@ebay.co.uk</v>
      </c>
      <c r="H17" s="2" t="str">
        <f>_xlfn.XLOOKUP(C17,customers!$A$1:$A$1001,customers!$G$1:$G$1001)</f>
        <v>United States</v>
      </c>
      <c r="I17" t="str">
        <f>_xlfn.XLOOKUP(D17,products!$A$1:$A$49,products!$B$1:$B$49)</f>
        <v>Rob</v>
      </c>
      <c r="J17" t="str">
        <f>_xlfn.XLOOKUP(D17,products!$A$1:$A$49,products!$C$1:$C$49)</f>
        <v>M</v>
      </c>
      <c r="K17" s="24" t="s">
        <v>6219</v>
      </c>
      <c r="L17" s="6">
        <f>_xlfn.XLOOKUP(D17,products!$A$1:$A$49,products!$E$1:$E$49)</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 customers!$A$1:$A$1001,customers!$B$1:$B$1001)</f>
        <v>Minni Alabaster</v>
      </c>
      <c r="G18" s="2" t="str">
        <f>IF(_xlfn.XLOOKUP(C18,customers!$A$1:$A$1001,customers!$C$1:$C$1001)=0,"",_xlfn.XLOOKUP(C18,customers!$A$1:$A$1001,customers!$C$1:$C$1001))</f>
        <v>malabasterg@hexun.com</v>
      </c>
      <c r="H18" s="2" t="str">
        <f>_xlfn.XLOOKUP(C18,customers!$A$1:$A$1001,customers!$G$1:$G$1001)</f>
        <v>United States</v>
      </c>
      <c r="I18" t="str">
        <f>_xlfn.XLOOKUP(D18,products!$A$1:$A$49,products!$B$1:$B$49)</f>
        <v>Ara</v>
      </c>
      <c r="J18" t="str">
        <f>_xlfn.XLOOKUP(D18,products!$A$1:$A$49,products!$C$1:$C$49)</f>
        <v>M</v>
      </c>
      <c r="K18" s="24" t="s">
        <v>6220</v>
      </c>
      <c r="L18" s="6">
        <f>_xlfn.XLOOKUP(D18,products!$A$1:$A$49,products!$E$1:$E$49)</f>
        <v>3.375</v>
      </c>
      <c r="M18" s="6">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 customers!$A$1:$A$1001,customers!$B$1:$B$1001)</f>
        <v>Rhianon Broxup</v>
      </c>
      <c r="G19" s="2" t="str">
        <f>IF(_xlfn.XLOOKUP(C19,customers!$A$1:$A$1001,customers!$C$1:$C$1001)=0,"",_xlfn.XLOOKUP(C19,customers!$A$1:$A$1001,customers!$C$1:$C$1001))</f>
        <v>rbroxuph@jimdo.com</v>
      </c>
      <c r="H19" s="2" t="str">
        <f>_xlfn.XLOOKUP(C19,customers!$A$1:$A$1001,customers!$G$1:$G$1001)</f>
        <v>United States</v>
      </c>
      <c r="I19" t="str">
        <f>_xlfn.XLOOKUP(D19,products!$A$1:$A$49,products!$B$1:$B$49)</f>
        <v>Ara</v>
      </c>
      <c r="J19" t="str">
        <f>_xlfn.XLOOKUP(D19,products!$A$1:$A$49,products!$C$1:$C$49)</f>
        <v>L</v>
      </c>
      <c r="K19" s="24" t="s">
        <v>6217</v>
      </c>
      <c r="L19" s="6">
        <f>_xlfn.XLOOKUP(D19,products!$A$1:$A$49,products!$E$1:$E$49)</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 customers!$A$1:$A$1001,customers!$B$1:$B$1001)</f>
        <v>Pall Redford</v>
      </c>
      <c r="G20" s="2" t="str">
        <f>IF(_xlfn.XLOOKUP(C20,customers!$A$1:$A$1001,customers!$C$1:$C$1001)=0,"",_xlfn.XLOOKUP(C20,customers!$A$1:$A$1001,customers!$C$1:$C$1001))</f>
        <v>predfordi@ow.ly</v>
      </c>
      <c r="H20" s="2" t="str">
        <f>_xlfn.XLOOKUP(C20,customers!$A$1:$A$1001,customers!$G$1:$G$1001)</f>
        <v>Ireland</v>
      </c>
      <c r="I20" t="str">
        <f>_xlfn.XLOOKUP(D20,products!$A$1:$A$49,products!$B$1:$B$49)</f>
        <v>Rob</v>
      </c>
      <c r="J20" t="str">
        <f>_xlfn.XLOOKUP(D20,products!$A$1:$A$49,products!$C$1:$C$49)</f>
        <v>D</v>
      </c>
      <c r="K20" s="24" t="s">
        <v>6219</v>
      </c>
      <c r="L20" s="6">
        <f>_xlfn.XLOOKUP(D20,products!$A$1:$A$49,products!$E$1:$E$49)</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 customers!$A$1:$A$1001,customers!$B$1:$B$1001)</f>
        <v>Aurea Corradino</v>
      </c>
      <c r="G21" s="2" t="str">
        <f>IF(_xlfn.XLOOKUP(C21,customers!$A$1:$A$1001,customers!$C$1:$C$1001)=0,"",_xlfn.XLOOKUP(C21,customers!$A$1:$A$1001,customers!$C$1:$C$1001))</f>
        <v>acorradinoj@harvard.edu</v>
      </c>
      <c r="H21" s="2" t="str">
        <f>_xlfn.XLOOKUP(C21,customers!$A$1:$A$1001,customers!$G$1:$G$1001)</f>
        <v>United States</v>
      </c>
      <c r="I21" t="str">
        <f>_xlfn.XLOOKUP(D21,products!$A$1:$A$49,products!$B$1:$B$49)</f>
        <v>Ara</v>
      </c>
      <c r="J21" t="str">
        <f>_xlfn.XLOOKUP(D21,products!$A$1:$A$49,products!$C$1:$C$49)</f>
        <v>M</v>
      </c>
      <c r="K21" s="24" t="s">
        <v>6220</v>
      </c>
      <c r="L21" s="6">
        <f>_xlfn.XLOOKUP(D21,products!$A$1:$A$49,products!$E$1:$E$49)</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 customers!$A$1:$A$1001,customers!$B$1:$B$1001)</f>
        <v>Aurea Corradino</v>
      </c>
      <c r="G22" s="2" t="str">
        <f>IF(_xlfn.XLOOKUP(C22,customers!$A$1:$A$1001,customers!$C$1:$C$1001)=0,"",_xlfn.XLOOKUP(C22,customers!$A$1:$A$1001,customers!$C$1:$C$1001))</f>
        <v>acorradinoj@harvard.edu</v>
      </c>
      <c r="H22" s="2" t="str">
        <f>_xlfn.XLOOKUP(C22,customers!$A$1:$A$1001,customers!$G$1:$G$1001)</f>
        <v>United States</v>
      </c>
      <c r="I22" t="str">
        <f>_xlfn.XLOOKUP(D22,products!$A$1:$A$49,products!$B$1:$B$49)</f>
        <v>Exc</v>
      </c>
      <c r="J22" t="str">
        <f>_xlfn.XLOOKUP(D22,products!$A$1:$A$49,products!$C$1:$C$49)</f>
        <v>D</v>
      </c>
      <c r="K22" s="24" t="s">
        <v>6220</v>
      </c>
      <c r="L22" s="6">
        <f>_xlfn.XLOOKUP(D22,products!$A$1:$A$49,products!$E$1:$E$49)</f>
        <v>3.645</v>
      </c>
      <c r="M22" s="6">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 customers!$A$1:$A$1001,customers!$B$1:$B$1001)</f>
        <v>Avrit Davidowsky</v>
      </c>
      <c r="G23" s="2" t="str">
        <f>IF(_xlfn.XLOOKUP(C23,customers!$A$1:$A$1001,customers!$C$1:$C$1001)=0,"",_xlfn.XLOOKUP(C23,customers!$A$1:$A$1001,customers!$C$1:$C$1001))</f>
        <v>adavidowskyl@netvibes.com</v>
      </c>
      <c r="H23" s="2" t="str">
        <f>_xlfn.XLOOKUP(C23,customers!$A$1:$A$1001,customers!$G$1:$G$1001)</f>
        <v>United States</v>
      </c>
      <c r="I23" t="str">
        <f>_xlfn.XLOOKUP(D23,products!$A$1:$A$49,products!$B$1:$B$49)</f>
        <v>Ara</v>
      </c>
      <c r="J23" t="str">
        <f>_xlfn.XLOOKUP(D23,products!$A$1:$A$49,products!$C$1:$C$49)</f>
        <v>D</v>
      </c>
      <c r="K23" s="24" t="s">
        <v>6220</v>
      </c>
      <c r="L23" s="6">
        <f>_xlfn.XLOOKUP(D23,products!$A$1:$A$49,products!$E$1:$E$49)</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 customers!$A$1:$A$1001,customers!$B$1:$B$1001)</f>
        <v>Annabel Antuk</v>
      </c>
      <c r="G24" s="2" t="str">
        <f>IF(_xlfn.XLOOKUP(C24,customers!$A$1:$A$1001,customers!$C$1:$C$1001)=0,"",_xlfn.XLOOKUP(C24,customers!$A$1:$A$1001,customers!$C$1:$C$1001))</f>
        <v>aantukm@kickstarter.com</v>
      </c>
      <c r="H24" s="2" t="str">
        <f>_xlfn.XLOOKUP(C24,customers!$A$1:$A$1001,customers!$G$1:$G$1001)</f>
        <v>United States</v>
      </c>
      <c r="I24" t="str">
        <f>_xlfn.XLOOKUP(D24,products!$A$1:$A$49,products!$B$1:$B$49)</f>
        <v>Rob</v>
      </c>
      <c r="J24" t="str">
        <f>_xlfn.XLOOKUP(D24,products!$A$1:$A$49,products!$C$1:$C$49)</f>
        <v>M</v>
      </c>
      <c r="K24" s="24" t="s">
        <v>6219</v>
      </c>
      <c r="L24" s="6">
        <f>_xlfn.XLOOKUP(D24,products!$A$1:$A$49,products!$E$1:$E$49)</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 customers!$A$1:$A$1001,customers!$B$1:$B$1001)</f>
        <v>Iorgo Kleinert</v>
      </c>
      <c r="G25" s="2" t="str">
        <f>IF(_xlfn.XLOOKUP(C25,customers!$A$1:$A$1001,customers!$C$1:$C$1001)=0,"",_xlfn.XLOOKUP(C25,customers!$A$1:$A$1001,customers!$C$1:$C$1001))</f>
        <v>ikleinertn@timesonline.co.uk</v>
      </c>
      <c r="H25" s="2" t="str">
        <f>_xlfn.XLOOKUP(C25,customers!$A$1:$A$1001,customers!$G$1:$G$1001)</f>
        <v>United States</v>
      </c>
      <c r="I25" t="str">
        <f>_xlfn.XLOOKUP(D25,products!$A$1:$A$49,products!$B$1:$B$49)</f>
        <v>Ara</v>
      </c>
      <c r="J25" t="str">
        <f>_xlfn.XLOOKUP(D25,products!$A$1:$A$49,products!$C$1:$C$49)</f>
        <v>D</v>
      </c>
      <c r="K25" s="24" t="s">
        <v>6220</v>
      </c>
      <c r="L25" s="6">
        <f>_xlfn.XLOOKUP(D25,products!$A$1:$A$49,products!$E$1:$E$49)</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 customers!$A$1:$A$1001,customers!$B$1:$B$1001)</f>
        <v>Chrisy Blofeld</v>
      </c>
      <c r="G26" s="2" t="str">
        <f>IF(_xlfn.XLOOKUP(C26,customers!$A$1:$A$1001,customers!$C$1:$C$1001)=0,"",_xlfn.XLOOKUP(C26,customers!$A$1:$A$1001,customers!$C$1:$C$1001))</f>
        <v>cblofeldo@amazon.co.uk</v>
      </c>
      <c r="H26" s="2" t="str">
        <f>_xlfn.XLOOKUP(C26,customers!$A$1:$A$1001,customers!$G$1:$G$1001)</f>
        <v>United States</v>
      </c>
      <c r="I26" t="str">
        <f>_xlfn.XLOOKUP(D26,products!$A$1:$A$49,products!$B$1:$B$49)</f>
        <v>Ara</v>
      </c>
      <c r="J26" t="str">
        <f>_xlfn.XLOOKUP(D26,products!$A$1:$A$49,products!$C$1:$C$49)</f>
        <v>M</v>
      </c>
      <c r="K26" s="24" t="s">
        <v>6217</v>
      </c>
      <c r="L26" s="6">
        <f>_xlfn.XLOOKUP(D26,products!$A$1:$A$49,products!$E$1:$E$49)</f>
        <v>11.25</v>
      </c>
      <c r="M26" s="6">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 customers!$A$1:$A$1001,customers!$B$1:$B$1001)</f>
        <v>Culley Farris</v>
      </c>
      <c r="G27" s="2" t="str">
        <f>IF(_xlfn.XLOOKUP(C27,customers!$A$1:$A$1001,customers!$C$1:$C$1001)=0,"",_xlfn.XLOOKUP(C27,customers!$A$1:$A$1001,customers!$C$1:$C$1001))</f>
        <v/>
      </c>
      <c r="H27" s="2" t="str">
        <f>_xlfn.XLOOKUP(C27,customers!$A$1:$A$1001,customers!$G$1:$G$1001)</f>
        <v>United States</v>
      </c>
      <c r="I27" t="str">
        <f>_xlfn.XLOOKUP(D27,products!$A$1:$A$49,products!$B$1:$B$49)</f>
        <v>Exc</v>
      </c>
      <c r="J27" t="str">
        <f>_xlfn.XLOOKUP(D27,products!$A$1:$A$49,products!$C$1:$C$49)</f>
        <v>M</v>
      </c>
      <c r="K27" s="24" t="s">
        <v>6220</v>
      </c>
      <c r="L27" s="6">
        <f>_xlfn.XLOOKUP(D27,products!$A$1:$A$49,products!$E$1:$E$49)</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 customers!$A$1:$A$1001,customers!$B$1:$B$1001)</f>
        <v>Selene Shales</v>
      </c>
      <c r="G28" s="2" t="str">
        <f>IF(_xlfn.XLOOKUP(C28,customers!$A$1:$A$1001,customers!$C$1:$C$1001)=0,"",_xlfn.XLOOKUP(C28,customers!$A$1:$A$1001,customers!$C$1:$C$1001))</f>
        <v>sshalesq@umich.edu</v>
      </c>
      <c r="H28" s="2" t="str">
        <f>_xlfn.XLOOKUP(C28,customers!$A$1:$A$1001,customers!$G$1:$G$1001)</f>
        <v>United States</v>
      </c>
      <c r="I28" t="str">
        <f>_xlfn.XLOOKUP(D28,products!$A$1:$A$49,products!$B$1:$B$49)</f>
        <v>Ara</v>
      </c>
      <c r="J28" t="str">
        <f>_xlfn.XLOOKUP(D28,products!$A$1:$A$49,products!$C$1:$C$49)</f>
        <v>M</v>
      </c>
      <c r="K28" s="24" t="s">
        <v>6218</v>
      </c>
      <c r="L28" s="6">
        <f>_xlfn.XLOOKUP(D28,products!$A$1:$A$49,products!$E$1:$E$49)</f>
        <v>6.75</v>
      </c>
      <c r="M28" s="6">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 customers!$A$1:$A$1001,customers!$B$1:$B$1001)</f>
        <v>Vivie Danneil</v>
      </c>
      <c r="G29" s="2" t="str">
        <f>IF(_xlfn.XLOOKUP(C29,customers!$A$1:$A$1001,customers!$C$1:$C$1001)=0,"",_xlfn.XLOOKUP(C29,customers!$A$1:$A$1001,customers!$C$1:$C$1001))</f>
        <v>vdanneilr@mtv.com</v>
      </c>
      <c r="H29" s="2" t="str">
        <f>_xlfn.XLOOKUP(C29,customers!$A$1:$A$1001,customers!$G$1:$G$1001)</f>
        <v>Ireland</v>
      </c>
      <c r="I29" t="str">
        <f>_xlfn.XLOOKUP(D29,products!$A$1:$A$49,products!$B$1:$B$49)</f>
        <v>Ara</v>
      </c>
      <c r="J29" t="str">
        <f>_xlfn.XLOOKUP(D29,products!$A$1:$A$49,products!$C$1:$C$49)</f>
        <v>M</v>
      </c>
      <c r="K29" s="24" t="s">
        <v>6220</v>
      </c>
      <c r="L29" s="6">
        <f>_xlfn.XLOOKUP(D29,products!$A$1:$A$49,products!$E$1:$E$49)</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 customers!$A$1:$A$1001,customers!$B$1:$B$1001)</f>
        <v>Theresita Newbury</v>
      </c>
      <c r="G30" s="2" t="str">
        <f>IF(_xlfn.XLOOKUP(C30,customers!$A$1:$A$1001,customers!$C$1:$C$1001)=0,"",_xlfn.XLOOKUP(C30,customers!$A$1:$A$1001,customers!$C$1:$C$1001))</f>
        <v>tnewburys@usda.gov</v>
      </c>
      <c r="H30" s="2" t="str">
        <f>_xlfn.XLOOKUP(C30,customers!$A$1:$A$1001,customers!$G$1:$G$1001)</f>
        <v>Ireland</v>
      </c>
      <c r="I30" t="str">
        <f>_xlfn.XLOOKUP(D30,products!$A$1:$A$49,products!$B$1:$B$49)</f>
        <v>Ara</v>
      </c>
      <c r="J30" t="str">
        <f>_xlfn.XLOOKUP(D30,products!$A$1:$A$49,products!$C$1:$C$49)</f>
        <v>D</v>
      </c>
      <c r="K30" s="24" t="s">
        <v>6218</v>
      </c>
      <c r="L30" s="6">
        <f>_xlfn.XLOOKUP(D30,products!$A$1:$A$49,products!$E$1:$E$49)</f>
        <v>5.97</v>
      </c>
      <c r="M30" s="6">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 customers!$A$1:$A$1001,customers!$B$1:$B$1001)</f>
        <v>Mozelle Calcutt</v>
      </c>
      <c r="G31" s="2" t="str">
        <f>IF(_xlfn.XLOOKUP(C31,customers!$A$1:$A$1001,customers!$C$1:$C$1001)=0,"",_xlfn.XLOOKUP(C31,customers!$A$1:$A$1001,customers!$C$1:$C$1001))</f>
        <v>mcalcuttt@baidu.com</v>
      </c>
      <c r="H31" s="2" t="str">
        <f>_xlfn.XLOOKUP(C31,customers!$A$1:$A$1001,customers!$G$1:$G$1001)</f>
        <v>Ireland</v>
      </c>
      <c r="I31" t="str">
        <f>_xlfn.XLOOKUP(D31,products!$A$1:$A$49,products!$B$1:$B$49)</f>
        <v>Ara</v>
      </c>
      <c r="J31" t="str">
        <f>_xlfn.XLOOKUP(D31,products!$A$1:$A$49,products!$C$1:$C$49)</f>
        <v>D</v>
      </c>
      <c r="K31" s="24" t="s">
        <v>6217</v>
      </c>
      <c r="L31" s="6">
        <f>_xlfn.XLOOKUP(D31,products!$A$1:$A$49,products!$E$1:$E$49)</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 customers!$A$1:$A$1001,customers!$B$1:$B$1001)</f>
        <v>Adrian Swaine</v>
      </c>
      <c r="G32" s="2" t="str">
        <f>IF(_xlfn.XLOOKUP(C32,customers!$A$1:$A$1001,customers!$C$1:$C$1001)=0,"",_xlfn.XLOOKUP(C32,customers!$A$1:$A$1001,customers!$C$1:$C$1001))</f>
        <v/>
      </c>
      <c r="H32" s="2" t="str">
        <f>_xlfn.XLOOKUP(C32,customers!$A$1:$A$1001,customers!$G$1:$G$1001)</f>
        <v>United States</v>
      </c>
      <c r="I32" t="str">
        <f>_xlfn.XLOOKUP(D32,products!$A$1:$A$49,products!$B$1:$B$49)</f>
        <v>Lib</v>
      </c>
      <c r="J32" t="str">
        <f>_xlfn.XLOOKUP(D32,products!$A$1:$A$49,products!$C$1:$C$49)</f>
        <v>M</v>
      </c>
      <c r="K32" s="24" t="s">
        <v>6220</v>
      </c>
      <c r="L32" s="6">
        <f>_xlfn.XLOOKUP(D32,products!$A$1:$A$49,products!$E$1:$E$49)</f>
        <v>4.3650000000000002</v>
      </c>
      <c r="M32" s="6">
        <f t="shared" si="0"/>
        <v>21.825000000000003</v>
      </c>
      <c r="N32" t="str">
        <f t="shared" si="1"/>
        <v>Librica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 customers!$A$1:$A$1001,customers!$B$1:$B$1001)</f>
        <v>Adrian Swaine</v>
      </c>
      <c r="G33" s="2" t="str">
        <f>IF(_xlfn.XLOOKUP(C33,customers!$A$1:$A$1001,customers!$C$1:$C$1001)=0,"",_xlfn.XLOOKUP(C33,customers!$A$1:$A$1001,customers!$C$1:$C$1001))</f>
        <v/>
      </c>
      <c r="H33" s="2" t="str">
        <f>_xlfn.XLOOKUP(C33,customers!$A$1:$A$1001,customers!$G$1:$G$1001)</f>
        <v>United States</v>
      </c>
      <c r="I33" t="str">
        <f>_xlfn.XLOOKUP(D33,products!$A$1:$A$49,products!$B$1:$B$49)</f>
        <v>Ara</v>
      </c>
      <c r="J33" t="str">
        <f>_xlfn.XLOOKUP(D33,products!$A$1:$A$49,products!$C$1:$C$49)</f>
        <v>D</v>
      </c>
      <c r="K33" s="24" t="s">
        <v>6218</v>
      </c>
      <c r="L33" s="6">
        <f>_xlfn.XLOOKUP(D33,products!$A$1:$A$49,products!$E$1:$E$49)</f>
        <v>5.97</v>
      </c>
      <c r="M33" s="6">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 customers!$A$1:$A$1001,customers!$B$1:$B$1001)</f>
        <v>Adrian Swaine</v>
      </c>
      <c r="G34" s="2" t="str">
        <f>IF(_xlfn.XLOOKUP(C34,customers!$A$1:$A$1001,customers!$C$1:$C$1001)=0,"",_xlfn.XLOOKUP(C34,customers!$A$1:$A$1001,customers!$C$1:$C$1001))</f>
        <v/>
      </c>
      <c r="H34" s="2" t="str">
        <f>_xlfn.XLOOKUP(C34,customers!$A$1:$A$1001,customers!$G$1:$G$1001)</f>
        <v>United States</v>
      </c>
      <c r="I34" t="str">
        <f>_xlfn.XLOOKUP(D34,products!$A$1:$A$49,products!$B$1:$B$49)</f>
        <v>Lib</v>
      </c>
      <c r="J34" t="str">
        <f>_xlfn.XLOOKUP(D34,products!$A$1:$A$49,products!$C$1:$C$49)</f>
        <v>M</v>
      </c>
      <c r="K34" s="24" t="s">
        <v>6218</v>
      </c>
      <c r="L34" s="6">
        <f>_xlfn.XLOOKUP(D34,products!$A$1:$A$49,products!$E$1:$E$49)</f>
        <v>8.73</v>
      </c>
      <c r="M34" s="6">
        <f t="shared" si="0"/>
        <v>52.38</v>
      </c>
      <c r="N34" t="str">
        <f t="shared" si="1"/>
        <v>Librica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 customers!$A$1:$A$1001,customers!$B$1:$B$1001)</f>
        <v>Gallard Gatheral</v>
      </c>
      <c r="G35" s="2" t="str">
        <f>IF(_xlfn.XLOOKUP(C35,customers!$A$1:$A$1001,customers!$C$1:$C$1001)=0,"",_xlfn.XLOOKUP(C35,customers!$A$1:$A$1001,customers!$C$1:$C$1001))</f>
        <v>ggatheralx@123-reg.co.uk</v>
      </c>
      <c r="H35" s="2" t="str">
        <f>_xlfn.XLOOKUP(C35,customers!$A$1:$A$1001,customers!$G$1:$G$1001)</f>
        <v>United States</v>
      </c>
      <c r="I35" t="str">
        <f>_xlfn.XLOOKUP(D35,products!$A$1:$A$49,products!$B$1:$B$49)</f>
        <v>Lib</v>
      </c>
      <c r="J35" t="str">
        <f>_xlfn.XLOOKUP(D35,products!$A$1:$A$49,products!$C$1:$C$49)</f>
        <v>L</v>
      </c>
      <c r="K35" s="24" t="s">
        <v>6220</v>
      </c>
      <c r="L35" s="6">
        <f>_xlfn.XLOOKUP(D35,products!$A$1:$A$49,products!$E$1:$E$49)</f>
        <v>4.7549999999999999</v>
      </c>
      <c r="M35" s="6">
        <f t="shared" si="0"/>
        <v>23.774999999999999</v>
      </c>
      <c r="N35" t="str">
        <f t="shared" si="1"/>
        <v>Librica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 customers!$A$1:$A$1001,customers!$B$1:$B$1001)</f>
        <v>Una Welberry</v>
      </c>
      <c r="G36" s="2" t="str">
        <f>IF(_xlfn.XLOOKUP(C36,customers!$A$1:$A$1001,customers!$C$1:$C$1001)=0,"",_xlfn.XLOOKUP(C36,customers!$A$1:$A$1001,customers!$C$1:$C$1001))</f>
        <v>uwelberryy@ebay.co.uk</v>
      </c>
      <c r="H36" s="2" t="str">
        <f>_xlfn.XLOOKUP(C36,customers!$A$1:$A$1001,customers!$G$1:$G$1001)</f>
        <v>United Kingdom</v>
      </c>
      <c r="I36" t="str">
        <f>_xlfn.XLOOKUP(D36,products!$A$1:$A$49,products!$B$1:$B$49)</f>
        <v>Lib</v>
      </c>
      <c r="J36" t="str">
        <f>_xlfn.XLOOKUP(D36,products!$A$1:$A$49,products!$C$1:$C$49)</f>
        <v>L</v>
      </c>
      <c r="K36" s="24" t="s">
        <v>6218</v>
      </c>
      <c r="L36" s="6">
        <f>_xlfn.XLOOKUP(D36,products!$A$1:$A$49,products!$E$1:$E$49)</f>
        <v>9.51</v>
      </c>
      <c r="M36" s="6">
        <f t="shared" si="0"/>
        <v>57.06</v>
      </c>
      <c r="N36" t="str">
        <f t="shared" si="1"/>
        <v>Librica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 customers!$A$1:$A$1001,customers!$B$1:$B$1001)</f>
        <v>Faber Eilhart</v>
      </c>
      <c r="G37" s="2" t="str">
        <f>IF(_xlfn.XLOOKUP(C37,customers!$A$1:$A$1001,customers!$C$1:$C$1001)=0,"",_xlfn.XLOOKUP(C37,customers!$A$1:$A$1001,customers!$C$1:$C$1001))</f>
        <v>feilhartz@who.int</v>
      </c>
      <c r="H37" s="2" t="str">
        <f>_xlfn.XLOOKUP(C37,customers!$A$1:$A$1001,customers!$G$1:$G$1001)</f>
        <v>United States</v>
      </c>
      <c r="I37" t="str">
        <f>_xlfn.XLOOKUP(D37,products!$A$1:$A$49,products!$B$1:$B$49)</f>
        <v>Ara</v>
      </c>
      <c r="J37" t="str">
        <f>_xlfn.XLOOKUP(D37,products!$A$1:$A$49,products!$C$1:$C$49)</f>
        <v>D</v>
      </c>
      <c r="K37" s="24" t="s">
        <v>6218</v>
      </c>
      <c r="L37" s="6">
        <f>_xlfn.XLOOKUP(D37,products!$A$1:$A$49,products!$E$1:$E$49)</f>
        <v>5.97</v>
      </c>
      <c r="M37" s="6">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 customers!$A$1:$A$1001,customers!$B$1:$B$1001)</f>
        <v>Zorina Ponting</v>
      </c>
      <c r="G38" s="2" t="str">
        <f>IF(_xlfn.XLOOKUP(C38,customers!$A$1:$A$1001,customers!$C$1:$C$1001)=0,"",_xlfn.XLOOKUP(C38,customers!$A$1:$A$1001,customers!$C$1:$C$1001))</f>
        <v>zponting10@altervista.org</v>
      </c>
      <c r="H38" s="2" t="str">
        <f>_xlfn.XLOOKUP(C38,customers!$A$1:$A$1001,customers!$G$1:$G$1001)</f>
        <v>United States</v>
      </c>
      <c r="I38" t="str">
        <f>_xlfn.XLOOKUP(D38,products!$A$1:$A$49,products!$B$1:$B$49)</f>
        <v>Lib</v>
      </c>
      <c r="J38" t="str">
        <f>_xlfn.XLOOKUP(D38,products!$A$1:$A$49,products!$C$1:$C$49)</f>
        <v>M</v>
      </c>
      <c r="K38" s="24" t="s">
        <v>6220</v>
      </c>
      <c r="L38" s="6">
        <f>_xlfn.XLOOKUP(D38,products!$A$1:$A$49,products!$E$1:$E$49)</f>
        <v>4.3650000000000002</v>
      </c>
      <c r="M38" s="6">
        <f t="shared" si="0"/>
        <v>8.73</v>
      </c>
      <c r="N38" t="str">
        <f t="shared" si="1"/>
        <v>Librica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 customers!$A$1:$A$1001,customers!$B$1:$B$1001)</f>
        <v>Silvio Strase</v>
      </c>
      <c r="G39" s="2" t="str">
        <f>IF(_xlfn.XLOOKUP(C39,customers!$A$1:$A$1001,customers!$C$1:$C$1001)=0,"",_xlfn.XLOOKUP(C39,customers!$A$1:$A$1001,customers!$C$1:$C$1001))</f>
        <v>sstrase11@booking.com</v>
      </c>
      <c r="H39" s="2" t="str">
        <f>_xlfn.XLOOKUP(C39,customers!$A$1:$A$1001,customers!$G$1:$G$1001)</f>
        <v>United States</v>
      </c>
      <c r="I39" t="str">
        <f>_xlfn.XLOOKUP(D39,products!$A$1:$A$49,products!$B$1:$B$49)</f>
        <v>Lib</v>
      </c>
      <c r="J39" t="str">
        <f>_xlfn.XLOOKUP(D39,products!$A$1:$A$49,products!$C$1:$C$49)</f>
        <v>L</v>
      </c>
      <c r="K39" s="24" t="s">
        <v>6218</v>
      </c>
      <c r="L39" s="6">
        <f>_xlfn.XLOOKUP(D39,products!$A$1:$A$49,products!$E$1:$E$49)</f>
        <v>9.51</v>
      </c>
      <c r="M39" s="6">
        <f t="shared" si="0"/>
        <v>28.53</v>
      </c>
      <c r="N39" t="str">
        <f t="shared" si="1"/>
        <v>Librica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 customers!$A$1:$A$1001,customers!$B$1:$B$1001)</f>
        <v>Dorie de la Tremoille</v>
      </c>
      <c r="G40" s="2" t="str">
        <f>IF(_xlfn.XLOOKUP(C40,customers!$A$1:$A$1001,customers!$C$1:$C$1001)=0,"",_xlfn.XLOOKUP(C40,customers!$A$1:$A$1001,customers!$C$1:$C$1001))</f>
        <v>dde12@unesco.org</v>
      </c>
      <c r="H40" s="2" t="str">
        <f>_xlfn.XLOOKUP(C40,customers!$A$1:$A$1001,customers!$G$1:$G$1001)</f>
        <v>United States</v>
      </c>
      <c r="I40" t="str">
        <f>_xlfn.XLOOKUP(D40,products!$A$1:$A$49,products!$B$1:$B$49)</f>
        <v>Rob</v>
      </c>
      <c r="J40" t="str">
        <f>_xlfn.XLOOKUP(D40,products!$A$1:$A$49,products!$C$1:$C$49)</f>
        <v>M</v>
      </c>
      <c r="K40" s="24" t="s">
        <v>6219</v>
      </c>
      <c r="L40" s="6">
        <f>_xlfn.XLOOKUP(D40,products!$A$1:$A$49,products!$E$1:$E$49)</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 customers!$A$1:$A$1001,customers!$B$1:$B$1001)</f>
        <v>Hy Zanetto</v>
      </c>
      <c r="G41" s="2" t="str">
        <f>IF(_xlfn.XLOOKUP(C41,customers!$A$1:$A$1001,customers!$C$1:$C$1001)=0,"",_xlfn.XLOOKUP(C41,customers!$A$1:$A$1001,customers!$C$1:$C$1001))</f>
        <v/>
      </c>
      <c r="H41" s="2" t="str">
        <f>_xlfn.XLOOKUP(C41,customers!$A$1:$A$1001,customers!$G$1:$G$1001)</f>
        <v>United States</v>
      </c>
      <c r="I41" t="str">
        <f>_xlfn.XLOOKUP(D41,products!$A$1:$A$49,products!$B$1:$B$49)</f>
        <v>Rob</v>
      </c>
      <c r="J41" t="str">
        <f>_xlfn.XLOOKUP(D41,products!$A$1:$A$49,products!$C$1:$C$49)</f>
        <v>M</v>
      </c>
      <c r="K41" s="24" t="s">
        <v>6217</v>
      </c>
      <c r="L41" s="6">
        <f>_xlfn.XLOOKUP(D41,products!$A$1:$A$49,products!$E$1:$E$49)</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 customers!$A$1:$A$1001,customers!$B$1:$B$1001)</f>
        <v>Jessica McNess</v>
      </c>
      <c r="G42" s="2" t="str">
        <f>IF(_xlfn.XLOOKUP(C42,customers!$A$1:$A$1001,customers!$C$1:$C$1001)=0,"",_xlfn.XLOOKUP(C42,customers!$A$1:$A$1001,customers!$C$1:$C$1001))</f>
        <v/>
      </c>
      <c r="H42" s="2" t="str">
        <f>_xlfn.XLOOKUP(C42,customers!$A$1:$A$1001,customers!$G$1:$G$1001)</f>
        <v>United States</v>
      </c>
      <c r="I42" t="str">
        <f>_xlfn.XLOOKUP(D42,products!$A$1:$A$49,products!$B$1:$B$49)</f>
        <v>Lib</v>
      </c>
      <c r="J42" t="str">
        <f>_xlfn.XLOOKUP(D42,products!$A$1:$A$49,products!$C$1:$C$49)</f>
        <v>M</v>
      </c>
      <c r="K42" s="24" t="s">
        <v>6217</v>
      </c>
      <c r="L42" s="6">
        <f>_xlfn.XLOOKUP(D42,products!$A$1:$A$49,products!$E$1:$E$49)</f>
        <v>14.55</v>
      </c>
      <c r="M42" s="6">
        <f t="shared" si="0"/>
        <v>43.650000000000006</v>
      </c>
      <c r="N42" t="str">
        <f t="shared" si="1"/>
        <v>Librica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 customers!$A$1:$A$1001,customers!$B$1:$B$1001)</f>
        <v>Lorenzo Yeoland</v>
      </c>
      <c r="G43" s="2" t="str">
        <f>IF(_xlfn.XLOOKUP(C43,customers!$A$1:$A$1001,customers!$C$1:$C$1001)=0,"",_xlfn.XLOOKUP(C43,customers!$A$1:$A$1001,customers!$C$1:$C$1001))</f>
        <v>lyeoland15@pbs.org</v>
      </c>
      <c r="H43" s="2" t="str">
        <f>_xlfn.XLOOKUP(C43,customers!$A$1:$A$1001,customers!$G$1:$G$1001)</f>
        <v>United States</v>
      </c>
      <c r="I43" t="str">
        <f>_xlfn.XLOOKUP(D43,products!$A$1:$A$49,products!$B$1:$B$49)</f>
        <v>Exc</v>
      </c>
      <c r="J43" t="str">
        <f>_xlfn.XLOOKUP(D43,products!$A$1:$A$49,products!$C$1:$C$49)</f>
        <v>D</v>
      </c>
      <c r="K43" s="24" t="s">
        <v>6220</v>
      </c>
      <c r="L43" s="6">
        <f>_xlfn.XLOOKUP(D43,products!$A$1:$A$49,products!$E$1:$E$49)</f>
        <v>3.645</v>
      </c>
      <c r="M43" s="6">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 customers!$A$1:$A$1001,customers!$B$1:$B$1001)</f>
        <v>Abigail Tolworthy</v>
      </c>
      <c r="G44" s="2" t="str">
        <f>IF(_xlfn.XLOOKUP(C44,customers!$A$1:$A$1001,customers!$C$1:$C$1001)=0,"",_xlfn.XLOOKUP(C44,customers!$A$1:$A$1001,customers!$C$1:$C$1001))</f>
        <v>atolworthy16@toplist.cz</v>
      </c>
      <c r="H44" s="2" t="str">
        <f>_xlfn.XLOOKUP(C44,customers!$A$1:$A$1001,customers!$G$1:$G$1001)</f>
        <v>United States</v>
      </c>
      <c r="I44" t="str">
        <f>_xlfn.XLOOKUP(D44,products!$A$1:$A$49,products!$B$1:$B$49)</f>
        <v>Rob</v>
      </c>
      <c r="J44" t="str">
        <f>_xlfn.XLOOKUP(D44,products!$A$1:$A$49,products!$C$1:$C$49)</f>
        <v>D</v>
      </c>
      <c r="K44" s="24" t="s">
        <v>6220</v>
      </c>
      <c r="L44" s="6">
        <f>_xlfn.XLOOKUP(D44,products!$A$1:$A$49,products!$E$1:$E$49)</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 customers!$A$1:$A$1001,customers!$B$1:$B$1001)</f>
        <v>Maurie Bartol</v>
      </c>
      <c r="G45" s="2" t="str">
        <f>IF(_xlfn.XLOOKUP(C45,customers!$A$1:$A$1001,customers!$C$1:$C$1001)=0,"",_xlfn.XLOOKUP(C45,customers!$A$1:$A$1001,customers!$C$1:$C$1001))</f>
        <v/>
      </c>
      <c r="H45" s="2" t="str">
        <f>_xlfn.XLOOKUP(C45,customers!$A$1:$A$1001,customers!$G$1:$G$1001)</f>
        <v>United States</v>
      </c>
      <c r="I45" t="str">
        <f>_xlfn.XLOOKUP(D45,products!$A$1:$A$49,products!$B$1:$B$49)</f>
        <v>Lib</v>
      </c>
      <c r="J45" t="str">
        <f>_xlfn.XLOOKUP(D45,products!$A$1:$A$49,products!$C$1:$C$49)</f>
        <v>L</v>
      </c>
      <c r="K45" s="24" t="s">
        <v>6219</v>
      </c>
      <c r="L45" s="6">
        <f>_xlfn.XLOOKUP(D45,products!$A$1:$A$49,products!$E$1:$E$49)</f>
        <v>36.454999999999998</v>
      </c>
      <c r="M45" s="6">
        <f t="shared" si="0"/>
        <v>72.91</v>
      </c>
      <c r="N45" t="str">
        <f t="shared" si="1"/>
        <v>Librica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 customers!$A$1:$A$1001,customers!$B$1:$B$1001)</f>
        <v>Olag Baudassi</v>
      </c>
      <c r="G46" s="2" t="str">
        <f>IF(_xlfn.XLOOKUP(C46,customers!$A$1:$A$1001,customers!$C$1:$C$1001)=0,"",_xlfn.XLOOKUP(C46,customers!$A$1:$A$1001,customers!$C$1:$C$1001))</f>
        <v>obaudassi18@seesaa.net</v>
      </c>
      <c r="H46" s="2" t="str">
        <f>_xlfn.XLOOKUP(C46,customers!$A$1:$A$1001,customers!$G$1:$G$1001)</f>
        <v>United States</v>
      </c>
      <c r="I46" t="str">
        <f>_xlfn.XLOOKUP(D46,products!$A$1:$A$49,products!$B$1:$B$49)</f>
        <v>Exc</v>
      </c>
      <c r="J46" t="str">
        <f>_xlfn.XLOOKUP(D46,products!$A$1:$A$49,products!$C$1:$C$49)</f>
        <v>M</v>
      </c>
      <c r="K46" s="24" t="s">
        <v>6218</v>
      </c>
      <c r="L46" s="6">
        <f>_xlfn.XLOOKUP(D46,products!$A$1:$A$49,products!$E$1:$E$49)</f>
        <v>8.25</v>
      </c>
      <c r="M46" s="6">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 customers!$A$1:$A$1001,customers!$B$1:$B$1001)</f>
        <v>Petey Kingsbury</v>
      </c>
      <c r="G47" s="2" t="str">
        <f>IF(_xlfn.XLOOKUP(C47,customers!$A$1:$A$1001,customers!$C$1:$C$1001)=0,"",_xlfn.XLOOKUP(C47,customers!$A$1:$A$1001,customers!$C$1:$C$1001))</f>
        <v>pkingsbury19@comcast.net</v>
      </c>
      <c r="H47" s="2" t="str">
        <f>_xlfn.XLOOKUP(C47,customers!$A$1:$A$1001,customers!$G$1:$G$1001)</f>
        <v>United States</v>
      </c>
      <c r="I47" t="str">
        <f>_xlfn.XLOOKUP(D47,products!$A$1:$A$49,products!$B$1:$B$49)</f>
        <v>Lib</v>
      </c>
      <c r="J47" t="str">
        <f>_xlfn.XLOOKUP(D47,products!$A$1:$A$49,products!$C$1:$C$49)</f>
        <v>D</v>
      </c>
      <c r="K47" s="24" t="s">
        <v>6219</v>
      </c>
      <c r="L47" s="6">
        <f>_xlfn.XLOOKUP(D47,products!$A$1:$A$49,products!$E$1:$E$49)</f>
        <v>29.784999999999997</v>
      </c>
      <c r="M47" s="6">
        <f t="shared" si="0"/>
        <v>178.70999999999998</v>
      </c>
      <c r="N47" t="str">
        <f t="shared" si="1"/>
        <v>Librica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 customers!$A$1:$A$1001,customers!$B$1:$B$1001)</f>
        <v>Donna Baskeyfied</v>
      </c>
      <c r="G48" s="2" t="str">
        <f>IF(_xlfn.XLOOKUP(C48,customers!$A$1:$A$1001,customers!$C$1:$C$1001)=0,"",_xlfn.XLOOKUP(C48,customers!$A$1:$A$1001,customers!$C$1:$C$1001))</f>
        <v/>
      </c>
      <c r="H48" s="2" t="str">
        <f>_xlfn.XLOOKUP(C48,customers!$A$1:$A$1001,customers!$G$1:$G$1001)</f>
        <v>United States</v>
      </c>
      <c r="I48" t="str">
        <f>_xlfn.XLOOKUP(D48,products!$A$1:$A$49,products!$B$1:$B$49)</f>
        <v>Exc</v>
      </c>
      <c r="J48" t="str">
        <f>_xlfn.XLOOKUP(D48,products!$A$1:$A$49,products!$C$1:$C$49)</f>
        <v>M</v>
      </c>
      <c r="K48" s="24" t="s">
        <v>6219</v>
      </c>
      <c r="L48" s="6">
        <f>_xlfn.XLOOKUP(D48,products!$A$1:$A$49,products!$E$1:$E$49)</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 customers!$A$1:$A$1001,customers!$B$1:$B$1001)</f>
        <v>Arda Curley</v>
      </c>
      <c r="G49" s="2" t="str">
        <f>IF(_xlfn.XLOOKUP(C49,customers!$A$1:$A$1001,customers!$C$1:$C$1001)=0,"",_xlfn.XLOOKUP(C49,customers!$A$1:$A$1001,customers!$C$1:$C$1001))</f>
        <v>acurley1b@hao123.com</v>
      </c>
      <c r="H49" s="2" t="str">
        <f>_xlfn.XLOOKUP(C49,customers!$A$1:$A$1001,customers!$G$1:$G$1001)</f>
        <v>United States</v>
      </c>
      <c r="I49" t="str">
        <f>_xlfn.XLOOKUP(D49,products!$A$1:$A$49,products!$B$1:$B$49)</f>
        <v>Ara</v>
      </c>
      <c r="J49" t="str">
        <f>_xlfn.XLOOKUP(D49,products!$A$1:$A$49,products!$C$1:$C$49)</f>
        <v>L</v>
      </c>
      <c r="K49" s="24" t="s">
        <v>6220</v>
      </c>
      <c r="L49" s="6">
        <f>_xlfn.XLOOKUP(D49,products!$A$1:$A$49,products!$E$1:$E$49)</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 customers!$A$1:$A$1001,customers!$B$1:$B$1001)</f>
        <v>Raynor McGilvary</v>
      </c>
      <c r="G50" s="2" t="str">
        <f>IF(_xlfn.XLOOKUP(C50,customers!$A$1:$A$1001,customers!$C$1:$C$1001)=0,"",_xlfn.XLOOKUP(C50,customers!$A$1:$A$1001,customers!$C$1:$C$1001))</f>
        <v>rmcgilvary1c@tamu.edu</v>
      </c>
      <c r="H50" s="2" t="str">
        <f>_xlfn.XLOOKUP(C50,customers!$A$1:$A$1001,customers!$G$1:$G$1001)</f>
        <v>United States</v>
      </c>
      <c r="I50" t="str">
        <f>_xlfn.XLOOKUP(D50,products!$A$1:$A$49,products!$B$1:$B$49)</f>
        <v>Ara</v>
      </c>
      <c r="J50" t="str">
        <f>_xlfn.XLOOKUP(D50,products!$A$1:$A$49,products!$C$1:$C$49)</f>
        <v>D</v>
      </c>
      <c r="K50" s="24" t="s">
        <v>6219</v>
      </c>
      <c r="L50" s="6">
        <f>_xlfn.XLOOKUP(D50,products!$A$1:$A$49,products!$E$1:$E$49)</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 customers!$A$1:$A$1001,customers!$B$1:$B$1001)</f>
        <v>Isis Pikett</v>
      </c>
      <c r="G51" s="2" t="str">
        <f>IF(_xlfn.XLOOKUP(C51,customers!$A$1:$A$1001,customers!$C$1:$C$1001)=0,"",_xlfn.XLOOKUP(C51,customers!$A$1:$A$1001,customers!$C$1:$C$1001))</f>
        <v>ipikett1d@xinhuanet.com</v>
      </c>
      <c r="H51" s="2" t="str">
        <f>_xlfn.XLOOKUP(C51,customers!$A$1:$A$1001,customers!$G$1:$G$1001)</f>
        <v>United States</v>
      </c>
      <c r="I51" t="str">
        <f>_xlfn.XLOOKUP(D51,products!$A$1:$A$49,products!$B$1:$B$49)</f>
        <v>Ara</v>
      </c>
      <c r="J51" t="str">
        <f>_xlfn.XLOOKUP(D51,products!$A$1:$A$49,products!$C$1:$C$49)</f>
        <v>L</v>
      </c>
      <c r="K51" s="24" t="s">
        <v>6217</v>
      </c>
      <c r="L51" s="6">
        <f>_xlfn.XLOOKUP(D51,products!$A$1:$A$49,products!$E$1:$E$49)</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 customers!$A$1:$A$1001,customers!$B$1:$B$1001)</f>
        <v>Inger Bouldon</v>
      </c>
      <c r="G52" s="2" t="str">
        <f>IF(_xlfn.XLOOKUP(C52,customers!$A$1:$A$1001,customers!$C$1:$C$1001)=0,"",_xlfn.XLOOKUP(C52,customers!$A$1:$A$1001,customers!$C$1:$C$1001))</f>
        <v>ibouldon1e@gizmodo.com</v>
      </c>
      <c r="H52" s="2" t="str">
        <f>_xlfn.XLOOKUP(C52,customers!$A$1:$A$1001,customers!$G$1:$G$1001)</f>
        <v>United States</v>
      </c>
      <c r="I52" t="str">
        <f>_xlfn.XLOOKUP(D52,products!$A$1:$A$49,products!$B$1:$B$49)</f>
        <v>Lib</v>
      </c>
      <c r="J52" t="str">
        <f>_xlfn.XLOOKUP(D52,products!$A$1:$A$49,products!$C$1:$C$49)</f>
        <v>D</v>
      </c>
      <c r="K52" s="24" t="s">
        <v>6218</v>
      </c>
      <c r="L52" s="6">
        <f>_xlfn.XLOOKUP(D52,products!$A$1:$A$49,products!$E$1:$E$49)</f>
        <v>7.77</v>
      </c>
      <c r="M52" s="6">
        <f t="shared" si="0"/>
        <v>15.54</v>
      </c>
      <c r="N52" t="str">
        <f t="shared" si="1"/>
        <v>Librica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 customers!$A$1:$A$1001,customers!$B$1:$B$1001)</f>
        <v>Karry Flanders</v>
      </c>
      <c r="G53" s="2" t="str">
        <f>IF(_xlfn.XLOOKUP(C53,customers!$A$1:$A$1001,customers!$C$1:$C$1001)=0,"",_xlfn.XLOOKUP(C53,customers!$A$1:$A$1001,customers!$C$1:$C$1001))</f>
        <v>kflanders1f@over-blog.com</v>
      </c>
      <c r="H53" s="2" t="str">
        <f>_xlfn.XLOOKUP(C53,customers!$A$1:$A$1001,customers!$G$1:$G$1001)</f>
        <v>Ireland</v>
      </c>
      <c r="I53" t="str">
        <f>_xlfn.XLOOKUP(D53,products!$A$1:$A$49,products!$B$1:$B$49)</f>
        <v>Lib</v>
      </c>
      <c r="J53" t="str">
        <f>_xlfn.XLOOKUP(D53,products!$A$1:$A$49,products!$C$1:$C$49)</f>
        <v>L</v>
      </c>
      <c r="K53" s="24" t="s">
        <v>6219</v>
      </c>
      <c r="L53" s="6">
        <f>_xlfn.XLOOKUP(D53,products!$A$1:$A$49,products!$E$1:$E$49)</f>
        <v>36.454999999999998</v>
      </c>
      <c r="M53" s="6">
        <f t="shared" si="0"/>
        <v>145.82</v>
      </c>
      <c r="N53" t="str">
        <f t="shared" si="1"/>
        <v>Librica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 customers!$A$1:$A$1001,customers!$B$1:$B$1001)</f>
        <v>Hartley Mattioli</v>
      </c>
      <c r="G54" s="2" t="str">
        <f>IF(_xlfn.XLOOKUP(C54,customers!$A$1:$A$1001,customers!$C$1:$C$1001)=0,"",_xlfn.XLOOKUP(C54,customers!$A$1:$A$1001,customers!$C$1:$C$1001))</f>
        <v>hmattioli1g@webmd.com</v>
      </c>
      <c r="H54" s="2" t="str">
        <f>_xlfn.XLOOKUP(C54,customers!$A$1:$A$1001,customers!$G$1:$G$1001)</f>
        <v>United Kingdom</v>
      </c>
      <c r="I54" t="str">
        <f>_xlfn.XLOOKUP(D54,products!$A$1:$A$49,products!$B$1:$B$49)</f>
        <v>Rob</v>
      </c>
      <c r="J54" t="str">
        <f>_xlfn.XLOOKUP(D54,products!$A$1:$A$49,products!$C$1:$C$49)</f>
        <v>M</v>
      </c>
      <c r="K54" s="24" t="s">
        <v>6218</v>
      </c>
      <c r="L54" s="6">
        <f>_xlfn.XLOOKUP(D54,products!$A$1:$A$49,products!$E$1:$E$49)</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 customers!$A$1:$A$1001,customers!$B$1:$B$1001)</f>
        <v>Hartley Mattioli</v>
      </c>
      <c r="G55" s="2" t="str">
        <f>IF(_xlfn.XLOOKUP(C55,customers!$A$1:$A$1001,customers!$C$1:$C$1001)=0,"",_xlfn.XLOOKUP(C55,customers!$A$1:$A$1001,customers!$C$1:$C$1001))</f>
        <v>hmattioli1g@webmd.com</v>
      </c>
      <c r="H55" s="2" t="str">
        <f>_xlfn.XLOOKUP(C55,customers!$A$1:$A$1001,customers!$G$1:$G$1001)</f>
        <v>United Kingdom</v>
      </c>
      <c r="I55" t="str">
        <f>_xlfn.XLOOKUP(D55,products!$A$1:$A$49,products!$B$1:$B$49)</f>
        <v>Lib</v>
      </c>
      <c r="J55" t="str">
        <f>_xlfn.XLOOKUP(D55,products!$A$1:$A$49,products!$C$1:$C$49)</f>
        <v>L</v>
      </c>
      <c r="K55" s="24" t="s">
        <v>6219</v>
      </c>
      <c r="L55" s="6">
        <f>_xlfn.XLOOKUP(D55,products!$A$1:$A$49,products!$E$1:$E$49)</f>
        <v>36.454999999999998</v>
      </c>
      <c r="M55" s="6">
        <f t="shared" si="0"/>
        <v>72.91</v>
      </c>
      <c r="N55" t="str">
        <f t="shared" si="1"/>
        <v>Librica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 customers!$A$1:$A$1001,customers!$B$1:$B$1001)</f>
        <v>Archambault Gillard</v>
      </c>
      <c r="G56" s="2" t="str">
        <f>IF(_xlfn.XLOOKUP(C56,customers!$A$1:$A$1001,customers!$C$1:$C$1001)=0,"",_xlfn.XLOOKUP(C56,customers!$A$1:$A$1001,customers!$C$1:$C$1001))</f>
        <v>agillard1i@issuu.com</v>
      </c>
      <c r="H56" s="2" t="str">
        <f>_xlfn.XLOOKUP(C56,customers!$A$1:$A$1001,customers!$G$1:$G$1001)</f>
        <v>United States</v>
      </c>
      <c r="I56" t="str">
        <f>_xlfn.XLOOKUP(D56,products!$A$1:$A$49,products!$B$1:$B$49)</f>
        <v>Lib</v>
      </c>
      <c r="J56" t="str">
        <f>_xlfn.XLOOKUP(D56,products!$A$1:$A$49,products!$C$1:$C$49)</f>
        <v>M</v>
      </c>
      <c r="K56" s="24" t="s">
        <v>6217</v>
      </c>
      <c r="L56" s="6">
        <f>_xlfn.XLOOKUP(D56,products!$A$1:$A$49,products!$E$1:$E$49)</f>
        <v>14.55</v>
      </c>
      <c r="M56" s="6">
        <f t="shared" si="0"/>
        <v>72.75</v>
      </c>
      <c r="N56" t="str">
        <f t="shared" si="1"/>
        <v>Librica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 customers!$A$1:$A$1001,customers!$B$1:$B$1001)</f>
        <v>Salomo Cushworth</v>
      </c>
      <c r="G57" s="2" t="str">
        <f>IF(_xlfn.XLOOKUP(C57,customers!$A$1:$A$1001,customers!$C$1:$C$1001)=0,"",_xlfn.XLOOKUP(C57,customers!$A$1:$A$1001,customers!$C$1:$C$1001))</f>
        <v/>
      </c>
      <c r="H57" s="2" t="str">
        <f>_xlfn.XLOOKUP(C57,customers!$A$1:$A$1001,customers!$G$1:$G$1001)</f>
        <v>United States</v>
      </c>
      <c r="I57" t="str">
        <f>_xlfn.XLOOKUP(D57,products!$A$1:$A$49,products!$B$1:$B$49)</f>
        <v>Lib</v>
      </c>
      <c r="J57" t="str">
        <f>_xlfn.XLOOKUP(D57,products!$A$1:$A$49,products!$C$1:$C$49)</f>
        <v>L</v>
      </c>
      <c r="K57" s="24" t="s">
        <v>6217</v>
      </c>
      <c r="L57" s="6">
        <f>_xlfn.XLOOKUP(D57,products!$A$1:$A$49,products!$E$1:$E$49)</f>
        <v>15.85</v>
      </c>
      <c r="M57" s="6">
        <f t="shared" si="0"/>
        <v>47.55</v>
      </c>
      <c r="N57" t="str">
        <f t="shared" si="1"/>
        <v>Librica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 customers!$A$1:$A$1001,customers!$B$1:$B$1001)</f>
        <v>Theda Grizard</v>
      </c>
      <c r="G58" s="2" t="str">
        <f>IF(_xlfn.XLOOKUP(C58,customers!$A$1:$A$1001,customers!$C$1:$C$1001)=0,"",_xlfn.XLOOKUP(C58,customers!$A$1:$A$1001,customers!$C$1:$C$1001))</f>
        <v>tgrizard1k@odnoklassniki.ru</v>
      </c>
      <c r="H58" s="2" t="str">
        <f>_xlfn.XLOOKUP(C58,customers!$A$1:$A$1001,customers!$G$1:$G$1001)</f>
        <v>United States</v>
      </c>
      <c r="I58" t="str">
        <f>_xlfn.XLOOKUP(D58,products!$A$1:$A$49,products!$B$1:$B$49)</f>
        <v>Exc</v>
      </c>
      <c r="J58" t="str">
        <f>_xlfn.XLOOKUP(D58,products!$A$1:$A$49,products!$C$1:$C$49)</f>
        <v>D</v>
      </c>
      <c r="K58" s="24" t="s">
        <v>6220</v>
      </c>
      <c r="L58" s="6">
        <f>_xlfn.XLOOKUP(D58,products!$A$1:$A$49,products!$E$1:$E$49)</f>
        <v>3.645</v>
      </c>
      <c r="M58" s="6">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 customers!$A$1:$A$1001,customers!$B$1:$B$1001)</f>
        <v>Rozele Relton</v>
      </c>
      <c r="G59" s="2" t="str">
        <f>IF(_xlfn.XLOOKUP(C59,customers!$A$1:$A$1001,customers!$C$1:$C$1001)=0,"",_xlfn.XLOOKUP(C59,customers!$A$1:$A$1001,customers!$C$1:$C$1001))</f>
        <v>rrelton1l@stanford.edu</v>
      </c>
      <c r="H59" s="2" t="str">
        <f>_xlfn.XLOOKUP(C59,customers!$A$1:$A$1001,customers!$G$1:$G$1001)</f>
        <v>United States</v>
      </c>
      <c r="I59" t="str">
        <f>_xlfn.XLOOKUP(D59,products!$A$1:$A$49,products!$B$1:$B$49)</f>
        <v>Exc</v>
      </c>
      <c r="J59" t="str">
        <f>_xlfn.XLOOKUP(D59,products!$A$1:$A$49,products!$C$1:$C$49)</f>
        <v>L</v>
      </c>
      <c r="K59" s="24" t="s">
        <v>6217</v>
      </c>
      <c r="L59" s="6">
        <f>_xlfn.XLOOKUP(D59,products!$A$1:$A$49,products!$E$1:$E$49)</f>
        <v>14.85</v>
      </c>
      <c r="M59" s="6">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 customers!$A$1:$A$1001,customers!$B$1:$B$1001)</f>
        <v>Willa Rolling</v>
      </c>
      <c r="G60" s="2" t="str">
        <f>IF(_xlfn.XLOOKUP(C60,customers!$A$1:$A$1001,customers!$C$1:$C$1001)=0,"",_xlfn.XLOOKUP(C60,customers!$A$1:$A$1001,customers!$C$1:$C$1001))</f>
        <v/>
      </c>
      <c r="H60" s="2" t="str">
        <f>_xlfn.XLOOKUP(C60,customers!$A$1:$A$1001,customers!$G$1:$G$1001)</f>
        <v>United States</v>
      </c>
      <c r="I60" t="str">
        <f>_xlfn.XLOOKUP(D60,products!$A$1:$A$49,products!$B$1:$B$49)</f>
        <v>Lib</v>
      </c>
      <c r="J60" t="str">
        <f>_xlfn.XLOOKUP(D60,products!$A$1:$A$49,products!$C$1:$C$49)</f>
        <v>D</v>
      </c>
      <c r="K60" s="24" t="s">
        <v>6219</v>
      </c>
      <c r="L60" s="6">
        <f>_xlfn.XLOOKUP(D60,products!$A$1:$A$49,products!$E$1:$E$49)</f>
        <v>29.784999999999997</v>
      </c>
      <c r="M60" s="6">
        <f t="shared" si="0"/>
        <v>89.35499999999999</v>
      </c>
      <c r="N60" t="str">
        <f t="shared" si="1"/>
        <v>Librica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 customers!$A$1:$A$1001,customers!$B$1:$B$1001)</f>
        <v>Stanislaus Gilroy</v>
      </c>
      <c r="G61" s="2" t="str">
        <f>IF(_xlfn.XLOOKUP(C61,customers!$A$1:$A$1001,customers!$C$1:$C$1001)=0,"",_xlfn.XLOOKUP(C61,customers!$A$1:$A$1001,customers!$C$1:$C$1001))</f>
        <v>sgilroy1n@eepurl.com</v>
      </c>
      <c r="H61" s="2" t="str">
        <f>_xlfn.XLOOKUP(C61,customers!$A$1:$A$1001,customers!$G$1:$G$1001)</f>
        <v>United States</v>
      </c>
      <c r="I61" t="str">
        <f>_xlfn.XLOOKUP(D61,products!$A$1:$A$49,products!$B$1:$B$49)</f>
        <v>Lib</v>
      </c>
      <c r="J61" t="str">
        <f>_xlfn.XLOOKUP(D61,products!$A$1:$A$49,products!$C$1:$C$49)</f>
        <v>M</v>
      </c>
      <c r="K61" s="24" t="s">
        <v>6218</v>
      </c>
      <c r="L61" s="6">
        <f>_xlfn.XLOOKUP(D61,products!$A$1:$A$49,products!$E$1:$E$49)</f>
        <v>8.73</v>
      </c>
      <c r="M61" s="6">
        <f t="shared" si="0"/>
        <v>26.19</v>
      </c>
      <c r="N61" t="str">
        <f t="shared" si="1"/>
        <v>Librica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 customers!$A$1:$A$1001,customers!$B$1:$B$1001)</f>
        <v>Correy Cottingham</v>
      </c>
      <c r="G62" s="2" t="str">
        <f>IF(_xlfn.XLOOKUP(C62,customers!$A$1:$A$1001,customers!$C$1:$C$1001)=0,"",_xlfn.XLOOKUP(C62,customers!$A$1:$A$1001,customers!$C$1:$C$1001))</f>
        <v>ccottingham1o@wikipedia.org</v>
      </c>
      <c r="H62" s="2" t="str">
        <f>_xlfn.XLOOKUP(C62,customers!$A$1:$A$1001,customers!$G$1:$G$1001)</f>
        <v>United States</v>
      </c>
      <c r="I62" t="str">
        <f>_xlfn.XLOOKUP(D62,products!$A$1:$A$49,products!$B$1:$B$49)</f>
        <v>Ara</v>
      </c>
      <c r="J62" t="str">
        <f>_xlfn.XLOOKUP(D62,products!$A$1:$A$49,products!$C$1:$C$49)</f>
        <v>D</v>
      </c>
      <c r="K62" s="24" t="s">
        <v>6219</v>
      </c>
      <c r="L62" s="6">
        <f>_xlfn.XLOOKUP(D62,products!$A$1:$A$49,products!$E$1:$E$49)</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 customers!$A$1:$A$1001,customers!$B$1:$B$1001)</f>
        <v>Pammi Endacott</v>
      </c>
      <c r="G63" s="2" t="str">
        <f>IF(_xlfn.XLOOKUP(C63,customers!$A$1:$A$1001,customers!$C$1:$C$1001)=0,"",_xlfn.XLOOKUP(C63,customers!$A$1:$A$1001,customers!$C$1:$C$1001))</f>
        <v/>
      </c>
      <c r="H63" s="2" t="str">
        <f>_xlfn.XLOOKUP(C63,customers!$A$1:$A$1001,customers!$G$1:$G$1001)</f>
        <v>United Kingdom</v>
      </c>
      <c r="I63" t="str">
        <f>_xlfn.XLOOKUP(D63,products!$A$1:$A$49,products!$B$1:$B$49)</f>
        <v>Rob</v>
      </c>
      <c r="J63" t="str">
        <f>_xlfn.XLOOKUP(D63,products!$A$1:$A$49,products!$C$1:$C$49)</f>
        <v>D</v>
      </c>
      <c r="K63" s="24" t="s">
        <v>6218</v>
      </c>
      <c r="L63" s="6">
        <f>_xlfn.XLOOKUP(D63,products!$A$1:$A$49,products!$E$1:$E$49)</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 customers!$A$1:$A$1001,customers!$B$1:$B$1001)</f>
        <v>Nona Linklater</v>
      </c>
      <c r="G64" s="2" t="str">
        <f>IF(_xlfn.XLOOKUP(C64,customers!$A$1:$A$1001,customers!$C$1:$C$1001)=0,"",_xlfn.XLOOKUP(C64,customers!$A$1:$A$1001,customers!$C$1:$C$1001))</f>
        <v/>
      </c>
      <c r="H64" s="2" t="str">
        <f>_xlfn.XLOOKUP(C64,customers!$A$1:$A$1001,customers!$G$1:$G$1001)</f>
        <v>United States</v>
      </c>
      <c r="I64" t="str">
        <f>_xlfn.XLOOKUP(D64,products!$A$1:$A$49,products!$B$1:$B$49)</f>
        <v>Lib</v>
      </c>
      <c r="J64" t="str">
        <f>_xlfn.XLOOKUP(D64,products!$A$1:$A$49,products!$C$1:$C$49)</f>
        <v>L</v>
      </c>
      <c r="K64" s="24" t="s">
        <v>6220</v>
      </c>
      <c r="L64" s="6">
        <f>_xlfn.XLOOKUP(D64,products!$A$1:$A$49,products!$E$1:$E$49)</f>
        <v>4.7549999999999999</v>
      </c>
      <c r="M64" s="6">
        <f t="shared" si="0"/>
        <v>23.774999999999999</v>
      </c>
      <c r="N64" t="str">
        <f t="shared" si="1"/>
        <v>Librica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 customers!$A$1:$A$1001,customers!$B$1:$B$1001)</f>
        <v>Annadiane Dykes</v>
      </c>
      <c r="G65" s="2" t="str">
        <f>IF(_xlfn.XLOOKUP(C65,customers!$A$1:$A$1001,customers!$C$1:$C$1001)=0,"",_xlfn.XLOOKUP(C65,customers!$A$1:$A$1001,customers!$C$1:$C$1001))</f>
        <v>adykes1r@eventbrite.com</v>
      </c>
      <c r="H65" s="2" t="str">
        <f>_xlfn.XLOOKUP(C65,customers!$A$1:$A$1001,customers!$G$1:$G$1001)</f>
        <v>United States</v>
      </c>
      <c r="I65" t="str">
        <f>_xlfn.XLOOKUP(D65,products!$A$1:$A$49,products!$B$1:$B$49)</f>
        <v>Ara</v>
      </c>
      <c r="J65" t="str">
        <f>_xlfn.XLOOKUP(D65,products!$A$1:$A$49,products!$C$1:$C$49)</f>
        <v>M</v>
      </c>
      <c r="K65" s="24" t="s">
        <v>6218</v>
      </c>
      <c r="L65" s="6">
        <f>_xlfn.XLOOKUP(D65,products!$A$1:$A$49,products!$E$1:$E$49)</f>
        <v>6.75</v>
      </c>
      <c r="M65" s="6">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 customers!$A$1:$A$1001,customers!$B$1:$B$1001)</f>
        <v>Felecia Dodgson</v>
      </c>
      <c r="G66" s="2" t="str">
        <f>IF(_xlfn.XLOOKUP(C66,customers!$A$1:$A$1001,customers!$C$1:$C$1001)=0,"",_xlfn.XLOOKUP(C66,customers!$A$1:$A$1001,customers!$C$1:$C$1001))</f>
        <v/>
      </c>
      <c r="H66" s="2" t="str">
        <f>_xlfn.XLOOKUP(C66,customers!$A$1:$A$1001,customers!$G$1:$G$1001)</f>
        <v>United States</v>
      </c>
      <c r="I66" t="str">
        <f>_xlfn.XLOOKUP(D66,products!$A$1:$A$49,products!$B$1:$B$49)</f>
        <v>Rob</v>
      </c>
      <c r="J66" t="str">
        <f>_xlfn.XLOOKUP(D66,products!$A$1:$A$49,products!$C$1:$C$49)</f>
        <v>M</v>
      </c>
      <c r="K66" s="24" t="s">
        <v>6218</v>
      </c>
      <c r="L66" s="6">
        <f>_xlfn.XLOOKUP(D66,products!$A$1:$A$49,products!$E$1:$E$49)</f>
        <v>5.97</v>
      </c>
      <c r="M66" s="6">
        <f t="shared" ref="M66:M129" si="3">E66*L66</f>
        <v>35.82</v>
      </c>
      <c r="N66" t="str">
        <f t="shared" ref="N66:N129" si="4">IF(I66="Rob","Robusta",IF(I66="Exc","Excelsa",IF(I66="Ara","Arabica",IF(I66="Lib","Librica"))))</f>
        <v>Robusta</v>
      </c>
      <c r="O66" t="str">
        <f t="shared" ref="O66:O129" si="5">IF(J66="M","Medium",IF(J66="L","Light",IF(J66="D","Dark")))</f>
        <v>Medium</v>
      </c>
      <c r="P66" t="str">
        <f>_xlfn.XLOOKUP(Orders[[#This Row],[Customer ID]],customers!$A$1:$A$1001,customers!$I$1:$I$1001,,0)</f>
        <v>Yes</v>
      </c>
    </row>
    <row r="67" spans="1:16" x14ac:dyDescent="0.25">
      <c r="A67" s="2" t="s">
        <v>854</v>
      </c>
      <c r="B67" s="5">
        <v>44626</v>
      </c>
      <c r="C67" s="2" t="s">
        <v>855</v>
      </c>
      <c r="D67" t="s">
        <v>6149</v>
      </c>
      <c r="E67" s="2">
        <v>4</v>
      </c>
      <c r="F67" s="2" t="str">
        <f>_xlfn.XLOOKUP(C67, customers!$A$1:$A$1001,customers!$B$1:$B$1001)</f>
        <v>Angelia Cockrem</v>
      </c>
      <c r="G67" s="2" t="str">
        <f>IF(_xlfn.XLOOKUP(C67,customers!$A$1:$A$1001,customers!$C$1:$C$1001)=0,"",_xlfn.XLOOKUP(C67,customers!$A$1:$A$1001,customers!$C$1:$C$1001))</f>
        <v>acockrem1t@engadget.com</v>
      </c>
      <c r="H67" s="2" t="str">
        <f>_xlfn.XLOOKUP(C67,customers!$A$1:$A$1001,customers!$G$1:$G$1001)</f>
        <v>United States</v>
      </c>
      <c r="I67" t="str">
        <f>_xlfn.XLOOKUP(D67,products!$A$1:$A$49,products!$B$1:$B$49)</f>
        <v>Rob</v>
      </c>
      <c r="J67" t="str">
        <f>_xlfn.XLOOKUP(D67,products!$A$1:$A$49,products!$C$1:$C$49)</f>
        <v>D</v>
      </c>
      <c r="K67" s="24" t="s">
        <v>6219</v>
      </c>
      <c r="L67" s="6">
        <f>_xlfn.XLOOKUP(D67,products!$A$1:$A$49,products!$E$1:$E$49)</f>
        <v>20.584999999999997</v>
      </c>
      <c r="M67" s="6">
        <f t="shared" si="3"/>
        <v>82.339999999999989</v>
      </c>
      <c r="N67" t="str">
        <f t="shared" si="4"/>
        <v>Robusta</v>
      </c>
      <c r="O67" t="str">
        <f t="shared" si="5"/>
        <v>Dark</v>
      </c>
      <c r="P67" t="str">
        <f>_xlfn.XLOOKUP(Orders[[#This Row],[Customer ID]],customers!$A$1:$A$1001,customers!$I$1:$I$1001,,0)</f>
        <v>Yes</v>
      </c>
    </row>
    <row r="68" spans="1:16" x14ac:dyDescent="0.25">
      <c r="A68" s="2" t="s">
        <v>860</v>
      </c>
      <c r="B68" s="5">
        <v>44666</v>
      </c>
      <c r="C68" s="2" t="s">
        <v>861</v>
      </c>
      <c r="D68" t="s">
        <v>6173</v>
      </c>
      <c r="E68" s="2">
        <v>1</v>
      </c>
      <c r="F68" s="2" t="str">
        <f>_xlfn.XLOOKUP(C68, customers!$A$1:$A$1001,customers!$B$1:$B$1001)</f>
        <v>Belvia Umpleby</v>
      </c>
      <c r="G68" s="2" t="str">
        <f>IF(_xlfn.XLOOKUP(C68,customers!$A$1:$A$1001,customers!$C$1:$C$1001)=0,"",_xlfn.XLOOKUP(C68,customers!$A$1:$A$1001,customers!$C$1:$C$1001))</f>
        <v>bumpleby1u@soundcloud.com</v>
      </c>
      <c r="H68" s="2" t="str">
        <f>_xlfn.XLOOKUP(C68,customers!$A$1:$A$1001,customers!$G$1:$G$1001)</f>
        <v>United States</v>
      </c>
      <c r="I68" t="str">
        <f>_xlfn.XLOOKUP(D68,products!$A$1:$A$49,products!$B$1:$B$49)</f>
        <v>Rob</v>
      </c>
      <c r="J68" t="str">
        <f>_xlfn.XLOOKUP(D68,products!$A$1:$A$49,products!$C$1:$C$49)</f>
        <v>L</v>
      </c>
      <c r="K68" s="24" t="s">
        <v>6218</v>
      </c>
      <c r="L68" s="6">
        <f>_xlfn.XLOOKUP(D68,products!$A$1:$A$49,products!$E$1:$E$49)</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 customers!$A$1:$A$1001,customers!$B$1:$B$1001)</f>
        <v>Nat Saleway</v>
      </c>
      <c r="G69" s="2" t="str">
        <f>IF(_xlfn.XLOOKUP(C69,customers!$A$1:$A$1001,customers!$C$1:$C$1001)=0,"",_xlfn.XLOOKUP(C69,customers!$A$1:$A$1001,customers!$C$1:$C$1001))</f>
        <v>nsaleway1v@dedecms.com</v>
      </c>
      <c r="H69" s="2" t="str">
        <f>_xlfn.XLOOKUP(C69,customers!$A$1:$A$1001,customers!$G$1:$G$1001)</f>
        <v>United States</v>
      </c>
      <c r="I69" t="str">
        <f>_xlfn.XLOOKUP(D69,products!$A$1:$A$49,products!$B$1:$B$49)</f>
        <v>Lib</v>
      </c>
      <c r="J69" t="str">
        <f>_xlfn.XLOOKUP(D69,products!$A$1:$A$49,products!$C$1:$C$49)</f>
        <v>L</v>
      </c>
      <c r="K69" s="24" t="s">
        <v>6220</v>
      </c>
      <c r="L69" s="6">
        <f>_xlfn.XLOOKUP(D69,products!$A$1:$A$49,products!$E$1:$E$49)</f>
        <v>4.7549999999999999</v>
      </c>
      <c r="M69" s="6">
        <f t="shared" si="3"/>
        <v>9.51</v>
      </c>
      <c r="N69" t="str">
        <f t="shared" si="4"/>
        <v>Librica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 customers!$A$1:$A$1001,customers!$B$1:$B$1001)</f>
        <v>Hayward Goulter</v>
      </c>
      <c r="G70" s="2" t="str">
        <f>IF(_xlfn.XLOOKUP(C70,customers!$A$1:$A$1001,customers!$C$1:$C$1001)=0,"",_xlfn.XLOOKUP(C70,customers!$A$1:$A$1001,customers!$C$1:$C$1001))</f>
        <v>hgoulter1w@abc.net.au</v>
      </c>
      <c r="H70" s="2" t="str">
        <f>_xlfn.XLOOKUP(C70,customers!$A$1:$A$1001,customers!$G$1:$G$1001)</f>
        <v>United States</v>
      </c>
      <c r="I70" t="str">
        <f>_xlfn.XLOOKUP(D70,products!$A$1:$A$49,products!$B$1:$B$49)</f>
        <v>Rob</v>
      </c>
      <c r="J70" t="str">
        <f>_xlfn.XLOOKUP(D70,products!$A$1:$A$49,products!$C$1:$C$49)</f>
        <v>M</v>
      </c>
      <c r="K70" s="24" t="s">
        <v>6220</v>
      </c>
      <c r="L70" s="6">
        <f>_xlfn.XLOOKUP(D70,products!$A$1:$A$49,products!$E$1:$E$49)</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 customers!$A$1:$A$1001,customers!$B$1:$B$1001)</f>
        <v>Gay Rizzello</v>
      </c>
      <c r="G71" s="2" t="str">
        <f>IF(_xlfn.XLOOKUP(C71,customers!$A$1:$A$1001,customers!$C$1:$C$1001)=0,"",_xlfn.XLOOKUP(C71,customers!$A$1:$A$1001,customers!$C$1:$C$1001))</f>
        <v>grizzello1x@symantec.com</v>
      </c>
      <c r="H71" s="2" t="str">
        <f>_xlfn.XLOOKUP(C71,customers!$A$1:$A$1001,customers!$G$1:$G$1001)</f>
        <v>United Kingdom</v>
      </c>
      <c r="I71" t="str">
        <f>_xlfn.XLOOKUP(D71,products!$A$1:$A$49,products!$B$1:$B$49)</f>
        <v>Rob</v>
      </c>
      <c r="J71" t="str">
        <f>_xlfn.XLOOKUP(D71,products!$A$1:$A$49,products!$C$1:$C$49)</f>
        <v>M</v>
      </c>
      <c r="K71" s="24" t="s">
        <v>6217</v>
      </c>
      <c r="L71" s="6">
        <f>_xlfn.XLOOKUP(D71,products!$A$1:$A$49,products!$E$1:$E$49)</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 customers!$A$1:$A$1001,customers!$B$1:$B$1001)</f>
        <v>Shannon List</v>
      </c>
      <c r="G72" s="2" t="str">
        <f>IF(_xlfn.XLOOKUP(C72,customers!$A$1:$A$1001,customers!$C$1:$C$1001)=0,"",_xlfn.XLOOKUP(C72,customers!$A$1:$A$1001,customers!$C$1:$C$1001))</f>
        <v>slist1y@mapquest.com</v>
      </c>
      <c r="H72" s="2" t="str">
        <f>_xlfn.XLOOKUP(C72,customers!$A$1:$A$1001,customers!$G$1:$G$1001)</f>
        <v>United States</v>
      </c>
      <c r="I72" t="str">
        <f>_xlfn.XLOOKUP(D72,products!$A$1:$A$49,products!$B$1:$B$49)</f>
        <v>Exc</v>
      </c>
      <c r="J72" t="str">
        <f>_xlfn.XLOOKUP(D72,products!$A$1:$A$49,products!$C$1:$C$49)</f>
        <v>L</v>
      </c>
      <c r="K72" s="24" t="s">
        <v>6219</v>
      </c>
      <c r="L72" s="6">
        <f>_xlfn.XLOOKUP(D72,products!$A$1:$A$49,products!$E$1:$E$49)</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 customers!$A$1:$A$1001,customers!$B$1:$B$1001)</f>
        <v>Shirlene Edmondson</v>
      </c>
      <c r="G73" s="2" t="str">
        <f>IF(_xlfn.XLOOKUP(C73,customers!$A$1:$A$1001,customers!$C$1:$C$1001)=0,"",_xlfn.XLOOKUP(C73,customers!$A$1:$A$1001,customers!$C$1:$C$1001))</f>
        <v>sedmondson1z@theguardian.com</v>
      </c>
      <c r="H73" s="2" t="str">
        <f>_xlfn.XLOOKUP(C73,customers!$A$1:$A$1001,customers!$G$1:$G$1001)</f>
        <v>Ireland</v>
      </c>
      <c r="I73" t="str">
        <f>_xlfn.XLOOKUP(D73,products!$A$1:$A$49,products!$B$1:$B$49)</f>
        <v>Lib</v>
      </c>
      <c r="J73" t="str">
        <f>_xlfn.XLOOKUP(D73,products!$A$1:$A$49,products!$C$1:$C$49)</f>
        <v>L</v>
      </c>
      <c r="K73" s="24" t="s">
        <v>6220</v>
      </c>
      <c r="L73" s="6">
        <f>_xlfn.XLOOKUP(D73,products!$A$1:$A$49,products!$E$1:$E$49)</f>
        <v>4.7549999999999999</v>
      </c>
      <c r="M73" s="6">
        <f t="shared" si="3"/>
        <v>9.51</v>
      </c>
      <c r="N73" t="str">
        <f t="shared" si="4"/>
        <v>Librica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 customers!$A$1:$A$1001,customers!$B$1:$B$1001)</f>
        <v>Aurlie McCarl</v>
      </c>
      <c r="G74" s="2" t="str">
        <f>IF(_xlfn.XLOOKUP(C74,customers!$A$1:$A$1001,customers!$C$1:$C$1001)=0,"",_xlfn.XLOOKUP(C74,customers!$A$1:$A$1001,customers!$C$1:$C$1001))</f>
        <v/>
      </c>
      <c r="H74" s="2" t="str">
        <f>_xlfn.XLOOKUP(C74,customers!$A$1:$A$1001,customers!$G$1:$G$1001)</f>
        <v>United States</v>
      </c>
      <c r="I74" t="str">
        <f>_xlfn.XLOOKUP(D74,products!$A$1:$A$49,products!$B$1:$B$49)</f>
        <v>Ara</v>
      </c>
      <c r="J74" t="str">
        <f>_xlfn.XLOOKUP(D74,products!$A$1:$A$49,products!$C$1:$C$49)</f>
        <v>M</v>
      </c>
      <c r="K74" s="24" t="s">
        <v>6219</v>
      </c>
      <c r="L74" s="6">
        <f>_xlfn.XLOOKUP(D74,products!$A$1:$A$49,products!$E$1:$E$49)</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 customers!$A$1:$A$1001,customers!$B$1:$B$1001)</f>
        <v>Alikee Carryer</v>
      </c>
      <c r="G75" s="2" t="str">
        <f>IF(_xlfn.XLOOKUP(C75,customers!$A$1:$A$1001,customers!$C$1:$C$1001)=0,"",_xlfn.XLOOKUP(C75,customers!$A$1:$A$1001,customers!$C$1:$C$1001))</f>
        <v/>
      </c>
      <c r="H75" s="2" t="str">
        <f>_xlfn.XLOOKUP(C75,customers!$A$1:$A$1001,customers!$G$1:$G$1001)</f>
        <v>United States</v>
      </c>
      <c r="I75" t="str">
        <f>_xlfn.XLOOKUP(D75,products!$A$1:$A$49,products!$B$1:$B$49)</f>
        <v>Lib</v>
      </c>
      <c r="J75" t="str">
        <f>_xlfn.XLOOKUP(D75,products!$A$1:$A$49,products!$C$1:$C$49)</f>
        <v>M</v>
      </c>
      <c r="K75" s="24" t="s">
        <v>6220</v>
      </c>
      <c r="L75" s="6">
        <f>_xlfn.XLOOKUP(D75,products!$A$1:$A$49,products!$E$1:$E$49)</f>
        <v>4.3650000000000002</v>
      </c>
      <c r="M75" s="6">
        <f t="shared" si="3"/>
        <v>21.825000000000003</v>
      </c>
      <c r="N75" t="str">
        <f t="shared" si="4"/>
        <v>Librica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 customers!$A$1:$A$1001,customers!$B$1:$B$1001)</f>
        <v>Jennifer Rangall</v>
      </c>
      <c r="G76" s="2" t="str">
        <f>IF(_xlfn.XLOOKUP(C76,customers!$A$1:$A$1001,customers!$C$1:$C$1001)=0,"",_xlfn.XLOOKUP(C76,customers!$A$1:$A$1001,customers!$C$1:$C$1001))</f>
        <v>jrangall22@newsvine.com</v>
      </c>
      <c r="H76" s="2" t="str">
        <f>_xlfn.XLOOKUP(C76,customers!$A$1:$A$1001,customers!$G$1:$G$1001)</f>
        <v>United States</v>
      </c>
      <c r="I76" t="str">
        <f>_xlfn.XLOOKUP(D76,products!$A$1:$A$49,products!$B$1:$B$49)</f>
        <v>Exc</v>
      </c>
      <c r="J76" t="str">
        <f>_xlfn.XLOOKUP(D76,products!$A$1:$A$49,products!$C$1:$C$49)</f>
        <v>L</v>
      </c>
      <c r="K76" s="24" t="s">
        <v>6218</v>
      </c>
      <c r="L76" s="6">
        <f>_xlfn.XLOOKUP(D76,products!$A$1:$A$49,products!$E$1:$E$49)</f>
        <v>8.91</v>
      </c>
      <c r="M76" s="6">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 customers!$A$1:$A$1001,customers!$B$1:$B$1001)</f>
        <v>Kipper Boorn</v>
      </c>
      <c r="G77" s="2" t="str">
        <f>IF(_xlfn.XLOOKUP(C77,customers!$A$1:$A$1001,customers!$C$1:$C$1001)=0,"",_xlfn.XLOOKUP(C77,customers!$A$1:$A$1001,customers!$C$1:$C$1001))</f>
        <v>kboorn23@ezinearticles.com</v>
      </c>
      <c r="H77" s="2" t="str">
        <f>_xlfn.XLOOKUP(C77,customers!$A$1:$A$1001,customers!$G$1:$G$1001)</f>
        <v>Ireland</v>
      </c>
      <c r="I77" t="str">
        <f>_xlfn.XLOOKUP(D77,products!$A$1:$A$49,products!$B$1:$B$49)</f>
        <v>Rob</v>
      </c>
      <c r="J77" t="str">
        <f>_xlfn.XLOOKUP(D77,products!$A$1:$A$49,products!$C$1:$C$49)</f>
        <v>D</v>
      </c>
      <c r="K77" s="24" t="s">
        <v>6217</v>
      </c>
      <c r="L77" s="6">
        <f>_xlfn.XLOOKUP(D77,products!$A$1:$A$49,products!$E$1:$E$49)</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 customers!$A$1:$A$1001,customers!$B$1:$B$1001)</f>
        <v>Melania Beadle</v>
      </c>
      <c r="G78" s="2" t="str">
        <f>IF(_xlfn.XLOOKUP(C78,customers!$A$1:$A$1001,customers!$C$1:$C$1001)=0,"",_xlfn.XLOOKUP(C78,customers!$A$1:$A$1001,customers!$C$1:$C$1001))</f>
        <v/>
      </c>
      <c r="H78" s="2" t="str">
        <f>_xlfn.XLOOKUP(C78,customers!$A$1:$A$1001,customers!$G$1:$G$1001)</f>
        <v>Ireland</v>
      </c>
      <c r="I78" t="str">
        <f>_xlfn.XLOOKUP(D78,products!$A$1:$A$49,products!$B$1:$B$49)</f>
        <v>Rob</v>
      </c>
      <c r="J78" t="str">
        <f>_xlfn.XLOOKUP(D78,products!$A$1:$A$49,products!$C$1:$C$49)</f>
        <v>L</v>
      </c>
      <c r="K78" s="24" t="s">
        <v>6220</v>
      </c>
      <c r="L78" s="6">
        <f>_xlfn.XLOOKUP(D78,products!$A$1:$A$49,products!$E$1:$E$49)</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 customers!$A$1:$A$1001,customers!$B$1:$B$1001)</f>
        <v>Colene Elgey</v>
      </c>
      <c r="G79" s="2" t="str">
        <f>IF(_xlfn.XLOOKUP(C79,customers!$A$1:$A$1001,customers!$C$1:$C$1001)=0,"",_xlfn.XLOOKUP(C79,customers!$A$1:$A$1001,customers!$C$1:$C$1001))</f>
        <v>celgey25@webs.com</v>
      </c>
      <c r="H79" s="2" t="str">
        <f>_xlfn.XLOOKUP(C79,customers!$A$1:$A$1001,customers!$G$1:$G$1001)</f>
        <v>United States</v>
      </c>
      <c r="I79" t="str">
        <f>_xlfn.XLOOKUP(D79,products!$A$1:$A$49,products!$B$1:$B$49)</f>
        <v>Exc</v>
      </c>
      <c r="J79" t="str">
        <f>_xlfn.XLOOKUP(D79,products!$A$1:$A$49,products!$C$1:$C$49)</f>
        <v>D</v>
      </c>
      <c r="K79" s="24" t="s">
        <v>6220</v>
      </c>
      <c r="L79" s="6">
        <f>_xlfn.XLOOKUP(D79,products!$A$1:$A$49,products!$E$1:$E$49)</f>
        <v>3.645</v>
      </c>
      <c r="M79" s="6">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 customers!$A$1:$A$1001,customers!$B$1:$B$1001)</f>
        <v>Lothaire Mizzi</v>
      </c>
      <c r="G80" s="2" t="str">
        <f>IF(_xlfn.XLOOKUP(C80,customers!$A$1:$A$1001,customers!$C$1:$C$1001)=0,"",_xlfn.XLOOKUP(C80,customers!$A$1:$A$1001,customers!$C$1:$C$1001))</f>
        <v>lmizzi26@rakuten.co.jp</v>
      </c>
      <c r="H80" s="2" t="str">
        <f>_xlfn.XLOOKUP(C80,customers!$A$1:$A$1001,customers!$G$1:$G$1001)</f>
        <v>United States</v>
      </c>
      <c r="I80" t="str">
        <f>_xlfn.XLOOKUP(D80,products!$A$1:$A$49,products!$B$1:$B$49)</f>
        <v>Ara</v>
      </c>
      <c r="J80" t="str">
        <f>_xlfn.XLOOKUP(D80,products!$A$1:$A$49,products!$C$1:$C$49)</f>
        <v>M</v>
      </c>
      <c r="K80" s="24" t="s">
        <v>6218</v>
      </c>
      <c r="L80" s="6">
        <f>_xlfn.XLOOKUP(D80,products!$A$1:$A$49,products!$E$1:$E$49)</f>
        <v>6.75</v>
      </c>
      <c r="M80" s="6">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 customers!$A$1:$A$1001,customers!$B$1:$B$1001)</f>
        <v>Cletis Giacomazzo</v>
      </c>
      <c r="G81" s="2" t="str">
        <f>IF(_xlfn.XLOOKUP(C81,customers!$A$1:$A$1001,customers!$C$1:$C$1001)=0,"",_xlfn.XLOOKUP(C81,customers!$A$1:$A$1001,customers!$C$1:$C$1001))</f>
        <v>cgiacomazzo27@jigsy.com</v>
      </c>
      <c r="H81" s="2" t="str">
        <f>_xlfn.XLOOKUP(C81,customers!$A$1:$A$1001,customers!$G$1:$G$1001)</f>
        <v>United States</v>
      </c>
      <c r="I81" t="str">
        <f>_xlfn.XLOOKUP(D81,products!$A$1:$A$49,products!$B$1:$B$49)</f>
        <v>Rob</v>
      </c>
      <c r="J81" t="str">
        <f>_xlfn.XLOOKUP(D81,products!$A$1:$A$49,products!$C$1:$C$49)</f>
        <v>L</v>
      </c>
      <c r="K81" s="24" t="s">
        <v>6217</v>
      </c>
      <c r="L81" s="6">
        <f>_xlfn.XLOOKUP(D81,products!$A$1:$A$49,products!$E$1:$E$49)</f>
        <v>11.95</v>
      </c>
      <c r="M81" s="6">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 customers!$A$1:$A$1001,customers!$B$1:$B$1001)</f>
        <v>Ami Arnow</v>
      </c>
      <c r="G82" s="2" t="str">
        <f>IF(_xlfn.XLOOKUP(C82,customers!$A$1:$A$1001,customers!$C$1:$C$1001)=0,"",_xlfn.XLOOKUP(C82,customers!$A$1:$A$1001,customers!$C$1:$C$1001))</f>
        <v>aarnow28@arizona.edu</v>
      </c>
      <c r="H82" s="2" t="str">
        <f>_xlfn.XLOOKUP(C82,customers!$A$1:$A$1001,customers!$G$1:$G$1001)</f>
        <v>United States</v>
      </c>
      <c r="I82" t="str">
        <f>_xlfn.XLOOKUP(D82,products!$A$1:$A$49,products!$B$1:$B$49)</f>
        <v>Ara</v>
      </c>
      <c r="J82" t="str">
        <f>_xlfn.XLOOKUP(D82,products!$A$1:$A$49,products!$C$1:$C$49)</f>
        <v>L</v>
      </c>
      <c r="K82" s="24" t="s">
        <v>6218</v>
      </c>
      <c r="L82" s="6">
        <f>_xlfn.XLOOKUP(D82,products!$A$1:$A$49,products!$E$1:$E$49)</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 customers!$A$1:$A$1001,customers!$B$1:$B$1001)</f>
        <v>Sheppard Yann</v>
      </c>
      <c r="G83" s="2" t="str">
        <f>IF(_xlfn.XLOOKUP(C83,customers!$A$1:$A$1001,customers!$C$1:$C$1001)=0,"",_xlfn.XLOOKUP(C83,customers!$A$1:$A$1001,customers!$C$1:$C$1001))</f>
        <v>syann29@senate.gov</v>
      </c>
      <c r="H83" s="2" t="str">
        <f>_xlfn.XLOOKUP(C83,customers!$A$1:$A$1001,customers!$G$1:$G$1001)</f>
        <v>United States</v>
      </c>
      <c r="I83" t="str">
        <f>_xlfn.XLOOKUP(D83,products!$A$1:$A$49,products!$B$1:$B$49)</f>
        <v>Lib</v>
      </c>
      <c r="J83" t="str">
        <f>_xlfn.XLOOKUP(D83,products!$A$1:$A$49,products!$C$1:$C$49)</f>
        <v>L</v>
      </c>
      <c r="K83" s="24" t="s">
        <v>6219</v>
      </c>
      <c r="L83" s="6">
        <f>_xlfn.XLOOKUP(D83,products!$A$1:$A$49,products!$E$1:$E$49)</f>
        <v>36.454999999999998</v>
      </c>
      <c r="M83" s="6">
        <f t="shared" si="3"/>
        <v>109.36499999999999</v>
      </c>
      <c r="N83" t="str">
        <f t="shared" si="4"/>
        <v>Librica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 customers!$A$1:$A$1001,customers!$B$1:$B$1001)</f>
        <v>Bunny Naulls</v>
      </c>
      <c r="G84" s="2" t="str">
        <f>IF(_xlfn.XLOOKUP(C84,customers!$A$1:$A$1001,customers!$C$1:$C$1001)=0,"",_xlfn.XLOOKUP(C84,customers!$A$1:$A$1001,customers!$C$1:$C$1001))</f>
        <v>bnaulls2a@tiny.cc</v>
      </c>
      <c r="H84" s="2" t="str">
        <f>_xlfn.XLOOKUP(C84,customers!$A$1:$A$1001,customers!$G$1:$G$1001)</f>
        <v>Ireland</v>
      </c>
      <c r="I84" t="str">
        <f>_xlfn.XLOOKUP(D84,products!$A$1:$A$49,products!$B$1:$B$49)</f>
        <v>Lib</v>
      </c>
      <c r="J84" t="str">
        <f>_xlfn.XLOOKUP(D84,products!$A$1:$A$49,products!$C$1:$C$49)</f>
        <v>M</v>
      </c>
      <c r="K84" s="24" t="s">
        <v>6219</v>
      </c>
      <c r="L84" s="6">
        <f>_xlfn.XLOOKUP(D84,products!$A$1:$A$49,products!$E$1:$E$49)</f>
        <v>33.464999999999996</v>
      </c>
      <c r="M84" s="6">
        <f t="shared" si="3"/>
        <v>100.39499999999998</v>
      </c>
      <c r="N84" t="str">
        <f t="shared" si="4"/>
        <v>Librica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 customers!$A$1:$A$1001,customers!$B$1:$B$1001)</f>
        <v>Hally Lorait</v>
      </c>
      <c r="G85" s="2" t="str">
        <f>IF(_xlfn.XLOOKUP(C85,customers!$A$1:$A$1001,customers!$C$1:$C$1001)=0,"",_xlfn.XLOOKUP(C85,customers!$A$1:$A$1001,customers!$C$1:$C$1001))</f>
        <v/>
      </c>
      <c r="H85" s="2" t="str">
        <f>_xlfn.XLOOKUP(C85,customers!$A$1:$A$1001,customers!$G$1:$G$1001)</f>
        <v>United States</v>
      </c>
      <c r="I85" t="str">
        <f>_xlfn.XLOOKUP(D85,products!$A$1:$A$49,products!$B$1:$B$49)</f>
        <v>Rob</v>
      </c>
      <c r="J85" t="str">
        <f>_xlfn.XLOOKUP(D85,products!$A$1:$A$49,products!$C$1:$C$49)</f>
        <v>D</v>
      </c>
      <c r="K85" s="24" t="s">
        <v>6219</v>
      </c>
      <c r="L85" s="6">
        <f>_xlfn.XLOOKUP(D85,products!$A$1:$A$49,products!$E$1:$E$49)</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 customers!$A$1:$A$1001,customers!$B$1:$B$1001)</f>
        <v>Zaccaria Sherewood</v>
      </c>
      <c r="G86" s="2" t="str">
        <f>IF(_xlfn.XLOOKUP(C86,customers!$A$1:$A$1001,customers!$C$1:$C$1001)=0,"",_xlfn.XLOOKUP(C86,customers!$A$1:$A$1001,customers!$C$1:$C$1001))</f>
        <v>zsherewood2c@apache.org</v>
      </c>
      <c r="H86" s="2" t="str">
        <f>_xlfn.XLOOKUP(C86,customers!$A$1:$A$1001,customers!$G$1:$G$1001)</f>
        <v>United States</v>
      </c>
      <c r="I86" t="str">
        <f>_xlfn.XLOOKUP(D86,products!$A$1:$A$49,products!$B$1:$B$49)</f>
        <v>Lib</v>
      </c>
      <c r="J86" t="str">
        <f>_xlfn.XLOOKUP(D86,products!$A$1:$A$49,products!$C$1:$C$49)</f>
        <v>L</v>
      </c>
      <c r="K86" s="24" t="s">
        <v>6218</v>
      </c>
      <c r="L86" s="6">
        <f>_xlfn.XLOOKUP(D86,products!$A$1:$A$49,products!$E$1:$E$49)</f>
        <v>9.51</v>
      </c>
      <c r="M86" s="6">
        <f t="shared" si="3"/>
        <v>9.51</v>
      </c>
      <c r="N86" t="str">
        <f t="shared" si="4"/>
        <v>Librica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 customers!$A$1:$A$1001,customers!$B$1:$B$1001)</f>
        <v>Jeffrey Dufaire</v>
      </c>
      <c r="G87" s="2" t="str">
        <f>IF(_xlfn.XLOOKUP(C87,customers!$A$1:$A$1001,customers!$C$1:$C$1001)=0,"",_xlfn.XLOOKUP(C87,customers!$A$1:$A$1001,customers!$C$1:$C$1001))</f>
        <v>jdufaire2d@fc2.com</v>
      </c>
      <c r="H87" s="2" t="str">
        <f>_xlfn.XLOOKUP(C87,customers!$A$1:$A$1001,customers!$G$1:$G$1001)</f>
        <v>United States</v>
      </c>
      <c r="I87" t="str">
        <f>_xlfn.XLOOKUP(D87,products!$A$1:$A$49,products!$B$1:$B$49)</f>
        <v>Ara</v>
      </c>
      <c r="J87" t="str">
        <f>_xlfn.XLOOKUP(D87,products!$A$1:$A$49,products!$C$1:$C$49)</f>
        <v>L</v>
      </c>
      <c r="K87" s="24" t="s">
        <v>6219</v>
      </c>
      <c r="L87" s="6">
        <f>_xlfn.XLOOKUP(D87,products!$A$1:$A$49,products!$E$1:$E$49)</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 customers!$A$1:$A$1001,customers!$B$1:$B$1001)</f>
        <v>Jeffrey Dufaire</v>
      </c>
      <c r="G88" s="2" t="str">
        <f>IF(_xlfn.XLOOKUP(C88,customers!$A$1:$A$1001,customers!$C$1:$C$1001)=0,"",_xlfn.XLOOKUP(C88,customers!$A$1:$A$1001,customers!$C$1:$C$1001))</f>
        <v>jdufaire2d@fc2.com</v>
      </c>
      <c r="H88" s="2" t="str">
        <f>_xlfn.XLOOKUP(C88,customers!$A$1:$A$1001,customers!$G$1:$G$1001)</f>
        <v>United States</v>
      </c>
      <c r="I88" t="str">
        <f>_xlfn.XLOOKUP(D88,products!$A$1:$A$49,products!$B$1:$B$49)</f>
        <v>Ara</v>
      </c>
      <c r="J88" t="str">
        <f>_xlfn.XLOOKUP(D88,products!$A$1:$A$49,products!$C$1:$C$49)</f>
        <v>D</v>
      </c>
      <c r="K88" s="24" t="s">
        <v>6220</v>
      </c>
      <c r="L88" s="6">
        <f>_xlfn.XLOOKUP(D88,products!$A$1:$A$49,products!$E$1:$E$49)</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 customers!$A$1:$A$1001,customers!$B$1:$B$1001)</f>
        <v>Beitris Keaveney</v>
      </c>
      <c r="G89" s="2" t="str">
        <f>IF(_xlfn.XLOOKUP(C89,customers!$A$1:$A$1001,customers!$C$1:$C$1001)=0,"",_xlfn.XLOOKUP(C89,customers!$A$1:$A$1001,customers!$C$1:$C$1001))</f>
        <v>bkeaveney2f@netlog.com</v>
      </c>
      <c r="H89" s="2" t="str">
        <f>_xlfn.XLOOKUP(C89,customers!$A$1:$A$1001,customers!$G$1:$G$1001)</f>
        <v>United States</v>
      </c>
      <c r="I89" t="str">
        <f>_xlfn.XLOOKUP(D89,products!$A$1:$A$49,products!$B$1:$B$49)</f>
        <v>Ara</v>
      </c>
      <c r="J89" t="str">
        <f>_xlfn.XLOOKUP(D89,products!$A$1:$A$49,products!$C$1:$C$49)</f>
        <v>M</v>
      </c>
      <c r="K89" s="24" t="s">
        <v>6217</v>
      </c>
      <c r="L89" s="6">
        <f>_xlfn.XLOOKUP(D89,products!$A$1:$A$49,products!$E$1:$E$49)</f>
        <v>11.25</v>
      </c>
      <c r="M89" s="6">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 customers!$A$1:$A$1001,customers!$B$1:$B$1001)</f>
        <v>Elna Grise</v>
      </c>
      <c r="G90" s="2" t="str">
        <f>IF(_xlfn.XLOOKUP(C90,customers!$A$1:$A$1001,customers!$C$1:$C$1001)=0,"",_xlfn.XLOOKUP(C90,customers!$A$1:$A$1001,customers!$C$1:$C$1001))</f>
        <v>egrise2g@cargocollective.com</v>
      </c>
      <c r="H90" s="2" t="str">
        <f>_xlfn.XLOOKUP(C90,customers!$A$1:$A$1001,customers!$G$1:$G$1001)</f>
        <v>United States</v>
      </c>
      <c r="I90" t="str">
        <f>_xlfn.XLOOKUP(D90,products!$A$1:$A$49,products!$B$1:$B$49)</f>
        <v>Rob</v>
      </c>
      <c r="J90" t="str">
        <f>_xlfn.XLOOKUP(D90,products!$A$1:$A$49,products!$C$1:$C$49)</f>
        <v>L</v>
      </c>
      <c r="K90" s="24" t="s">
        <v>6217</v>
      </c>
      <c r="L90" s="6">
        <f>_xlfn.XLOOKUP(D90,products!$A$1:$A$49,products!$E$1:$E$49)</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 customers!$A$1:$A$1001,customers!$B$1:$B$1001)</f>
        <v>Torie Gottelier</v>
      </c>
      <c r="G91" s="2" t="str">
        <f>IF(_xlfn.XLOOKUP(C91,customers!$A$1:$A$1001,customers!$C$1:$C$1001)=0,"",_xlfn.XLOOKUP(C91,customers!$A$1:$A$1001,customers!$C$1:$C$1001))</f>
        <v>tgottelier2h@vistaprint.com</v>
      </c>
      <c r="H91" s="2" t="str">
        <f>_xlfn.XLOOKUP(C91,customers!$A$1:$A$1001,customers!$G$1:$G$1001)</f>
        <v>United States</v>
      </c>
      <c r="I91" t="str">
        <f>_xlfn.XLOOKUP(D91,products!$A$1:$A$49,products!$B$1:$B$49)</f>
        <v>Ara</v>
      </c>
      <c r="J91" t="str">
        <f>_xlfn.XLOOKUP(D91,products!$A$1:$A$49,products!$C$1:$C$49)</f>
        <v>L</v>
      </c>
      <c r="K91" s="24" t="s">
        <v>6217</v>
      </c>
      <c r="L91" s="6">
        <f>_xlfn.XLOOKUP(D91,products!$A$1:$A$49,products!$E$1:$E$49)</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 customers!$A$1:$A$1001,customers!$B$1:$B$1001)</f>
        <v>Loydie Langlais</v>
      </c>
      <c r="G92" s="2" t="str">
        <f>IF(_xlfn.XLOOKUP(C92,customers!$A$1:$A$1001,customers!$C$1:$C$1001)=0,"",_xlfn.XLOOKUP(C92,customers!$A$1:$A$1001,customers!$C$1:$C$1001))</f>
        <v/>
      </c>
      <c r="H92" s="2" t="str">
        <f>_xlfn.XLOOKUP(C92,customers!$A$1:$A$1001,customers!$G$1:$G$1001)</f>
        <v>Ireland</v>
      </c>
      <c r="I92" t="str">
        <f>_xlfn.XLOOKUP(D92,products!$A$1:$A$49,products!$B$1:$B$49)</f>
        <v>Ara</v>
      </c>
      <c r="J92" t="str">
        <f>_xlfn.XLOOKUP(D92,products!$A$1:$A$49,products!$C$1:$C$49)</f>
        <v>L</v>
      </c>
      <c r="K92" s="24" t="s">
        <v>6217</v>
      </c>
      <c r="L92" s="6">
        <f>_xlfn.XLOOKUP(D92,products!$A$1:$A$49,products!$E$1:$E$49)</f>
        <v>12.95</v>
      </c>
      <c r="M92" s="6">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 customers!$A$1:$A$1001,customers!$B$1:$B$1001)</f>
        <v>Adham Greenhead</v>
      </c>
      <c r="G93" s="2" t="str">
        <f>IF(_xlfn.XLOOKUP(C93,customers!$A$1:$A$1001,customers!$C$1:$C$1001)=0,"",_xlfn.XLOOKUP(C93,customers!$A$1:$A$1001,customers!$C$1:$C$1001))</f>
        <v>agreenhead2j@dailymail.co.uk</v>
      </c>
      <c r="H93" s="2" t="str">
        <f>_xlfn.XLOOKUP(C93,customers!$A$1:$A$1001,customers!$G$1:$G$1001)</f>
        <v>United States</v>
      </c>
      <c r="I93" t="str">
        <f>_xlfn.XLOOKUP(D93,products!$A$1:$A$49,products!$B$1:$B$49)</f>
        <v>Ara</v>
      </c>
      <c r="J93" t="str">
        <f>_xlfn.XLOOKUP(D93,products!$A$1:$A$49,products!$C$1:$C$49)</f>
        <v>M</v>
      </c>
      <c r="K93" s="24" t="s">
        <v>6219</v>
      </c>
      <c r="L93" s="6">
        <f>_xlfn.XLOOKUP(D93,products!$A$1:$A$49,products!$E$1:$E$49)</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 customers!$A$1:$A$1001,customers!$B$1:$B$1001)</f>
        <v>Hamish MacSherry</v>
      </c>
      <c r="G94" s="2" t="str">
        <f>IF(_xlfn.XLOOKUP(C94,customers!$A$1:$A$1001,customers!$C$1:$C$1001)=0,"",_xlfn.XLOOKUP(C94,customers!$A$1:$A$1001,customers!$C$1:$C$1001))</f>
        <v/>
      </c>
      <c r="H94" s="2" t="str">
        <f>_xlfn.XLOOKUP(C94,customers!$A$1:$A$1001,customers!$G$1:$G$1001)</f>
        <v>United States</v>
      </c>
      <c r="I94" t="str">
        <f>_xlfn.XLOOKUP(D94,products!$A$1:$A$49,products!$B$1:$B$49)</f>
        <v>Exc</v>
      </c>
      <c r="J94" t="str">
        <f>_xlfn.XLOOKUP(D94,products!$A$1:$A$49,products!$C$1:$C$49)</f>
        <v>L</v>
      </c>
      <c r="K94" s="24" t="s">
        <v>6217</v>
      </c>
      <c r="L94" s="6">
        <f>_xlfn.XLOOKUP(D94,products!$A$1:$A$49,products!$E$1:$E$49)</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 customers!$A$1:$A$1001,customers!$B$1:$B$1001)</f>
        <v>Else Langcaster</v>
      </c>
      <c r="G95" s="2" t="str">
        <f>IF(_xlfn.XLOOKUP(C95,customers!$A$1:$A$1001,customers!$C$1:$C$1001)=0,"",_xlfn.XLOOKUP(C95,customers!$A$1:$A$1001,customers!$C$1:$C$1001))</f>
        <v>elangcaster2l@spotify.com</v>
      </c>
      <c r="H95" s="2" t="str">
        <f>_xlfn.XLOOKUP(C95,customers!$A$1:$A$1001,customers!$G$1:$G$1001)</f>
        <v>United Kingdom</v>
      </c>
      <c r="I95" t="str">
        <f>_xlfn.XLOOKUP(D95,products!$A$1:$A$49,products!$B$1:$B$49)</f>
        <v>Exc</v>
      </c>
      <c r="J95" t="str">
        <f>_xlfn.XLOOKUP(D95,products!$A$1:$A$49,products!$C$1:$C$49)</f>
        <v>L</v>
      </c>
      <c r="K95" s="24" t="s">
        <v>6218</v>
      </c>
      <c r="L95" s="6">
        <f>_xlfn.XLOOKUP(D95,products!$A$1:$A$49,products!$E$1:$E$49)</f>
        <v>8.91</v>
      </c>
      <c r="M95" s="6">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 customers!$A$1:$A$1001,customers!$B$1:$B$1001)</f>
        <v>Rudy Farquharson</v>
      </c>
      <c r="G96" s="2" t="str">
        <f>IF(_xlfn.XLOOKUP(C96,customers!$A$1:$A$1001,customers!$C$1:$C$1001)=0,"",_xlfn.XLOOKUP(C96,customers!$A$1:$A$1001,customers!$C$1:$C$1001))</f>
        <v/>
      </c>
      <c r="H96" s="2" t="str">
        <f>_xlfn.XLOOKUP(C96,customers!$A$1:$A$1001,customers!$G$1:$G$1001)</f>
        <v>Ireland</v>
      </c>
      <c r="I96" t="str">
        <f>_xlfn.XLOOKUP(D96,products!$A$1:$A$49,products!$B$1:$B$49)</f>
        <v>Ara</v>
      </c>
      <c r="J96" t="str">
        <f>_xlfn.XLOOKUP(D96,products!$A$1:$A$49,products!$C$1:$C$49)</f>
        <v>D</v>
      </c>
      <c r="K96" s="24" t="s">
        <v>6220</v>
      </c>
      <c r="L96" s="6">
        <f>_xlfn.XLOOKUP(D96,products!$A$1:$A$49,products!$E$1:$E$49)</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 customers!$A$1:$A$1001,customers!$B$1:$B$1001)</f>
        <v>Norene Magauran</v>
      </c>
      <c r="G97" s="2" t="str">
        <f>IF(_xlfn.XLOOKUP(C97,customers!$A$1:$A$1001,customers!$C$1:$C$1001)=0,"",_xlfn.XLOOKUP(C97,customers!$A$1:$A$1001,customers!$C$1:$C$1001))</f>
        <v>nmagauran2n@51.la</v>
      </c>
      <c r="H97" s="2" t="str">
        <f>_xlfn.XLOOKUP(C97,customers!$A$1:$A$1001,customers!$G$1:$G$1001)</f>
        <v>United States</v>
      </c>
      <c r="I97" t="str">
        <f>_xlfn.XLOOKUP(D97,products!$A$1:$A$49,products!$B$1:$B$49)</f>
        <v>Ara</v>
      </c>
      <c r="J97" t="str">
        <f>_xlfn.XLOOKUP(D97,products!$A$1:$A$49,products!$C$1:$C$49)</f>
        <v>M</v>
      </c>
      <c r="K97" s="24" t="s">
        <v>6219</v>
      </c>
      <c r="L97" s="6">
        <f>_xlfn.XLOOKUP(D97,products!$A$1:$A$49,products!$E$1:$E$49)</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 customers!$A$1:$A$1001,customers!$B$1:$B$1001)</f>
        <v>Vicki Kirdsch</v>
      </c>
      <c r="G98" s="2" t="str">
        <f>IF(_xlfn.XLOOKUP(C98,customers!$A$1:$A$1001,customers!$C$1:$C$1001)=0,"",_xlfn.XLOOKUP(C98,customers!$A$1:$A$1001,customers!$C$1:$C$1001))</f>
        <v>vkirdsch2o@google.fr</v>
      </c>
      <c r="H98" s="2" t="str">
        <f>_xlfn.XLOOKUP(C98,customers!$A$1:$A$1001,customers!$G$1:$G$1001)</f>
        <v>United States</v>
      </c>
      <c r="I98" t="str">
        <f>_xlfn.XLOOKUP(D98,products!$A$1:$A$49,products!$B$1:$B$49)</f>
        <v>Ara</v>
      </c>
      <c r="J98" t="str">
        <f>_xlfn.XLOOKUP(D98,products!$A$1:$A$49,products!$C$1:$C$49)</f>
        <v>D</v>
      </c>
      <c r="K98" s="24" t="s">
        <v>6220</v>
      </c>
      <c r="L98" s="6">
        <f>_xlfn.XLOOKUP(D98,products!$A$1:$A$49,products!$E$1:$E$49)</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 customers!$A$1:$A$1001,customers!$B$1:$B$1001)</f>
        <v>Ilysa Whapple</v>
      </c>
      <c r="G99" s="2" t="str">
        <f>IF(_xlfn.XLOOKUP(C99,customers!$A$1:$A$1001,customers!$C$1:$C$1001)=0,"",_xlfn.XLOOKUP(C99,customers!$A$1:$A$1001,customers!$C$1:$C$1001))</f>
        <v>iwhapple2p@com.com</v>
      </c>
      <c r="H99" s="2" t="str">
        <f>_xlfn.XLOOKUP(C99,customers!$A$1:$A$1001,customers!$G$1:$G$1001)</f>
        <v>United States</v>
      </c>
      <c r="I99" t="str">
        <f>_xlfn.XLOOKUP(D99,products!$A$1:$A$49,products!$B$1:$B$49)</f>
        <v>Ara</v>
      </c>
      <c r="J99" t="str">
        <f>_xlfn.XLOOKUP(D99,products!$A$1:$A$49,products!$C$1:$C$49)</f>
        <v>M</v>
      </c>
      <c r="K99" s="24" t="s">
        <v>6218</v>
      </c>
      <c r="L99" s="6">
        <f>_xlfn.XLOOKUP(D99,products!$A$1:$A$49,products!$E$1:$E$49)</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 customers!$A$1:$A$1001,customers!$B$1:$B$1001)</f>
        <v>Ruy Cancellieri</v>
      </c>
      <c r="G100" s="2" t="str">
        <f>IF(_xlfn.XLOOKUP(C100,customers!$A$1:$A$1001,customers!$C$1:$C$1001)=0,"",_xlfn.XLOOKUP(C100,customers!$A$1:$A$1001,customers!$C$1:$C$1001))</f>
        <v/>
      </c>
      <c r="H100" s="2" t="str">
        <f>_xlfn.XLOOKUP(C100,customers!$A$1:$A$1001,customers!$G$1:$G$1001)</f>
        <v>Ireland</v>
      </c>
      <c r="I100" t="str">
        <f>_xlfn.XLOOKUP(D100,products!$A$1:$A$49,products!$B$1:$B$49)</f>
        <v>Ara</v>
      </c>
      <c r="J100" t="str">
        <f>_xlfn.XLOOKUP(D100,products!$A$1:$A$49,products!$C$1:$C$49)</f>
        <v>D</v>
      </c>
      <c r="K100" s="24" t="s">
        <v>6220</v>
      </c>
      <c r="L100" s="6">
        <f>_xlfn.XLOOKUP(D100,products!$A$1:$A$49,products!$E$1:$E$49)</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 customers!$A$1:$A$1001,customers!$B$1:$B$1001)</f>
        <v>Aube Follett</v>
      </c>
      <c r="G101" s="2" t="str">
        <f>IF(_xlfn.XLOOKUP(C101,customers!$A$1:$A$1001,customers!$C$1:$C$1001)=0,"",_xlfn.XLOOKUP(C101,customers!$A$1:$A$1001,customers!$C$1:$C$1001))</f>
        <v/>
      </c>
      <c r="H101" s="2" t="str">
        <f>_xlfn.XLOOKUP(C101,customers!$A$1:$A$1001,customers!$G$1:$G$1001)</f>
        <v>United States</v>
      </c>
      <c r="I101" t="str">
        <f>_xlfn.XLOOKUP(D101,products!$A$1:$A$49,products!$B$1:$B$49)</f>
        <v>Lib</v>
      </c>
      <c r="J101" t="str">
        <f>_xlfn.XLOOKUP(D101,products!$A$1:$A$49,products!$C$1:$C$49)</f>
        <v>M</v>
      </c>
      <c r="K101" s="24" t="s">
        <v>6220</v>
      </c>
      <c r="L101" s="6">
        <f>_xlfn.XLOOKUP(D101,products!$A$1:$A$49,products!$E$1:$E$49)</f>
        <v>4.3650000000000002</v>
      </c>
      <c r="M101" s="6">
        <f t="shared" si="3"/>
        <v>13.095000000000001</v>
      </c>
      <c r="N101" t="str">
        <f t="shared" si="4"/>
        <v>Librica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 customers!$A$1:$A$1001,customers!$B$1:$B$1001)</f>
        <v>Rudiger Di Bartolomeo</v>
      </c>
      <c r="G102" s="2" t="str">
        <f>IF(_xlfn.XLOOKUP(C102,customers!$A$1:$A$1001,customers!$C$1:$C$1001)=0,"",_xlfn.XLOOKUP(C102,customers!$A$1:$A$1001,customers!$C$1:$C$1001))</f>
        <v/>
      </c>
      <c r="H102" s="2" t="str">
        <f>_xlfn.XLOOKUP(C102,customers!$A$1:$A$1001,customers!$G$1:$G$1001)</f>
        <v>United States</v>
      </c>
      <c r="I102" t="str">
        <f>_xlfn.XLOOKUP(D102,products!$A$1:$A$49,products!$B$1:$B$49)</f>
        <v>Ara</v>
      </c>
      <c r="J102" t="str">
        <f>_xlfn.XLOOKUP(D102,products!$A$1:$A$49,products!$C$1:$C$49)</f>
        <v>L</v>
      </c>
      <c r="K102" s="24" t="s">
        <v>6220</v>
      </c>
      <c r="L102" s="6">
        <f>_xlfn.XLOOKUP(D102,products!$A$1:$A$49,products!$E$1:$E$49)</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 customers!$A$1:$A$1001,customers!$B$1:$B$1001)</f>
        <v>Nickey Youles</v>
      </c>
      <c r="G103" s="2" t="str">
        <f>IF(_xlfn.XLOOKUP(C103,customers!$A$1:$A$1001,customers!$C$1:$C$1001)=0,"",_xlfn.XLOOKUP(C103,customers!$A$1:$A$1001,customers!$C$1:$C$1001))</f>
        <v>nyoules2t@reference.com</v>
      </c>
      <c r="H103" s="2" t="str">
        <f>_xlfn.XLOOKUP(C103,customers!$A$1:$A$1001,customers!$G$1:$G$1001)</f>
        <v>Ireland</v>
      </c>
      <c r="I103" t="str">
        <f>_xlfn.XLOOKUP(D103,products!$A$1:$A$49,products!$B$1:$B$49)</f>
        <v>Lib</v>
      </c>
      <c r="J103" t="str">
        <f>_xlfn.XLOOKUP(D103,products!$A$1:$A$49,products!$C$1:$C$49)</f>
        <v>D</v>
      </c>
      <c r="K103" s="24" t="s">
        <v>6219</v>
      </c>
      <c r="L103" s="6">
        <f>_xlfn.XLOOKUP(D103,products!$A$1:$A$49,products!$E$1:$E$49)</f>
        <v>29.784999999999997</v>
      </c>
      <c r="M103" s="6">
        <f t="shared" si="3"/>
        <v>148.92499999999998</v>
      </c>
      <c r="N103" t="str">
        <f t="shared" si="4"/>
        <v>Librica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 customers!$A$1:$A$1001,customers!$B$1:$B$1001)</f>
        <v>Dyanna Aizikovitz</v>
      </c>
      <c r="G104" s="2" t="str">
        <f>IF(_xlfn.XLOOKUP(C104,customers!$A$1:$A$1001,customers!$C$1:$C$1001)=0,"",_xlfn.XLOOKUP(C104,customers!$A$1:$A$1001,customers!$C$1:$C$1001))</f>
        <v>daizikovitz2u@answers.com</v>
      </c>
      <c r="H104" s="2" t="str">
        <f>_xlfn.XLOOKUP(C104,customers!$A$1:$A$1001,customers!$G$1:$G$1001)</f>
        <v>Ireland</v>
      </c>
      <c r="I104" t="str">
        <f>_xlfn.XLOOKUP(D104,products!$A$1:$A$49,products!$B$1:$B$49)</f>
        <v>Lib</v>
      </c>
      <c r="J104" t="str">
        <f>_xlfn.XLOOKUP(D104,products!$A$1:$A$49,products!$C$1:$C$49)</f>
        <v>D</v>
      </c>
      <c r="K104" s="24" t="s">
        <v>6217</v>
      </c>
      <c r="L104" s="6">
        <f>_xlfn.XLOOKUP(D104,products!$A$1:$A$49,products!$E$1:$E$49)</f>
        <v>12.95</v>
      </c>
      <c r="M104" s="6">
        <f t="shared" si="3"/>
        <v>38.849999999999994</v>
      </c>
      <c r="N104" t="str">
        <f t="shared" si="4"/>
        <v>Librica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 customers!$A$1:$A$1001,customers!$B$1:$B$1001)</f>
        <v>Bram Revel</v>
      </c>
      <c r="G105" s="2" t="str">
        <f>IF(_xlfn.XLOOKUP(C105,customers!$A$1:$A$1001,customers!$C$1:$C$1001)=0,"",_xlfn.XLOOKUP(C105,customers!$A$1:$A$1001,customers!$C$1:$C$1001))</f>
        <v>brevel2v@fastcompany.com</v>
      </c>
      <c r="H105" s="2" t="str">
        <f>_xlfn.XLOOKUP(C105,customers!$A$1:$A$1001,customers!$G$1:$G$1001)</f>
        <v>United States</v>
      </c>
      <c r="I105" t="str">
        <f>_xlfn.XLOOKUP(D105,products!$A$1:$A$49,products!$B$1:$B$49)</f>
        <v>Rob</v>
      </c>
      <c r="J105" t="str">
        <f>_xlfn.XLOOKUP(D105,products!$A$1:$A$49,products!$C$1:$C$49)</f>
        <v>M</v>
      </c>
      <c r="K105" s="24" t="s">
        <v>6220</v>
      </c>
      <c r="L105" s="6">
        <f>_xlfn.XLOOKUP(D105,products!$A$1:$A$49,products!$E$1:$E$49)</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 customers!$A$1:$A$1001,customers!$B$1:$B$1001)</f>
        <v>Emiline Priddis</v>
      </c>
      <c r="G106" s="2" t="str">
        <f>IF(_xlfn.XLOOKUP(C106,customers!$A$1:$A$1001,customers!$C$1:$C$1001)=0,"",_xlfn.XLOOKUP(C106,customers!$A$1:$A$1001,customers!$C$1:$C$1001))</f>
        <v>epriddis2w@nationalgeographic.com</v>
      </c>
      <c r="H106" s="2" t="str">
        <f>_xlfn.XLOOKUP(C106,customers!$A$1:$A$1001,customers!$G$1:$G$1001)</f>
        <v>United States</v>
      </c>
      <c r="I106" t="str">
        <f>_xlfn.XLOOKUP(D106,products!$A$1:$A$49,products!$B$1:$B$49)</f>
        <v>Lib</v>
      </c>
      <c r="J106" t="str">
        <f>_xlfn.XLOOKUP(D106,products!$A$1:$A$49,products!$C$1:$C$49)</f>
        <v>M</v>
      </c>
      <c r="K106" s="24" t="s">
        <v>6217</v>
      </c>
      <c r="L106" s="6">
        <f>_xlfn.XLOOKUP(D106,products!$A$1:$A$49,products!$E$1:$E$49)</f>
        <v>14.55</v>
      </c>
      <c r="M106" s="6">
        <f t="shared" si="3"/>
        <v>87.300000000000011</v>
      </c>
      <c r="N106" t="str">
        <f t="shared" si="4"/>
        <v>Librica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 customers!$A$1:$A$1001,customers!$B$1:$B$1001)</f>
        <v>Queenie Veel</v>
      </c>
      <c r="G107" s="2" t="str">
        <f>IF(_xlfn.XLOOKUP(C107,customers!$A$1:$A$1001,customers!$C$1:$C$1001)=0,"",_xlfn.XLOOKUP(C107,customers!$A$1:$A$1001,customers!$C$1:$C$1001))</f>
        <v>qveel2x@jugem.jp</v>
      </c>
      <c r="H107" s="2" t="str">
        <f>_xlfn.XLOOKUP(C107,customers!$A$1:$A$1001,customers!$G$1:$G$1001)</f>
        <v>United States</v>
      </c>
      <c r="I107" t="str">
        <f>_xlfn.XLOOKUP(D107,products!$A$1:$A$49,products!$B$1:$B$49)</f>
        <v>Ara</v>
      </c>
      <c r="J107" t="str">
        <f>_xlfn.XLOOKUP(D107,products!$A$1:$A$49,products!$C$1:$C$49)</f>
        <v>M</v>
      </c>
      <c r="K107" s="24" t="s">
        <v>6218</v>
      </c>
      <c r="L107" s="6">
        <f>_xlfn.XLOOKUP(D107,products!$A$1:$A$49,products!$E$1:$E$49)</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 customers!$A$1:$A$1001,customers!$B$1:$B$1001)</f>
        <v>Lind Conyers</v>
      </c>
      <c r="G108" s="2" t="str">
        <f>IF(_xlfn.XLOOKUP(C108,customers!$A$1:$A$1001,customers!$C$1:$C$1001)=0,"",_xlfn.XLOOKUP(C108,customers!$A$1:$A$1001,customers!$C$1:$C$1001))</f>
        <v>lconyers2y@twitter.com</v>
      </c>
      <c r="H108" s="2" t="str">
        <f>_xlfn.XLOOKUP(C108,customers!$A$1:$A$1001,customers!$G$1:$G$1001)</f>
        <v>United States</v>
      </c>
      <c r="I108" t="str">
        <f>_xlfn.XLOOKUP(D108,products!$A$1:$A$49,products!$B$1:$B$49)</f>
        <v>Exc</v>
      </c>
      <c r="J108" t="str">
        <f>_xlfn.XLOOKUP(D108,products!$A$1:$A$49,products!$C$1:$C$49)</f>
        <v>D</v>
      </c>
      <c r="K108" s="24" t="s">
        <v>6217</v>
      </c>
      <c r="L108" s="6">
        <f>_xlfn.XLOOKUP(D108,products!$A$1:$A$49,products!$E$1:$E$49)</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 customers!$A$1:$A$1001,customers!$B$1:$B$1001)</f>
        <v>Pen Wye</v>
      </c>
      <c r="G109" s="2" t="str">
        <f>IF(_xlfn.XLOOKUP(C109,customers!$A$1:$A$1001,customers!$C$1:$C$1001)=0,"",_xlfn.XLOOKUP(C109,customers!$A$1:$A$1001,customers!$C$1:$C$1001))</f>
        <v>pwye2z@dagondesign.com</v>
      </c>
      <c r="H109" s="2" t="str">
        <f>_xlfn.XLOOKUP(C109,customers!$A$1:$A$1001,customers!$G$1:$G$1001)</f>
        <v>United States</v>
      </c>
      <c r="I109" t="str">
        <f>_xlfn.XLOOKUP(D109,products!$A$1:$A$49,products!$B$1:$B$49)</f>
        <v>Rob</v>
      </c>
      <c r="J109" t="str">
        <f>_xlfn.XLOOKUP(D109,products!$A$1:$A$49,products!$C$1:$C$49)</f>
        <v>M</v>
      </c>
      <c r="K109" s="24" t="s">
        <v>6218</v>
      </c>
      <c r="L109" s="6">
        <f>_xlfn.XLOOKUP(D109,products!$A$1:$A$49,products!$E$1:$E$49)</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 customers!$A$1:$A$1001,customers!$B$1:$B$1001)</f>
        <v>Isahella Hagland</v>
      </c>
      <c r="G110" s="2" t="str">
        <f>IF(_xlfn.XLOOKUP(C110,customers!$A$1:$A$1001,customers!$C$1:$C$1001)=0,"",_xlfn.XLOOKUP(C110,customers!$A$1:$A$1001,customers!$C$1:$C$1001))</f>
        <v/>
      </c>
      <c r="H110" s="2" t="str">
        <f>_xlfn.XLOOKUP(C110,customers!$A$1:$A$1001,customers!$G$1:$G$1001)</f>
        <v>United States</v>
      </c>
      <c r="I110" t="str">
        <f>_xlfn.XLOOKUP(D110,products!$A$1:$A$49,products!$B$1:$B$49)</f>
        <v>Ara</v>
      </c>
      <c r="J110" t="str">
        <f>_xlfn.XLOOKUP(D110,products!$A$1:$A$49,products!$C$1:$C$49)</f>
        <v>M</v>
      </c>
      <c r="K110" s="24" t="s">
        <v>6218</v>
      </c>
      <c r="L110" s="6">
        <f>_xlfn.XLOOKUP(D110,products!$A$1:$A$49,products!$E$1:$E$49)</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 customers!$A$1:$A$1001,customers!$B$1:$B$1001)</f>
        <v>Terry Sheryn</v>
      </c>
      <c r="G111" s="2" t="str">
        <f>IF(_xlfn.XLOOKUP(C111,customers!$A$1:$A$1001,customers!$C$1:$C$1001)=0,"",_xlfn.XLOOKUP(C111,customers!$A$1:$A$1001,customers!$C$1:$C$1001))</f>
        <v>tsheryn31@mtv.com</v>
      </c>
      <c r="H111" s="2" t="str">
        <f>_xlfn.XLOOKUP(C111,customers!$A$1:$A$1001,customers!$G$1:$G$1001)</f>
        <v>United States</v>
      </c>
      <c r="I111" t="str">
        <f>_xlfn.XLOOKUP(D111,products!$A$1:$A$49,products!$B$1:$B$49)</f>
        <v>Lib</v>
      </c>
      <c r="J111" t="str">
        <f>_xlfn.XLOOKUP(D111,products!$A$1:$A$49,products!$C$1:$C$49)</f>
        <v>D</v>
      </c>
      <c r="K111" s="24" t="s">
        <v>6218</v>
      </c>
      <c r="L111" s="6">
        <f>_xlfn.XLOOKUP(D111,products!$A$1:$A$49,products!$E$1:$E$49)</f>
        <v>7.77</v>
      </c>
      <c r="M111" s="6">
        <f t="shared" si="3"/>
        <v>7.77</v>
      </c>
      <c r="N111" t="str">
        <f t="shared" si="4"/>
        <v>Librica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 customers!$A$1:$A$1001,customers!$B$1:$B$1001)</f>
        <v>Marie-jeanne Redgrave</v>
      </c>
      <c r="G112" s="2" t="str">
        <f>IF(_xlfn.XLOOKUP(C112,customers!$A$1:$A$1001,customers!$C$1:$C$1001)=0,"",_xlfn.XLOOKUP(C112,customers!$A$1:$A$1001,customers!$C$1:$C$1001))</f>
        <v>mredgrave32@cargocollective.com</v>
      </c>
      <c r="H112" s="2" t="str">
        <f>_xlfn.XLOOKUP(C112,customers!$A$1:$A$1001,customers!$G$1:$G$1001)</f>
        <v>United States</v>
      </c>
      <c r="I112" t="str">
        <f>_xlfn.XLOOKUP(D112,products!$A$1:$A$49,products!$B$1:$B$49)</f>
        <v>Exc</v>
      </c>
      <c r="J112" t="str">
        <f>_xlfn.XLOOKUP(D112,products!$A$1:$A$49,products!$C$1:$C$49)</f>
        <v>L</v>
      </c>
      <c r="K112" s="24" t="s">
        <v>6220</v>
      </c>
      <c r="L112" s="6">
        <f>_xlfn.XLOOKUP(D112,products!$A$1:$A$49,products!$E$1:$E$49)</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 customers!$A$1:$A$1001,customers!$B$1:$B$1001)</f>
        <v>Betty Fominov</v>
      </c>
      <c r="G113" s="2" t="str">
        <f>IF(_xlfn.XLOOKUP(C113,customers!$A$1:$A$1001,customers!$C$1:$C$1001)=0,"",_xlfn.XLOOKUP(C113,customers!$A$1:$A$1001,customers!$C$1:$C$1001))</f>
        <v>bfominov33@yale.edu</v>
      </c>
      <c r="H113" s="2" t="str">
        <f>_xlfn.XLOOKUP(C113,customers!$A$1:$A$1001,customers!$G$1:$G$1001)</f>
        <v>United States</v>
      </c>
      <c r="I113" t="str">
        <f>_xlfn.XLOOKUP(D113,products!$A$1:$A$49,products!$B$1:$B$49)</f>
        <v>Rob</v>
      </c>
      <c r="J113" t="str">
        <f>_xlfn.XLOOKUP(D113,products!$A$1:$A$49,products!$C$1:$C$49)</f>
        <v>D</v>
      </c>
      <c r="K113" s="24" t="s">
        <v>6218</v>
      </c>
      <c r="L113" s="6">
        <f>_xlfn.XLOOKUP(D113,products!$A$1:$A$49,products!$E$1:$E$49)</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 customers!$A$1:$A$1001,customers!$B$1:$B$1001)</f>
        <v>Shawnee Critchlow</v>
      </c>
      <c r="G114" s="2" t="str">
        <f>IF(_xlfn.XLOOKUP(C114,customers!$A$1:$A$1001,customers!$C$1:$C$1001)=0,"",_xlfn.XLOOKUP(C114,customers!$A$1:$A$1001,customers!$C$1:$C$1001))</f>
        <v>scritchlow34@un.org</v>
      </c>
      <c r="H114" s="2" t="str">
        <f>_xlfn.XLOOKUP(C114,customers!$A$1:$A$1001,customers!$G$1:$G$1001)</f>
        <v>United States</v>
      </c>
      <c r="I114" t="str">
        <f>_xlfn.XLOOKUP(D114,products!$A$1:$A$49,products!$B$1:$B$49)</f>
        <v>Ara</v>
      </c>
      <c r="J114" t="str">
        <f>_xlfn.XLOOKUP(D114,products!$A$1:$A$49,products!$C$1:$C$49)</f>
        <v>M</v>
      </c>
      <c r="K114" s="24" t="s">
        <v>6217</v>
      </c>
      <c r="L114" s="6">
        <f>_xlfn.XLOOKUP(D114,products!$A$1:$A$49,products!$E$1:$E$49)</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 customers!$A$1:$A$1001,customers!$B$1:$B$1001)</f>
        <v>Merrel Steptow</v>
      </c>
      <c r="G115" s="2" t="str">
        <f>IF(_xlfn.XLOOKUP(C115,customers!$A$1:$A$1001,customers!$C$1:$C$1001)=0,"",_xlfn.XLOOKUP(C115,customers!$A$1:$A$1001,customers!$C$1:$C$1001))</f>
        <v>msteptow35@earthlink.net</v>
      </c>
      <c r="H115" s="2" t="str">
        <f>_xlfn.XLOOKUP(C115,customers!$A$1:$A$1001,customers!$G$1:$G$1001)</f>
        <v>Ireland</v>
      </c>
      <c r="I115" t="str">
        <f>_xlfn.XLOOKUP(D115,products!$A$1:$A$49,products!$B$1:$B$49)</f>
        <v>Lib</v>
      </c>
      <c r="J115" t="str">
        <f>_xlfn.XLOOKUP(D115,products!$A$1:$A$49,products!$C$1:$C$49)</f>
        <v>M</v>
      </c>
      <c r="K115" s="24" t="s">
        <v>6217</v>
      </c>
      <c r="L115" s="6">
        <f>_xlfn.XLOOKUP(D115,products!$A$1:$A$49,products!$E$1:$E$49)</f>
        <v>14.55</v>
      </c>
      <c r="M115" s="6">
        <f t="shared" si="3"/>
        <v>14.55</v>
      </c>
      <c r="N115" t="str">
        <f t="shared" si="4"/>
        <v>Librica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 customers!$A$1:$A$1001,customers!$B$1:$B$1001)</f>
        <v>Carmina Hubbuck</v>
      </c>
      <c r="G116" s="2" t="str">
        <f>IF(_xlfn.XLOOKUP(C116,customers!$A$1:$A$1001,customers!$C$1:$C$1001)=0,"",_xlfn.XLOOKUP(C116,customers!$A$1:$A$1001,customers!$C$1:$C$1001))</f>
        <v/>
      </c>
      <c r="H116" s="2" t="str">
        <f>_xlfn.XLOOKUP(C116,customers!$A$1:$A$1001,customers!$G$1:$G$1001)</f>
        <v>United States</v>
      </c>
      <c r="I116" t="str">
        <f>_xlfn.XLOOKUP(D116,products!$A$1:$A$49,products!$B$1:$B$49)</f>
        <v>Rob</v>
      </c>
      <c r="J116" t="str">
        <f>_xlfn.XLOOKUP(D116,products!$A$1:$A$49,products!$C$1:$C$49)</f>
        <v>L</v>
      </c>
      <c r="K116" s="24" t="s">
        <v>6220</v>
      </c>
      <c r="L116" s="6">
        <f>_xlfn.XLOOKUP(D116,products!$A$1:$A$49,products!$E$1:$E$49)</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 customers!$A$1:$A$1001,customers!$B$1:$B$1001)</f>
        <v>Ingeberg Mulliner</v>
      </c>
      <c r="G117" s="2" t="str">
        <f>IF(_xlfn.XLOOKUP(C117,customers!$A$1:$A$1001,customers!$C$1:$C$1001)=0,"",_xlfn.XLOOKUP(C117,customers!$A$1:$A$1001,customers!$C$1:$C$1001))</f>
        <v>imulliner37@pinterest.com</v>
      </c>
      <c r="H117" s="2" t="str">
        <f>_xlfn.XLOOKUP(C117,customers!$A$1:$A$1001,customers!$G$1:$G$1001)</f>
        <v>United Kingdom</v>
      </c>
      <c r="I117" t="str">
        <f>_xlfn.XLOOKUP(D117,products!$A$1:$A$49,products!$B$1:$B$49)</f>
        <v>Lib</v>
      </c>
      <c r="J117" t="str">
        <f>_xlfn.XLOOKUP(D117,products!$A$1:$A$49,products!$C$1:$C$49)</f>
        <v>L</v>
      </c>
      <c r="K117" s="24" t="s">
        <v>6217</v>
      </c>
      <c r="L117" s="6">
        <f>_xlfn.XLOOKUP(D117,products!$A$1:$A$49,products!$E$1:$E$49)</f>
        <v>15.85</v>
      </c>
      <c r="M117" s="6">
        <f t="shared" si="3"/>
        <v>15.85</v>
      </c>
      <c r="N117" t="str">
        <f t="shared" si="4"/>
        <v>Librica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 customers!$A$1:$A$1001,customers!$B$1:$B$1001)</f>
        <v>Geneva Standley</v>
      </c>
      <c r="G118" s="2" t="str">
        <f>IF(_xlfn.XLOOKUP(C118,customers!$A$1:$A$1001,customers!$C$1:$C$1001)=0,"",_xlfn.XLOOKUP(C118,customers!$A$1:$A$1001,customers!$C$1:$C$1001))</f>
        <v>gstandley38@dion.ne.jp</v>
      </c>
      <c r="H118" s="2" t="str">
        <f>_xlfn.XLOOKUP(C118,customers!$A$1:$A$1001,customers!$G$1:$G$1001)</f>
        <v>Ireland</v>
      </c>
      <c r="I118" t="str">
        <f>_xlfn.XLOOKUP(D118,products!$A$1:$A$49,products!$B$1:$B$49)</f>
        <v>Lib</v>
      </c>
      <c r="J118" t="str">
        <f>_xlfn.XLOOKUP(D118,products!$A$1:$A$49,products!$C$1:$C$49)</f>
        <v>L</v>
      </c>
      <c r="K118" s="24" t="s">
        <v>6220</v>
      </c>
      <c r="L118" s="6">
        <f>_xlfn.XLOOKUP(D118,products!$A$1:$A$49,products!$E$1:$E$49)</f>
        <v>4.7549999999999999</v>
      </c>
      <c r="M118" s="6">
        <f t="shared" si="3"/>
        <v>19.02</v>
      </c>
      <c r="N118" t="str">
        <f t="shared" si="4"/>
        <v>Librica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 customers!$A$1:$A$1001,customers!$B$1:$B$1001)</f>
        <v>Brook Drage</v>
      </c>
      <c r="G119" s="2" t="str">
        <f>IF(_xlfn.XLOOKUP(C119,customers!$A$1:$A$1001,customers!$C$1:$C$1001)=0,"",_xlfn.XLOOKUP(C119,customers!$A$1:$A$1001,customers!$C$1:$C$1001))</f>
        <v>bdrage39@youku.com</v>
      </c>
      <c r="H119" s="2" t="str">
        <f>_xlfn.XLOOKUP(C119,customers!$A$1:$A$1001,customers!$G$1:$G$1001)</f>
        <v>United States</v>
      </c>
      <c r="I119" t="str">
        <f>_xlfn.XLOOKUP(D119,products!$A$1:$A$49,products!$B$1:$B$49)</f>
        <v>Lib</v>
      </c>
      <c r="J119" t="str">
        <f>_xlfn.XLOOKUP(D119,products!$A$1:$A$49,products!$C$1:$C$49)</f>
        <v>L</v>
      </c>
      <c r="K119" s="24" t="s">
        <v>6218</v>
      </c>
      <c r="L119" s="6">
        <f>_xlfn.XLOOKUP(D119,products!$A$1:$A$49,products!$E$1:$E$49)</f>
        <v>9.51</v>
      </c>
      <c r="M119" s="6">
        <f t="shared" si="3"/>
        <v>38.04</v>
      </c>
      <c r="N119" t="str">
        <f t="shared" si="4"/>
        <v>Librica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 customers!$A$1:$A$1001,customers!$B$1:$B$1001)</f>
        <v>Muffin Yallop</v>
      </c>
      <c r="G120" s="2" t="str">
        <f>IF(_xlfn.XLOOKUP(C120,customers!$A$1:$A$1001,customers!$C$1:$C$1001)=0,"",_xlfn.XLOOKUP(C120,customers!$A$1:$A$1001,customers!$C$1:$C$1001))</f>
        <v>myallop3a@fema.gov</v>
      </c>
      <c r="H120" s="2" t="str">
        <f>_xlfn.XLOOKUP(C120,customers!$A$1:$A$1001,customers!$G$1:$G$1001)</f>
        <v>United States</v>
      </c>
      <c r="I120" t="str">
        <f>_xlfn.XLOOKUP(D120,products!$A$1:$A$49,products!$B$1:$B$49)</f>
        <v>Exc</v>
      </c>
      <c r="J120" t="str">
        <f>_xlfn.XLOOKUP(D120,products!$A$1:$A$49,products!$C$1:$C$49)</f>
        <v>D</v>
      </c>
      <c r="K120" s="24" t="s">
        <v>6218</v>
      </c>
      <c r="L120" s="6">
        <f>_xlfn.XLOOKUP(D120,products!$A$1:$A$49,products!$E$1:$E$49)</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 customers!$A$1:$A$1001,customers!$B$1:$B$1001)</f>
        <v>Cordi Switsur</v>
      </c>
      <c r="G121" s="2" t="str">
        <f>IF(_xlfn.XLOOKUP(C121,customers!$A$1:$A$1001,customers!$C$1:$C$1001)=0,"",_xlfn.XLOOKUP(C121,customers!$A$1:$A$1001,customers!$C$1:$C$1001))</f>
        <v>cswitsur3b@chronoengine.com</v>
      </c>
      <c r="H121" s="2" t="str">
        <f>_xlfn.XLOOKUP(C121,customers!$A$1:$A$1001,customers!$G$1:$G$1001)</f>
        <v>United States</v>
      </c>
      <c r="I121" t="str">
        <f>_xlfn.XLOOKUP(D121,products!$A$1:$A$49,products!$B$1:$B$49)</f>
        <v>Exc</v>
      </c>
      <c r="J121" t="str">
        <f>_xlfn.XLOOKUP(D121,products!$A$1:$A$49,products!$C$1:$C$49)</f>
        <v>M</v>
      </c>
      <c r="K121" s="24" t="s">
        <v>6220</v>
      </c>
      <c r="L121" s="6">
        <f>_xlfn.XLOOKUP(D121,products!$A$1:$A$49,products!$E$1:$E$49)</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 customers!$A$1:$A$1001,customers!$B$1:$B$1001)</f>
        <v>Cordi Switsur</v>
      </c>
      <c r="G122" s="2" t="str">
        <f>IF(_xlfn.XLOOKUP(C122,customers!$A$1:$A$1001,customers!$C$1:$C$1001)=0,"",_xlfn.XLOOKUP(C122,customers!$A$1:$A$1001,customers!$C$1:$C$1001))</f>
        <v>cswitsur3b@chronoengine.com</v>
      </c>
      <c r="H122" s="2" t="str">
        <f>_xlfn.XLOOKUP(C122,customers!$A$1:$A$1001,customers!$G$1:$G$1001)</f>
        <v>United States</v>
      </c>
      <c r="I122" t="str">
        <f>_xlfn.XLOOKUP(D122,products!$A$1:$A$49,products!$B$1:$B$49)</f>
        <v>Ara</v>
      </c>
      <c r="J122" t="str">
        <f>_xlfn.XLOOKUP(D122,products!$A$1:$A$49,products!$C$1:$C$49)</f>
        <v>L</v>
      </c>
      <c r="K122" s="24" t="s">
        <v>6220</v>
      </c>
      <c r="L122" s="6">
        <f>_xlfn.XLOOKUP(D122,products!$A$1:$A$49,products!$E$1:$E$49)</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 customers!$A$1:$A$1001,customers!$B$1:$B$1001)</f>
        <v>Cordi Switsur</v>
      </c>
      <c r="G123" s="2" t="str">
        <f>IF(_xlfn.XLOOKUP(C123,customers!$A$1:$A$1001,customers!$C$1:$C$1001)=0,"",_xlfn.XLOOKUP(C123,customers!$A$1:$A$1001,customers!$C$1:$C$1001))</f>
        <v>cswitsur3b@chronoengine.com</v>
      </c>
      <c r="H123" s="2" t="str">
        <f>_xlfn.XLOOKUP(C123,customers!$A$1:$A$1001,customers!$G$1:$G$1001)</f>
        <v>United States</v>
      </c>
      <c r="I123" t="str">
        <f>_xlfn.XLOOKUP(D123,products!$A$1:$A$49,products!$B$1:$B$49)</f>
        <v>Exc</v>
      </c>
      <c r="J123" t="str">
        <f>_xlfn.XLOOKUP(D123,products!$A$1:$A$49,products!$C$1:$C$49)</f>
        <v>M</v>
      </c>
      <c r="K123" s="24" t="s">
        <v>6217</v>
      </c>
      <c r="L123" s="6">
        <f>_xlfn.XLOOKUP(D123,products!$A$1:$A$49,products!$E$1:$E$49)</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 customers!$A$1:$A$1001,customers!$B$1:$B$1001)</f>
        <v>Mahala Ludwell</v>
      </c>
      <c r="G124" s="2" t="str">
        <f>IF(_xlfn.XLOOKUP(C124,customers!$A$1:$A$1001,customers!$C$1:$C$1001)=0,"",_xlfn.XLOOKUP(C124,customers!$A$1:$A$1001,customers!$C$1:$C$1001))</f>
        <v>mludwell3e@blogger.com</v>
      </c>
      <c r="H124" s="2" t="str">
        <f>_xlfn.XLOOKUP(C124,customers!$A$1:$A$1001,customers!$G$1:$G$1001)</f>
        <v>United States</v>
      </c>
      <c r="I124" t="str">
        <f>_xlfn.XLOOKUP(D124,products!$A$1:$A$49,products!$B$1:$B$49)</f>
        <v>Ara</v>
      </c>
      <c r="J124" t="str">
        <f>_xlfn.XLOOKUP(D124,products!$A$1:$A$49,products!$C$1:$C$49)</f>
        <v>D</v>
      </c>
      <c r="K124" s="24" t="s">
        <v>6218</v>
      </c>
      <c r="L124" s="6">
        <f>_xlfn.XLOOKUP(D124,products!$A$1:$A$49,products!$E$1:$E$49)</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 customers!$A$1:$A$1001,customers!$B$1:$B$1001)</f>
        <v>Doll Beauchamp</v>
      </c>
      <c r="G125" s="2" t="str">
        <f>IF(_xlfn.XLOOKUP(C125,customers!$A$1:$A$1001,customers!$C$1:$C$1001)=0,"",_xlfn.XLOOKUP(C125,customers!$A$1:$A$1001,customers!$C$1:$C$1001))</f>
        <v>dbeauchamp3f@usda.gov</v>
      </c>
      <c r="H125" s="2" t="str">
        <f>_xlfn.XLOOKUP(C125,customers!$A$1:$A$1001,customers!$G$1:$G$1001)</f>
        <v>United States</v>
      </c>
      <c r="I125" t="str">
        <f>_xlfn.XLOOKUP(D125,products!$A$1:$A$49,products!$B$1:$B$49)</f>
        <v>Lib</v>
      </c>
      <c r="J125" t="str">
        <f>_xlfn.XLOOKUP(D125,products!$A$1:$A$49,products!$C$1:$C$49)</f>
        <v>L</v>
      </c>
      <c r="K125" s="24" t="s">
        <v>6219</v>
      </c>
      <c r="L125" s="6">
        <f>_xlfn.XLOOKUP(D125,products!$A$1:$A$49,products!$E$1:$E$49)</f>
        <v>36.454999999999998</v>
      </c>
      <c r="M125" s="6">
        <f t="shared" si="3"/>
        <v>145.82</v>
      </c>
      <c r="N125" t="str">
        <f t="shared" si="4"/>
        <v>Librica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 customers!$A$1:$A$1001,customers!$B$1:$B$1001)</f>
        <v>Stanford Rodliff</v>
      </c>
      <c r="G126" s="2" t="str">
        <f>IF(_xlfn.XLOOKUP(C126,customers!$A$1:$A$1001,customers!$C$1:$C$1001)=0,"",_xlfn.XLOOKUP(C126,customers!$A$1:$A$1001,customers!$C$1:$C$1001))</f>
        <v>srodliff3g@ted.com</v>
      </c>
      <c r="H126" s="2" t="str">
        <f>_xlfn.XLOOKUP(C126,customers!$A$1:$A$1001,customers!$G$1:$G$1001)</f>
        <v>United States</v>
      </c>
      <c r="I126" t="str">
        <f>_xlfn.XLOOKUP(D126,products!$A$1:$A$49,products!$B$1:$B$49)</f>
        <v>Lib</v>
      </c>
      <c r="J126" t="str">
        <f>_xlfn.XLOOKUP(D126,products!$A$1:$A$49,products!$C$1:$C$49)</f>
        <v>M</v>
      </c>
      <c r="K126" s="24" t="s">
        <v>6220</v>
      </c>
      <c r="L126" s="6">
        <f>_xlfn.XLOOKUP(D126,products!$A$1:$A$49,products!$E$1:$E$49)</f>
        <v>4.3650000000000002</v>
      </c>
      <c r="M126" s="6">
        <f t="shared" si="3"/>
        <v>21.825000000000003</v>
      </c>
      <c r="N126" t="str">
        <f t="shared" si="4"/>
        <v>Librica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 customers!$A$1:$A$1001,customers!$B$1:$B$1001)</f>
        <v>Stevana Woodham</v>
      </c>
      <c r="G127" s="2" t="str">
        <f>IF(_xlfn.XLOOKUP(C127,customers!$A$1:$A$1001,customers!$C$1:$C$1001)=0,"",_xlfn.XLOOKUP(C127,customers!$A$1:$A$1001,customers!$C$1:$C$1001))</f>
        <v>swoodham3h@businesswire.com</v>
      </c>
      <c r="H127" s="2" t="str">
        <f>_xlfn.XLOOKUP(C127,customers!$A$1:$A$1001,customers!$G$1:$G$1001)</f>
        <v>Ireland</v>
      </c>
      <c r="I127" t="str">
        <f>_xlfn.XLOOKUP(D127,products!$A$1:$A$49,products!$B$1:$B$49)</f>
        <v>Lib</v>
      </c>
      <c r="J127" t="str">
        <f>_xlfn.XLOOKUP(D127,products!$A$1:$A$49,products!$C$1:$C$49)</f>
        <v>M</v>
      </c>
      <c r="K127" s="24" t="s">
        <v>6218</v>
      </c>
      <c r="L127" s="6">
        <f>_xlfn.XLOOKUP(D127,products!$A$1:$A$49,products!$E$1:$E$49)</f>
        <v>8.73</v>
      </c>
      <c r="M127" s="6">
        <f t="shared" si="3"/>
        <v>26.19</v>
      </c>
      <c r="N127" t="str">
        <f t="shared" si="4"/>
        <v>Librica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 customers!$A$1:$A$1001,customers!$B$1:$B$1001)</f>
        <v>Hewet Synnot</v>
      </c>
      <c r="G128" s="2" t="str">
        <f>IF(_xlfn.XLOOKUP(C128,customers!$A$1:$A$1001,customers!$C$1:$C$1001)=0,"",_xlfn.XLOOKUP(C128,customers!$A$1:$A$1001,customers!$C$1:$C$1001))</f>
        <v>hsynnot3i@about.com</v>
      </c>
      <c r="H128" s="2" t="str">
        <f>_xlfn.XLOOKUP(C128,customers!$A$1:$A$1001,customers!$G$1:$G$1001)</f>
        <v>United States</v>
      </c>
      <c r="I128" t="str">
        <f>_xlfn.XLOOKUP(D128,products!$A$1:$A$49,products!$B$1:$B$49)</f>
        <v>Ara</v>
      </c>
      <c r="J128" t="str">
        <f>_xlfn.XLOOKUP(D128,products!$A$1:$A$49,products!$C$1:$C$49)</f>
        <v>M</v>
      </c>
      <c r="K128" s="24" t="s">
        <v>6217</v>
      </c>
      <c r="L128" s="6">
        <f>_xlfn.XLOOKUP(D128,products!$A$1:$A$49,products!$E$1:$E$49)</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 customers!$A$1:$A$1001,customers!$B$1:$B$1001)</f>
        <v>Raleigh Lepere</v>
      </c>
      <c r="G129" s="2" t="str">
        <f>IF(_xlfn.XLOOKUP(C129,customers!$A$1:$A$1001,customers!$C$1:$C$1001)=0,"",_xlfn.XLOOKUP(C129,customers!$A$1:$A$1001,customers!$C$1:$C$1001))</f>
        <v>rlepere3j@shop-pro.jp</v>
      </c>
      <c r="H129" s="2" t="str">
        <f>_xlfn.XLOOKUP(C129,customers!$A$1:$A$1001,customers!$G$1:$G$1001)</f>
        <v>Ireland</v>
      </c>
      <c r="I129" t="str">
        <f>_xlfn.XLOOKUP(D129,products!$A$1:$A$49,products!$B$1:$B$49)</f>
        <v>Lib</v>
      </c>
      <c r="J129" t="str">
        <f>_xlfn.XLOOKUP(D129,products!$A$1:$A$49,products!$C$1:$C$49)</f>
        <v>D</v>
      </c>
      <c r="K129" s="24" t="s">
        <v>6217</v>
      </c>
      <c r="L129" s="6">
        <f>_xlfn.XLOOKUP(D129,products!$A$1:$A$49,products!$E$1:$E$49)</f>
        <v>12.95</v>
      </c>
      <c r="M129" s="6">
        <f t="shared" si="3"/>
        <v>77.699999999999989</v>
      </c>
      <c r="N129" t="str">
        <f t="shared" si="4"/>
        <v>Librica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 customers!$A$1:$A$1001,customers!$B$1:$B$1001)</f>
        <v>Timofei Woofinden</v>
      </c>
      <c r="G130" s="2" t="str">
        <f>IF(_xlfn.XLOOKUP(C130,customers!$A$1:$A$1001,customers!$C$1:$C$1001)=0,"",_xlfn.XLOOKUP(C130,customers!$A$1:$A$1001,customers!$C$1:$C$1001))</f>
        <v>twoofinden3k@businesswire.com</v>
      </c>
      <c r="H130" s="2" t="str">
        <f>_xlfn.XLOOKUP(C130,customers!$A$1:$A$1001,customers!$G$1:$G$1001)</f>
        <v>United States</v>
      </c>
      <c r="I130" t="str">
        <f>_xlfn.XLOOKUP(D130,products!$A$1:$A$49,products!$B$1:$B$49)</f>
        <v>Ara</v>
      </c>
      <c r="J130" t="str">
        <f>_xlfn.XLOOKUP(D130,products!$A$1:$A$49,products!$C$1:$C$49)</f>
        <v>M</v>
      </c>
      <c r="K130" s="24" t="s">
        <v>6218</v>
      </c>
      <c r="L130" s="6">
        <f>_xlfn.XLOOKUP(D130,products!$A$1:$A$49,products!$E$1:$E$49)</f>
        <v>6.75</v>
      </c>
      <c r="M130" s="6">
        <f t="shared" ref="M130:M193" si="6">E130*L130</f>
        <v>6.75</v>
      </c>
      <c r="N130" t="str">
        <f t="shared" ref="N130:N193" si="7">IF(I130="Rob","Robusta",IF(I130="Exc","Excelsa",IF(I130="Ara","Arabica",IF(I130="Lib","Librica"))))</f>
        <v>Arabica</v>
      </c>
      <c r="O130" t="str">
        <f t="shared" ref="O130:O193" si="8">IF(J130="M","Medium",IF(J130="L","Light",IF(J130="D","Dark")))</f>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 customers!$A$1:$A$1001,customers!$B$1:$B$1001)</f>
        <v>Evelina Dacca</v>
      </c>
      <c r="G131" s="2" t="str">
        <f>IF(_xlfn.XLOOKUP(C131,customers!$A$1:$A$1001,customers!$C$1:$C$1001)=0,"",_xlfn.XLOOKUP(C131,customers!$A$1:$A$1001,customers!$C$1:$C$1001))</f>
        <v>edacca3l@google.pl</v>
      </c>
      <c r="H131" s="2" t="str">
        <f>_xlfn.XLOOKUP(C131,customers!$A$1:$A$1001,customers!$G$1:$G$1001)</f>
        <v>United States</v>
      </c>
      <c r="I131" t="str">
        <f>_xlfn.XLOOKUP(D131,products!$A$1:$A$49,products!$B$1:$B$49)</f>
        <v>Exc</v>
      </c>
      <c r="J131" t="str">
        <f>_xlfn.XLOOKUP(D131,products!$A$1:$A$49,products!$C$1:$C$49)</f>
        <v>D</v>
      </c>
      <c r="K131" s="24" t="s">
        <v>6217</v>
      </c>
      <c r="L131" s="6">
        <f>_xlfn.XLOOKUP(D131,products!$A$1:$A$49,products!$E$1:$E$49)</f>
        <v>12.15</v>
      </c>
      <c r="M131" s="6">
        <f t="shared" si="6"/>
        <v>12.15</v>
      </c>
      <c r="N131" t="str">
        <f t="shared" si="7"/>
        <v>Excelsa</v>
      </c>
      <c r="O131" t="str">
        <f t="shared" si="8"/>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 customers!$A$1:$A$1001,customers!$B$1:$B$1001)</f>
        <v>Bidget Tremellier</v>
      </c>
      <c r="G132" s="2" t="str">
        <f>IF(_xlfn.XLOOKUP(C132,customers!$A$1:$A$1001,customers!$C$1:$C$1001)=0,"",_xlfn.XLOOKUP(C132,customers!$A$1:$A$1001,customers!$C$1:$C$1001))</f>
        <v/>
      </c>
      <c r="H132" s="2" t="str">
        <f>_xlfn.XLOOKUP(C132,customers!$A$1:$A$1001,customers!$G$1:$G$1001)</f>
        <v>Ireland</v>
      </c>
      <c r="I132" t="str">
        <f>_xlfn.XLOOKUP(D132,products!$A$1:$A$49,products!$B$1:$B$49)</f>
        <v>Ara</v>
      </c>
      <c r="J132" t="str">
        <f>_xlfn.XLOOKUP(D132,products!$A$1:$A$49,products!$C$1:$C$49)</f>
        <v>L</v>
      </c>
      <c r="K132" s="24" t="s">
        <v>6219</v>
      </c>
      <c r="L132" s="6">
        <f>_xlfn.XLOOKUP(D132,products!$A$1:$A$49,products!$E$1:$E$49)</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 customers!$A$1:$A$1001,customers!$B$1:$B$1001)</f>
        <v>Bobinette Hindsberg</v>
      </c>
      <c r="G133" s="2" t="str">
        <f>IF(_xlfn.XLOOKUP(C133,customers!$A$1:$A$1001,customers!$C$1:$C$1001)=0,"",_xlfn.XLOOKUP(C133,customers!$A$1:$A$1001,customers!$C$1:$C$1001))</f>
        <v>bhindsberg3n@blogs.com</v>
      </c>
      <c r="H133" s="2" t="str">
        <f>_xlfn.XLOOKUP(C133,customers!$A$1:$A$1001,customers!$G$1:$G$1001)</f>
        <v>United States</v>
      </c>
      <c r="I133" t="str">
        <f>_xlfn.XLOOKUP(D133,products!$A$1:$A$49,products!$B$1:$B$49)</f>
        <v>Exc</v>
      </c>
      <c r="J133" t="str">
        <f>_xlfn.XLOOKUP(D133,products!$A$1:$A$49,products!$C$1:$C$49)</f>
        <v>D</v>
      </c>
      <c r="K133" s="24" t="s">
        <v>6218</v>
      </c>
      <c r="L133" s="6">
        <f>_xlfn.XLOOKUP(D133,products!$A$1:$A$49,products!$E$1:$E$49)</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 customers!$A$1:$A$1001,customers!$B$1:$B$1001)</f>
        <v>Osbert Robins</v>
      </c>
      <c r="G134" s="2" t="str">
        <f>IF(_xlfn.XLOOKUP(C134,customers!$A$1:$A$1001,customers!$C$1:$C$1001)=0,"",_xlfn.XLOOKUP(C134,customers!$A$1:$A$1001,customers!$C$1:$C$1001))</f>
        <v>orobins3o@salon.com</v>
      </c>
      <c r="H134" s="2" t="str">
        <f>_xlfn.XLOOKUP(C134,customers!$A$1:$A$1001,customers!$G$1:$G$1001)</f>
        <v>United States</v>
      </c>
      <c r="I134" t="str">
        <f>_xlfn.XLOOKUP(D134,products!$A$1:$A$49,products!$B$1:$B$49)</f>
        <v>Ara</v>
      </c>
      <c r="J134" t="str">
        <f>_xlfn.XLOOKUP(D134,products!$A$1:$A$49,products!$C$1:$C$49)</f>
        <v>L</v>
      </c>
      <c r="K134" s="24" t="s">
        <v>6219</v>
      </c>
      <c r="L134" s="6">
        <f>_xlfn.XLOOKUP(D134,products!$A$1:$A$49,products!$E$1:$E$49)</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 customers!$A$1:$A$1001,customers!$B$1:$B$1001)</f>
        <v>Othello Syseland</v>
      </c>
      <c r="G135" s="2" t="str">
        <f>IF(_xlfn.XLOOKUP(C135,customers!$A$1:$A$1001,customers!$C$1:$C$1001)=0,"",_xlfn.XLOOKUP(C135,customers!$A$1:$A$1001,customers!$C$1:$C$1001))</f>
        <v>osyseland3p@independent.co.uk</v>
      </c>
      <c r="H135" s="2" t="str">
        <f>_xlfn.XLOOKUP(C135,customers!$A$1:$A$1001,customers!$G$1:$G$1001)</f>
        <v>United States</v>
      </c>
      <c r="I135" t="str">
        <f>_xlfn.XLOOKUP(D135,products!$A$1:$A$49,products!$B$1:$B$49)</f>
        <v>Lib</v>
      </c>
      <c r="J135" t="str">
        <f>_xlfn.XLOOKUP(D135,products!$A$1:$A$49,products!$C$1:$C$49)</f>
        <v>D</v>
      </c>
      <c r="K135" s="24" t="s">
        <v>6217</v>
      </c>
      <c r="L135" s="6">
        <f>_xlfn.XLOOKUP(D135,products!$A$1:$A$49,products!$E$1:$E$49)</f>
        <v>12.95</v>
      </c>
      <c r="M135" s="6">
        <f t="shared" si="6"/>
        <v>12.95</v>
      </c>
      <c r="N135" t="str">
        <f t="shared" si="7"/>
        <v>Librica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 customers!$A$1:$A$1001,customers!$B$1:$B$1001)</f>
        <v>Ewell Hanby</v>
      </c>
      <c r="G136" s="2" t="str">
        <f>IF(_xlfn.XLOOKUP(C136,customers!$A$1:$A$1001,customers!$C$1:$C$1001)=0,"",_xlfn.XLOOKUP(C136,customers!$A$1:$A$1001,customers!$C$1:$C$1001))</f>
        <v/>
      </c>
      <c r="H136" s="2" t="str">
        <f>_xlfn.XLOOKUP(C136,customers!$A$1:$A$1001,customers!$G$1:$G$1001)</f>
        <v>United States</v>
      </c>
      <c r="I136" t="str">
        <f>_xlfn.XLOOKUP(D136,products!$A$1:$A$49,products!$B$1:$B$49)</f>
        <v>Exc</v>
      </c>
      <c r="J136" t="str">
        <f>_xlfn.XLOOKUP(D136,products!$A$1:$A$49,products!$C$1:$C$49)</f>
        <v>M</v>
      </c>
      <c r="K136" s="24" t="s">
        <v>6219</v>
      </c>
      <c r="L136" s="6">
        <f>_xlfn.XLOOKUP(D136,products!$A$1:$A$49,products!$E$1:$E$49)</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 customers!$A$1:$A$1001,customers!$B$1:$B$1001)</f>
        <v>Blancha McAmish</v>
      </c>
      <c r="G137" s="2" t="str">
        <f>IF(_xlfn.XLOOKUP(C137,customers!$A$1:$A$1001,customers!$C$1:$C$1001)=0,"",_xlfn.XLOOKUP(C137,customers!$A$1:$A$1001,customers!$C$1:$C$1001))</f>
        <v>bmcamish2e@tripadvisor.com</v>
      </c>
      <c r="H137" s="2" t="str">
        <f>_xlfn.XLOOKUP(C137,customers!$A$1:$A$1001,customers!$G$1:$G$1001)</f>
        <v>United States</v>
      </c>
      <c r="I137" t="str">
        <f>_xlfn.XLOOKUP(D137,products!$A$1:$A$49,products!$B$1:$B$49)</f>
        <v>Ara</v>
      </c>
      <c r="J137" t="str">
        <f>_xlfn.XLOOKUP(D137,products!$A$1:$A$49,products!$C$1:$C$49)</f>
        <v>L</v>
      </c>
      <c r="K137" s="24" t="s">
        <v>6218</v>
      </c>
      <c r="L137" s="6">
        <f>_xlfn.XLOOKUP(D137,products!$A$1:$A$49,products!$E$1:$E$49)</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 customers!$A$1:$A$1001,customers!$B$1:$B$1001)</f>
        <v>Lowell Keenleyside</v>
      </c>
      <c r="G138" s="2" t="str">
        <f>IF(_xlfn.XLOOKUP(C138,customers!$A$1:$A$1001,customers!$C$1:$C$1001)=0,"",_xlfn.XLOOKUP(C138,customers!$A$1:$A$1001,customers!$C$1:$C$1001))</f>
        <v>lkeenleyside3s@topsy.com</v>
      </c>
      <c r="H138" s="2" t="str">
        <f>_xlfn.XLOOKUP(C138,customers!$A$1:$A$1001,customers!$G$1:$G$1001)</f>
        <v>United States</v>
      </c>
      <c r="I138" t="str">
        <f>_xlfn.XLOOKUP(D138,products!$A$1:$A$49,products!$B$1:$B$49)</f>
        <v>Ara</v>
      </c>
      <c r="J138" t="str">
        <f>_xlfn.XLOOKUP(D138,products!$A$1:$A$49,products!$C$1:$C$49)</f>
        <v>D</v>
      </c>
      <c r="K138" s="24" t="s">
        <v>6220</v>
      </c>
      <c r="L138" s="6">
        <f>_xlfn.XLOOKUP(D138,products!$A$1:$A$49,products!$E$1:$E$49)</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 customers!$A$1:$A$1001,customers!$B$1:$B$1001)</f>
        <v>Elonore Joliffe</v>
      </c>
      <c r="G139" s="2" t="str">
        <f>IF(_xlfn.XLOOKUP(C139,customers!$A$1:$A$1001,customers!$C$1:$C$1001)=0,"",_xlfn.XLOOKUP(C139,customers!$A$1:$A$1001,customers!$C$1:$C$1001))</f>
        <v/>
      </c>
      <c r="H139" s="2" t="str">
        <f>_xlfn.XLOOKUP(C139,customers!$A$1:$A$1001,customers!$G$1:$G$1001)</f>
        <v>Ireland</v>
      </c>
      <c r="I139" t="str">
        <f>_xlfn.XLOOKUP(D139,products!$A$1:$A$49,products!$B$1:$B$49)</f>
        <v>Exc</v>
      </c>
      <c r="J139" t="str">
        <f>_xlfn.XLOOKUP(D139,products!$A$1:$A$49,products!$C$1:$C$49)</f>
        <v>L</v>
      </c>
      <c r="K139" s="24" t="s">
        <v>6219</v>
      </c>
      <c r="L139" s="6">
        <f>_xlfn.XLOOKUP(D139,products!$A$1:$A$49,products!$E$1:$E$49)</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 customers!$A$1:$A$1001,customers!$B$1:$B$1001)</f>
        <v>Abraham Coleman</v>
      </c>
      <c r="G140" s="2" t="str">
        <f>IF(_xlfn.XLOOKUP(C140,customers!$A$1:$A$1001,customers!$C$1:$C$1001)=0,"",_xlfn.XLOOKUP(C140,customers!$A$1:$A$1001,customers!$C$1:$C$1001))</f>
        <v/>
      </c>
      <c r="H140" s="2" t="str">
        <f>_xlfn.XLOOKUP(C140,customers!$A$1:$A$1001,customers!$G$1:$G$1001)</f>
        <v>United States</v>
      </c>
      <c r="I140" t="str">
        <f>_xlfn.XLOOKUP(D140,products!$A$1:$A$49,products!$B$1:$B$49)</f>
        <v>Exc</v>
      </c>
      <c r="J140" t="str">
        <f>_xlfn.XLOOKUP(D140,products!$A$1:$A$49,products!$C$1:$C$49)</f>
        <v>D</v>
      </c>
      <c r="K140" s="24" t="s">
        <v>6217</v>
      </c>
      <c r="L140" s="6">
        <f>_xlfn.XLOOKUP(D140,products!$A$1:$A$49,products!$E$1:$E$49)</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 customers!$A$1:$A$1001,customers!$B$1:$B$1001)</f>
        <v>Rivy Farington</v>
      </c>
      <c r="G141" s="2" t="str">
        <f>IF(_xlfn.XLOOKUP(C141,customers!$A$1:$A$1001,customers!$C$1:$C$1001)=0,"",_xlfn.XLOOKUP(C141,customers!$A$1:$A$1001,customers!$C$1:$C$1001))</f>
        <v/>
      </c>
      <c r="H141" s="2" t="str">
        <f>_xlfn.XLOOKUP(C141,customers!$A$1:$A$1001,customers!$G$1:$G$1001)</f>
        <v>United States</v>
      </c>
      <c r="I141" t="str">
        <f>_xlfn.XLOOKUP(D141,products!$A$1:$A$49,products!$B$1:$B$49)</f>
        <v>Lib</v>
      </c>
      <c r="J141" t="str">
        <f>_xlfn.XLOOKUP(D141,products!$A$1:$A$49,products!$C$1:$C$49)</f>
        <v>D</v>
      </c>
      <c r="K141" s="24" t="s">
        <v>6217</v>
      </c>
      <c r="L141" s="6">
        <f>_xlfn.XLOOKUP(D141,products!$A$1:$A$49,products!$E$1:$E$49)</f>
        <v>12.95</v>
      </c>
      <c r="M141" s="6">
        <f t="shared" si="6"/>
        <v>77.699999999999989</v>
      </c>
      <c r="N141" t="str">
        <f t="shared" si="7"/>
        <v>Librica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 customers!$A$1:$A$1001,customers!$B$1:$B$1001)</f>
        <v>Vallie Kundt</v>
      </c>
      <c r="G142" s="2" t="str">
        <f>IF(_xlfn.XLOOKUP(C142,customers!$A$1:$A$1001,customers!$C$1:$C$1001)=0,"",_xlfn.XLOOKUP(C142,customers!$A$1:$A$1001,customers!$C$1:$C$1001))</f>
        <v>vkundt3w@bigcartel.com</v>
      </c>
      <c r="H142" s="2" t="str">
        <f>_xlfn.XLOOKUP(C142,customers!$A$1:$A$1001,customers!$G$1:$G$1001)</f>
        <v>Ireland</v>
      </c>
      <c r="I142" t="str">
        <f>_xlfn.XLOOKUP(D142,products!$A$1:$A$49,products!$B$1:$B$49)</f>
        <v>Lib</v>
      </c>
      <c r="J142" t="str">
        <f>_xlfn.XLOOKUP(D142,products!$A$1:$A$49,products!$C$1:$C$49)</f>
        <v>D</v>
      </c>
      <c r="K142" s="24" t="s">
        <v>6219</v>
      </c>
      <c r="L142" s="6">
        <f>_xlfn.XLOOKUP(D142,products!$A$1:$A$49,products!$E$1:$E$49)</f>
        <v>29.784999999999997</v>
      </c>
      <c r="M142" s="6">
        <f t="shared" si="6"/>
        <v>29.784999999999997</v>
      </c>
      <c r="N142" t="str">
        <f t="shared" si="7"/>
        <v>Librica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 customers!$A$1:$A$1001,customers!$B$1:$B$1001)</f>
        <v>Boyd Bett</v>
      </c>
      <c r="G143" s="2" t="str">
        <f>IF(_xlfn.XLOOKUP(C143,customers!$A$1:$A$1001,customers!$C$1:$C$1001)=0,"",_xlfn.XLOOKUP(C143,customers!$A$1:$A$1001,customers!$C$1:$C$1001))</f>
        <v>bbett3x@google.de</v>
      </c>
      <c r="H143" s="2" t="str">
        <f>_xlfn.XLOOKUP(C143,customers!$A$1:$A$1001,customers!$G$1:$G$1001)</f>
        <v>United States</v>
      </c>
      <c r="I143" t="str">
        <f>_xlfn.XLOOKUP(D143,products!$A$1:$A$49,products!$B$1:$B$49)</f>
        <v>Ara</v>
      </c>
      <c r="J143" t="str">
        <f>_xlfn.XLOOKUP(D143,products!$A$1:$A$49,products!$C$1:$C$49)</f>
        <v>L</v>
      </c>
      <c r="K143" s="24" t="s">
        <v>6220</v>
      </c>
      <c r="L143" s="6">
        <f>_xlfn.XLOOKUP(D143,products!$A$1:$A$49,products!$E$1:$E$49)</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 customers!$A$1:$A$1001,customers!$B$1:$B$1001)</f>
        <v>Julio Armytage</v>
      </c>
      <c r="G144" s="2" t="str">
        <f>IF(_xlfn.XLOOKUP(C144,customers!$A$1:$A$1001,customers!$C$1:$C$1001)=0,"",_xlfn.XLOOKUP(C144,customers!$A$1:$A$1001,customers!$C$1:$C$1001))</f>
        <v/>
      </c>
      <c r="H144" s="2" t="str">
        <f>_xlfn.XLOOKUP(C144,customers!$A$1:$A$1001,customers!$G$1:$G$1001)</f>
        <v>Ireland</v>
      </c>
      <c r="I144" t="str">
        <f>_xlfn.XLOOKUP(D144,products!$A$1:$A$49,products!$B$1:$B$49)</f>
        <v>Exc</v>
      </c>
      <c r="J144" t="str">
        <f>_xlfn.XLOOKUP(D144,products!$A$1:$A$49,products!$C$1:$C$49)</f>
        <v>L</v>
      </c>
      <c r="K144" s="24" t="s">
        <v>6219</v>
      </c>
      <c r="L144" s="6">
        <f>_xlfn.XLOOKUP(D144,products!$A$1:$A$49,products!$E$1:$E$49)</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 customers!$A$1:$A$1001,customers!$B$1:$B$1001)</f>
        <v>Deana Staite</v>
      </c>
      <c r="G145" s="2" t="str">
        <f>IF(_xlfn.XLOOKUP(C145,customers!$A$1:$A$1001,customers!$C$1:$C$1001)=0,"",_xlfn.XLOOKUP(C145,customers!$A$1:$A$1001,customers!$C$1:$C$1001))</f>
        <v>dstaite3z@scientificamerican.com</v>
      </c>
      <c r="H145" s="2" t="str">
        <f>_xlfn.XLOOKUP(C145,customers!$A$1:$A$1001,customers!$G$1:$G$1001)</f>
        <v>United States</v>
      </c>
      <c r="I145" t="str">
        <f>_xlfn.XLOOKUP(D145,products!$A$1:$A$49,products!$B$1:$B$49)</f>
        <v>Lib</v>
      </c>
      <c r="J145" t="str">
        <f>_xlfn.XLOOKUP(D145,products!$A$1:$A$49,products!$C$1:$C$49)</f>
        <v>M</v>
      </c>
      <c r="K145" s="24" t="s">
        <v>6218</v>
      </c>
      <c r="L145" s="6">
        <f>_xlfn.XLOOKUP(D145,products!$A$1:$A$49,products!$E$1:$E$49)</f>
        <v>8.73</v>
      </c>
      <c r="M145" s="6">
        <f t="shared" si="6"/>
        <v>17.46</v>
      </c>
      <c r="N145" t="str">
        <f t="shared" si="7"/>
        <v>Librica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 customers!$A$1:$A$1001,customers!$B$1:$B$1001)</f>
        <v>Winn Keyse</v>
      </c>
      <c r="G146" s="2" t="str">
        <f>IF(_xlfn.XLOOKUP(C146,customers!$A$1:$A$1001,customers!$C$1:$C$1001)=0,"",_xlfn.XLOOKUP(C146,customers!$A$1:$A$1001,customers!$C$1:$C$1001))</f>
        <v>wkeyse40@apple.com</v>
      </c>
      <c r="H146" s="2" t="str">
        <f>_xlfn.XLOOKUP(C146,customers!$A$1:$A$1001,customers!$G$1:$G$1001)</f>
        <v>United States</v>
      </c>
      <c r="I146" t="str">
        <f>_xlfn.XLOOKUP(D146,products!$A$1:$A$49,products!$B$1:$B$49)</f>
        <v>Exc</v>
      </c>
      <c r="J146" t="str">
        <f>_xlfn.XLOOKUP(D146,products!$A$1:$A$49,products!$C$1:$C$49)</f>
        <v>L</v>
      </c>
      <c r="K146" s="24" t="s">
        <v>6219</v>
      </c>
      <c r="L146" s="6">
        <f>_xlfn.XLOOKUP(D146,products!$A$1:$A$49,products!$E$1:$E$49)</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 customers!$A$1:$A$1001,customers!$B$1:$B$1001)</f>
        <v>Osmund Clausen-Thue</v>
      </c>
      <c r="G147" s="2" t="str">
        <f>IF(_xlfn.XLOOKUP(C147,customers!$A$1:$A$1001,customers!$C$1:$C$1001)=0,"",_xlfn.XLOOKUP(C147,customers!$A$1:$A$1001,customers!$C$1:$C$1001))</f>
        <v>oclausenthue41@marriott.com</v>
      </c>
      <c r="H147" s="2" t="str">
        <f>_xlfn.XLOOKUP(C147,customers!$A$1:$A$1001,customers!$G$1:$G$1001)</f>
        <v>United States</v>
      </c>
      <c r="I147" t="str">
        <f>_xlfn.XLOOKUP(D147,products!$A$1:$A$49,products!$B$1:$B$49)</f>
        <v>Lib</v>
      </c>
      <c r="J147" t="str">
        <f>_xlfn.XLOOKUP(D147,products!$A$1:$A$49,products!$C$1:$C$49)</f>
        <v>M</v>
      </c>
      <c r="K147" s="24" t="s">
        <v>6220</v>
      </c>
      <c r="L147" s="6">
        <f>_xlfn.XLOOKUP(D147,products!$A$1:$A$49,products!$E$1:$E$49)</f>
        <v>4.3650000000000002</v>
      </c>
      <c r="M147" s="6">
        <f t="shared" si="6"/>
        <v>17.46</v>
      </c>
      <c r="N147" t="str">
        <f t="shared" si="7"/>
        <v>Librica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 customers!$A$1:$A$1001,customers!$B$1:$B$1001)</f>
        <v>Leonore Francisco</v>
      </c>
      <c r="G148" s="2" t="str">
        <f>IF(_xlfn.XLOOKUP(C148,customers!$A$1:$A$1001,customers!$C$1:$C$1001)=0,"",_xlfn.XLOOKUP(C148,customers!$A$1:$A$1001,customers!$C$1:$C$1001))</f>
        <v>lfrancisco42@fema.gov</v>
      </c>
      <c r="H148" s="2" t="str">
        <f>_xlfn.XLOOKUP(C148,customers!$A$1:$A$1001,customers!$G$1:$G$1001)</f>
        <v>United States</v>
      </c>
      <c r="I148" t="str">
        <f>_xlfn.XLOOKUP(D148,products!$A$1:$A$49,products!$B$1:$B$49)</f>
        <v>Lib</v>
      </c>
      <c r="J148" t="str">
        <f>_xlfn.XLOOKUP(D148,products!$A$1:$A$49,products!$C$1:$C$49)</f>
        <v>M</v>
      </c>
      <c r="K148" s="24" t="s">
        <v>6217</v>
      </c>
      <c r="L148" s="6">
        <f>_xlfn.XLOOKUP(D148,products!$A$1:$A$49,products!$E$1:$E$49)</f>
        <v>14.55</v>
      </c>
      <c r="M148" s="6">
        <f t="shared" si="6"/>
        <v>43.650000000000006</v>
      </c>
      <c r="N148" t="str">
        <f t="shared" si="7"/>
        <v>Librica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 customers!$A$1:$A$1001,customers!$B$1:$B$1001)</f>
        <v>Leonore Francisco</v>
      </c>
      <c r="G149" s="2" t="str">
        <f>IF(_xlfn.XLOOKUP(C149,customers!$A$1:$A$1001,customers!$C$1:$C$1001)=0,"",_xlfn.XLOOKUP(C149,customers!$A$1:$A$1001,customers!$C$1:$C$1001))</f>
        <v>lfrancisco42@fema.gov</v>
      </c>
      <c r="H149" s="2" t="str">
        <f>_xlfn.XLOOKUP(C149,customers!$A$1:$A$1001,customers!$G$1:$G$1001)</f>
        <v>United States</v>
      </c>
      <c r="I149" t="str">
        <f>_xlfn.XLOOKUP(D149,products!$A$1:$A$49,products!$B$1:$B$49)</f>
        <v>Exc</v>
      </c>
      <c r="J149" t="str">
        <f>_xlfn.XLOOKUP(D149,products!$A$1:$A$49,products!$C$1:$C$49)</f>
        <v>M</v>
      </c>
      <c r="K149" s="24" t="s">
        <v>6217</v>
      </c>
      <c r="L149" s="6">
        <f>_xlfn.XLOOKUP(D149,products!$A$1:$A$49,products!$E$1:$E$49)</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 customers!$A$1:$A$1001,customers!$B$1:$B$1001)</f>
        <v>Giacobo Skingle</v>
      </c>
      <c r="G150" s="2" t="str">
        <f>IF(_xlfn.XLOOKUP(C150,customers!$A$1:$A$1001,customers!$C$1:$C$1001)=0,"",_xlfn.XLOOKUP(C150,customers!$A$1:$A$1001,customers!$C$1:$C$1001))</f>
        <v>gskingle44@clickbank.net</v>
      </c>
      <c r="H150" s="2" t="str">
        <f>_xlfn.XLOOKUP(C150,customers!$A$1:$A$1001,customers!$G$1:$G$1001)</f>
        <v>United States</v>
      </c>
      <c r="I150" t="str">
        <f>_xlfn.XLOOKUP(D150,products!$A$1:$A$49,products!$B$1:$B$49)</f>
        <v>Exc</v>
      </c>
      <c r="J150" t="str">
        <f>_xlfn.XLOOKUP(D150,products!$A$1:$A$49,products!$C$1:$C$49)</f>
        <v>D</v>
      </c>
      <c r="K150" s="24" t="s">
        <v>6220</v>
      </c>
      <c r="L150" s="6">
        <f>_xlfn.XLOOKUP(D150,products!$A$1:$A$49,products!$E$1:$E$49)</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 customers!$A$1:$A$1001,customers!$B$1:$B$1001)</f>
        <v>Gerard Pirdy</v>
      </c>
      <c r="G151" s="2" t="str">
        <f>IF(_xlfn.XLOOKUP(C151,customers!$A$1:$A$1001,customers!$C$1:$C$1001)=0,"",_xlfn.XLOOKUP(C151,customers!$A$1:$A$1001,customers!$C$1:$C$1001))</f>
        <v/>
      </c>
      <c r="H151" s="2" t="str">
        <f>_xlfn.XLOOKUP(C151,customers!$A$1:$A$1001,customers!$G$1:$G$1001)</f>
        <v>United States</v>
      </c>
      <c r="I151" t="str">
        <f>_xlfn.XLOOKUP(D151,products!$A$1:$A$49,products!$B$1:$B$49)</f>
        <v>Ara</v>
      </c>
      <c r="J151" t="str">
        <f>_xlfn.XLOOKUP(D151,products!$A$1:$A$49,products!$C$1:$C$49)</f>
        <v>M</v>
      </c>
      <c r="K151" s="24" t="s">
        <v>6219</v>
      </c>
      <c r="L151" s="6">
        <f>_xlfn.XLOOKUP(D151,products!$A$1:$A$49,products!$E$1:$E$49)</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 customers!$A$1:$A$1001,customers!$B$1:$B$1001)</f>
        <v>Jacinthe Balsillie</v>
      </c>
      <c r="G152" s="2" t="str">
        <f>IF(_xlfn.XLOOKUP(C152,customers!$A$1:$A$1001,customers!$C$1:$C$1001)=0,"",_xlfn.XLOOKUP(C152,customers!$A$1:$A$1001,customers!$C$1:$C$1001))</f>
        <v>jbalsillie46@princeton.edu</v>
      </c>
      <c r="H152" s="2" t="str">
        <f>_xlfn.XLOOKUP(C152,customers!$A$1:$A$1001,customers!$G$1:$G$1001)</f>
        <v>United States</v>
      </c>
      <c r="I152" t="str">
        <f>_xlfn.XLOOKUP(D152,products!$A$1:$A$49,products!$B$1:$B$49)</f>
        <v>Lib</v>
      </c>
      <c r="J152" t="str">
        <f>_xlfn.XLOOKUP(D152,products!$A$1:$A$49,products!$C$1:$C$49)</f>
        <v>D</v>
      </c>
      <c r="K152" s="24" t="s">
        <v>6217</v>
      </c>
      <c r="L152" s="6">
        <f>_xlfn.XLOOKUP(D152,products!$A$1:$A$49,products!$E$1:$E$49)</f>
        <v>12.95</v>
      </c>
      <c r="M152" s="6">
        <f t="shared" si="6"/>
        <v>12.95</v>
      </c>
      <c r="N152" t="str">
        <f t="shared" si="7"/>
        <v>Librica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 customers!$A$1:$A$1001,customers!$B$1:$B$1001)</f>
        <v>Quinton Fouracres</v>
      </c>
      <c r="G153" s="2" t="str">
        <f>IF(_xlfn.XLOOKUP(C153,customers!$A$1:$A$1001,customers!$C$1:$C$1001)=0,"",_xlfn.XLOOKUP(C153,customers!$A$1:$A$1001,customers!$C$1:$C$1001))</f>
        <v/>
      </c>
      <c r="H153" s="2" t="str">
        <f>_xlfn.XLOOKUP(C153,customers!$A$1:$A$1001,customers!$G$1:$G$1001)</f>
        <v>United States</v>
      </c>
      <c r="I153" t="str">
        <f>_xlfn.XLOOKUP(D153,products!$A$1:$A$49,products!$B$1:$B$49)</f>
        <v>Ara</v>
      </c>
      <c r="J153" t="str">
        <f>_xlfn.XLOOKUP(D153,products!$A$1:$A$49,products!$C$1:$C$49)</f>
        <v>M</v>
      </c>
      <c r="K153" s="24" t="s">
        <v>6217</v>
      </c>
      <c r="L153" s="6">
        <f>_xlfn.XLOOKUP(D153,products!$A$1:$A$49,products!$E$1:$E$49)</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 customers!$A$1:$A$1001,customers!$B$1:$B$1001)</f>
        <v>Bettina Leffek</v>
      </c>
      <c r="G154" s="2" t="str">
        <f>IF(_xlfn.XLOOKUP(C154,customers!$A$1:$A$1001,customers!$C$1:$C$1001)=0,"",_xlfn.XLOOKUP(C154,customers!$A$1:$A$1001,customers!$C$1:$C$1001))</f>
        <v>bleffek48@ning.com</v>
      </c>
      <c r="H154" s="2" t="str">
        <f>_xlfn.XLOOKUP(C154,customers!$A$1:$A$1001,customers!$G$1:$G$1001)</f>
        <v>United States</v>
      </c>
      <c r="I154" t="str">
        <f>_xlfn.XLOOKUP(D154,products!$A$1:$A$49,products!$B$1:$B$49)</f>
        <v>Rob</v>
      </c>
      <c r="J154" t="str">
        <f>_xlfn.XLOOKUP(D154,products!$A$1:$A$49,products!$C$1:$C$49)</f>
        <v>M</v>
      </c>
      <c r="K154" s="24" t="s">
        <v>6219</v>
      </c>
      <c r="L154" s="6">
        <f>_xlfn.XLOOKUP(D154,products!$A$1:$A$49,products!$E$1:$E$49)</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 customers!$A$1:$A$1001,customers!$B$1:$B$1001)</f>
        <v>Hetti Penson</v>
      </c>
      <c r="G155" s="2" t="str">
        <f>IF(_xlfn.XLOOKUP(C155,customers!$A$1:$A$1001,customers!$C$1:$C$1001)=0,"",_xlfn.XLOOKUP(C155,customers!$A$1:$A$1001,customers!$C$1:$C$1001))</f>
        <v/>
      </c>
      <c r="H155" s="2" t="str">
        <f>_xlfn.XLOOKUP(C155,customers!$A$1:$A$1001,customers!$G$1:$G$1001)</f>
        <v>United States</v>
      </c>
      <c r="I155" t="str">
        <f>_xlfn.XLOOKUP(D155,products!$A$1:$A$49,products!$B$1:$B$49)</f>
        <v>Rob</v>
      </c>
      <c r="J155" t="str">
        <f>_xlfn.XLOOKUP(D155,products!$A$1:$A$49,products!$C$1:$C$49)</f>
        <v>D</v>
      </c>
      <c r="K155" s="24" t="s">
        <v>6220</v>
      </c>
      <c r="L155" s="6">
        <f>_xlfn.XLOOKUP(D155,products!$A$1:$A$49,products!$E$1:$E$49)</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 customers!$A$1:$A$1001,customers!$B$1:$B$1001)</f>
        <v>Jocko Pray</v>
      </c>
      <c r="G156" s="2" t="str">
        <f>IF(_xlfn.XLOOKUP(C156,customers!$A$1:$A$1001,customers!$C$1:$C$1001)=0,"",_xlfn.XLOOKUP(C156,customers!$A$1:$A$1001,customers!$C$1:$C$1001))</f>
        <v>jpray4a@youtube.com</v>
      </c>
      <c r="H156" s="2" t="str">
        <f>_xlfn.XLOOKUP(C156,customers!$A$1:$A$1001,customers!$G$1:$G$1001)</f>
        <v>United States</v>
      </c>
      <c r="I156" t="str">
        <f>_xlfn.XLOOKUP(D156,products!$A$1:$A$49,products!$B$1:$B$49)</f>
        <v>Ara</v>
      </c>
      <c r="J156" t="str">
        <f>_xlfn.XLOOKUP(D156,products!$A$1:$A$49,products!$C$1:$C$49)</f>
        <v>D</v>
      </c>
      <c r="K156" s="24" t="s">
        <v>6219</v>
      </c>
      <c r="L156" s="6">
        <f>_xlfn.XLOOKUP(D156,products!$A$1:$A$49,products!$E$1:$E$49)</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 customers!$A$1:$A$1001,customers!$B$1:$B$1001)</f>
        <v>Grete Holborn</v>
      </c>
      <c r="G157" s="2" t="str">
        <f>IF(_xlfn.XLOOKUP(C157,customers!$A$1:$A$1001,customers!$C$1:$C$1001)=0,"",_xlfn.XLOOKUP(C157,customers!$A$1:$A$1001,customers!$C$1:$C$1001))</f>
        <v>gholborn4b@ow.ly</v>
      </c>
      <c r="H157" s="2" t="str">
        <f>_xlfn.XLOOKUP(C157,customers!$A$1:$A$1001,customers!$G$1:$G$1001)</f>
        <v>United States</v>
      </c>
      <c r="I157" t="str">
        <f>_xlfn.XLOOKUP(D157,products!$A$1:$A$49,products!$B$1:$B$49)</f>
        <v>Ara</v>
      </c>
      <c r="J157" t="str">
        <f>_xlfn.XLOOKUP(D157,products!$A$1:$A$49,products!$C$1:$C$49)</f>
        <v>M</v>
      </c>
      <c r="K157" s="24" t="s">
        <v>6219</v>
      </c>
      <c r="L157" s="6">
        <f>_xlfn.XLOOKUP(D157,products!$A$1:$A$49,products!$E$1:$E$49)</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 customers!$A$1:$A$1001,customers!$B$1:$B$1001)</f>
        <v>Fielding Keinrat</v>
      </c>
      <c r="G158" s="2" t="str">
        <f>IF(_xlfn.XLOOKUP(C158,customers!$A$1:$A$1001,customers!$C$1:$C$1001)=0,"",_xlfn.XLOOKUP(C158,customers!$A$1:$A$1001,customers!$C$1:$C$1001))</f>
        <v>fkeinrat4c@dailymail.co.uk</v>
      </c>
      <c r="H158" s="2" t="str">
        <f>_xlfn.XLOOKUP(C158,customers!$A$1:$A$1001,customers!$G$1:$G$1001)</f>
        <v>United States</v>
      </c>
      <c r="I158" t="str">
        <f>_xlfn.XLOOKUP(D158,products!$A$1:$A$49,products!$B$1:$B$49)</f>
        <v>Ara</v>
      </c>
      <c r="J158" t="str">
        <f>_xlfn.XLOOKUP(D158,products!$A$1:$A$49,products!$C$1:$C$49)</f>
        <v>M</v>
      </c>
      <c r="K158" s="24" t="s">
        <v>6219</v>
      </c>
      <c r="L158" s="6">
        <f>_xlfn.XLOOKUP(D158,products!$A$1:$A$49,products!$E$1:$E$49)</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 customers!$A$1:$A$1001,customers!$B$1:$B$1001)</f>
        <v>Paulo Yea</v>
      </c>
      <c r="G159" s="2" t="str">
        <f>IF(_xlfn.XLOOKUP(C159,customers!$A$1:$A$1001,customers!$C$1:$C$1001)=0,"",_xlfn.XLOOKUP(C159,customers!$A$1:$A$1001,customers!$C$1:$C$1001))</f>
        <v>pyea4d@aol.com</v>
      </c>
      <c r="H159" s="2" t="str">
        <f>_xlfn.XLOOKUP(C159,customers!$A$1:$A$1001,customers!$G$1:$G$1001)</f>
        <v>Ireland</v>
      </c>
      <c r="I159" t="str">
        <f>_xlfn.XLOOKUP(D159,products!$A$1:$A$49,products!$B$1:$B$49)</f>
        <v>Rob</v>
      </c>
      <c r="J159" t="str">
        <f>_xlfn.XLOOKUP(D159,products!$A$1:$A$49,products!$C$1:$C$49)</f>
        <v>D</v>
      </c>
      <c r="K159" s="24" t="s">
        <v>6219</v>
      </c>
      <c r="L159" s="6">
        <f>_xlfn.XLOOKUP(D159,products!$A$1:$A$49,products!$E$1:$E$49)</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 customers!$A$1:$A$1001,customers!$B$1:$B$1001)</f>
        <v>Say Risborough</v>
      </c>
      <c r="G160" s="2" t="str">
        <f>IF(_xlfn.XLOOKUP(C160,customers!$A$1:$A$1001,customers!$C$1:$C$1001)=0,"",_xlfn.XLOOKUP(C160,customers!$A$1:$A$1001,customers!$C$1:$C$1001))</f>
        <v/>
      </c>
      <c r="H160" s="2" t="str">
        <f>_xlfn.XLOOKUP(C160,customers!$A$1:$A$1001,customers!$G$1:$G$1001)</f>
        <v>United States</v>
      </c>
      <c r="I160" t="str">
        <f>_xlfn.XLOOKUP(D160,products!$A$1:$A$49,products!$B$1:$B$49)</f>
        <v>Rob</v>
      </c>
      <c r="J160" t="str">
        <f>_xlfn.XLOOKUP(D160,products!$A$1:$A$49,products!$C$1:$C$49)</f>
        <v>D</v>
      </c>
      <c r="K160" s="24" t="s">
        <v>6219</v>
      </c>
      <c r="L160" s="6">
        <f>_xlfn.XLOOKUP(D160,products!$A$1:$A$49,products!$E$1:$E$49)</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 customers!$A$1:$A$1001,customers!$B$1:$B$1001)</f>
        <v>Alexa Sizey</v>
      </c>
      <c r="G161" s="2" t="str">
        <f>IF(_xlfn.XLOOKUP(C161,customers!$A$1:$A$1001,customers!$C$1:$C$1001)=0,"",_xlfn.XLOOKUP(C161,customers!$A$1:$A$1001,customers!$C$1:$C$1001))</f>
        <v/>
      </c>
      <c r="H161" s="2" t="str">
        <f>_xlfn.XLOOKUP(C161,customers!$A$1:$A$1001,customers!$G$1:$G$1001)</f>
        <v>United States</v>
      </c>
      <c r="I161" t="str">
        <f>_xlfn.XLOOKUP(D161,products!$A$1:$A$49,products!$B$1:$B$49)</f>
        <v>Lib</v>
      </c>
      <c r="J161" t="str">
        <f>_xlfn.XLOOKUP(D161,products!$A$1:$A$49,products!$C$1:$C$49)</f>
        <v>L</v>
      </c>
      <c r="K161" s="24" t="s">
        <v>6219</v>
      </c>
      <c r="L161" s="6">
        <f>_xlfn.XLOOKUP(D161,products!$A$1:$A$49,products!$E$1:$E$49)</f>
        <v>36.454999999999998</v>
      </c>
      <c r="M161" s="6">
        <f t="shared" si="6"/>
        <v>218.73</v>
      </c>
      <c r="N161" t="str">
        <f t="shared" si="7"/>
        <v>Librica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 customers!$A$1:$A$1001,customers!$B$1:$B$1001)</f>
        <v>Kari Swede</v>
      </c>
      <c r="G162" s="2" t="str">
        <f>IF(_xlfn.XLOOKUP(C162,customers!$A$1:$A$1001,customers!$C$1:$C$1001)=0,"",_xlfn.XLOOKUP(C162,customers!$A$1:$A$1001,customers!$C$1:$C$1001))</f>
        <v>kswede4g@addthis.com</v>
      </c>
      <c r="H162" s="2" t="str">
        <f>_xlfn.XLOOKUP(C162,customers!$A$1:$A$1001,customers!$G$1:$G$1001)</f>
        <v>United States</v>
      </c>
      <c r="I162" t="str">
        <f>_xlfn.XLOOKUP(D162,products!$A$1:$A$49,products!$B$1:$B$49)</f>
        <v>Exc</v>
      </c>
      <c r="J162" t="str">
        <f>_xlfn.XLOOKUP(D162,products!$A$1:$A$49,products!$C$1:$C$49)</f>
        <v>M</v>
      </c>
      <c r="K162" s="24" t="s">
        <v>6218</v>
      </c>
      <c r="L162" s="6">
        <f>_xlfn.XLOOKUP(D162,products!$A$1:$A$49,products!$E$1:$E$49)</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 customers!$A$1:$A$1001,customers!$B$1:$B$1001)</f>
        <v>Leontine Rubrow</v>
      </c>
      <c r="G163" s="2" t="str">
        <f>IF(_xlfn.XLOOKUP(C163,customers!$A$1:$A$1001,customers!$C$1:$C$1001)=0,"",_xlfn.XLOOKUP(C163,customers!$A$1:$A$1001,customers!$C$1:$C$1001))</f>
        <v>lrubrow4h@microsoft.com</v>
      </c>
      <c r="H163" s="2" t="str">
        <f>_xlfn.XLOOKUP(C163,customers!$A$1:$A$1001,customers!$G$1:$G$1001)</f>
        <v>United States</v>
      </c>
      <c r="I163" t="str">
        <f>_xlfn.XLOOKUP(D163,products!$A$1:$A$49,products!$B$1:$B$49)</f>
        <v>Ara</v>
      </c>
      <c r="J163" t="str">
        <f>_xlfn.XLOOKUP(D163,products!$A$1:$A$49,products!$C$1:$C$49)</f>
        <v>L</v>
      </c>
      <c r="K163" s="24" t="s">
        <v>6218</v>
      </c>
      <c r="L163" s="6">
        <f>_xlfn.XLOOKUP(D163,products!$A$1:$A$49,products!$E$1:$E$49)</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 customers!$A$1:$A$1001,customers!$B$1:$B$1001)</f>
        <v>Dottie Tift</v>
      </c>
      <c r="G164" s="2" t="str">
        <f>IF(_xlfn.XLOOKUP(C164,customers!$A$1:$A$1001,customers!$C$1:$C$1001)=0,"",_xlfn.XLOOKUP(C164,customers!$A$1:$A$1001,customers!$C$1:$C$1001))</f>
        <v>dtift4i@netvibes.com</v>
      </c>
      <c r="H164" s="2" t="str">
        <f>_xlfn.XLOOKUP(C164,customers!$A$1:$A$1001,customers!$G$1:$G$1001)</f>
        <v>United States</v>
      </c>
      <c r="I164" t="str">
        <f>_xlfn.XLOOKUP(D164,products!$A$1:$A$49,products!$B$1:$B$49)</f>
        <v>Exc</v>
      </c>
      <c r="J164" t="str">
        <f>_xlfn.XLOOKUP(D164,products!$A$1:$A$49,products!$C$1:$C$49)</f>
        <v>D</v>
      </c>
      <c r="K164" s="24" t="s">
        <v>6218</v>
      </c>
      <c r="L164" s="6">
        <f>_xlfn.XLOOKUP(D164,products!$A$1:$A$49,products!$E$1:$E$49)</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 customers!$A$1:$A$1001,customers!$B$1:$B$1001)</f>
        <v>Gerardo Schonfeld</v>
      </c>
      <c r="G165" s="2" t="str">
        <f>IF(_xlfn.XLOOKUP(C165,customers!$A$1:$A$1001,customers!$C$1:$C$1001)=0,"",_xlfn.XLOOKUP(C165,customers!$A$1:$A$1001,customers!$C$1:$C$1001))</f>
        <v>gschonfeld4j@oracle.com</v>
      </c>
      <c r="H165" s="2" t="str">
        <f>_xlfn.XLOOKUP(C165,customers!$A$1:$A$1001,customers!$G$1:$G$1001)</f>
        <v>United States</v>
      </c>
      <c r="I165" t="str">
        <f>_xlfn.XLOOKUP(D165,products!$A$1:$A$49,products!$B$1:$B$49)</f>
        <v>Rob</v>
      </c>
      <c r="J165" t="str">
        <f>_xlfn.XLOOKUP(D165,products!$A$1:$A$49,products!$C$1:$C$49)</f>
        <v>D</v>
      </c>
      <c r="K165" s="24" t="s">
        <v>6220</v>
      </c>
      <c r="L165" s="6">
        <f>_xlfn.XLOOKUP(D165,products!$A$1:$A$49,products!$E$1:$E$49)</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 customers!$A$1:$A$1001,customers!$B$1:$B$1001)</f>
        <v>Claiborne Feye</v>
      </c>
      <c r="G166" s="2" t="str">
        <f>IF(_xlfn.XLOOKUP(C166,customers!$A$1:$A$1001,customers!$C$1:$C$1001)=0,"",_xlfn.XLOOKUP(C166,customers!$A$1:$A$1001,customers!$C$1:$C$1001))</f>
        <v>cfeye4k@google.co.jp</v>
      </c>
      <c r="H166" s="2" t="str">
        <f>_xlfn.XLOOKUP(C166,customers!$A$1:$A$1001,customers!$G$1:$G$1001)</f>
        <v>Ireland</v>
      </c>
      <c r="I166" t="str">
        <f>_xlfn.XLOOKUP(D166,products!$A$1:$A$49,products!$B$1:$B$49)</f>
        <v>Exc</v>
      </c>
      <c r="J166" t="str">
        <f>_xlfn.XLOOKUP(D166,products!$A$1:$A$49,products!$C$1:$C$49)</f>
        <v>D</v>
      </c>
      <c r="K166" s="24" t="s">
        <v>6218</v>
      </c>
      <c r="L166" s="6">
        <f>_xlfn.XLOOKUP(D166,products!$A$1:$A$49,products!$E$1:$E$49)</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 customers!$A$1:$A$1001,customers!$B$1:$B$1001)</f>
        <v>Mina Elstone</v>
      </c>
      <c r="G167" s="2" t="str">
        <f>IF(_xlfn.XLOOKUP(C167,customers!$A$1:$A$1001,customers!$C$1:$C$1001)=0,"",_xlfn.XLOOKUP(C167,customers!$A$1:$A$1001,customers!$C$1:$C$1001))</f>
        <v/>
      </c>
      <c r="H167" s="2" t="str">
        <f>_xlfn.XLOOKUP(C167,customers!$A$1:$A$1001,customers!$G$1:$G$1001)</f>
        <v>United States</v>
      </c>
      <c r="I167" t="str">
        <f>_xlfn.XLOOKUP(D167,products!$A$1:$A$49,products!$B$1:$B$49)</f>
        <v>Rob</v>
      </c>
      <c r="J167" t="str">
        <f>_xlfn.XLOOKUP(D167,products!$A$1:$A$49,products!$C$1:$C$49)</f>
        <v>D</v>
      </c>
      <c r="K167" s="24" t="s">
        <v>6217</v>
      </c>
      <c r="L167" s="6">
        <f>_xlfn.XLOOKUP(D167,products!$A$1:$A$49,products!$E$1:$E$49)</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 customers!$A$1:$A$1001,customers!$B$1:$B$1001)</f>
        <v>Sherman Mewrcik</v>
      </c>
      <c r="G168" s="2" t="str">
        <f>IF(_xlfn.XLOOKUP(C168,customers!$A$1:$A$1001,customers!$C$1:$C$1001)=0,"",_xlfn.XLOOKUP(C168,customers!$A$1:$A$1001,customers!$C$1:$C$1001))</f>
        <v/>
      </c>
      <c r="H168" s="2" t="str">
        <f>_xlfn.XLOOKUP(C168,customers!$A$1:$A$1001,customers!$G$1:$G$1001)</f>
        <v>United States</v>
      </c>
      <c r="I168" t="str">
        <f>_xlfn.XLOOKUP(D168,products!$A$1:$A$49,products!$B$1:$B$49)</f>
        <v>Rob</v>
      </c>
      <c r="J168" t="str">
        <f>_xlfn.XLOOKUP(D168,products!$A$1:$A$49,products!$C$1:$C$49)</f>
        <v>D</v>
      </c>
      <c r="K168" s="24" t="s">
        <v>6218</v>
      </c>
      <c r="L168" s="6">
        <f>_xlfn.XLOOKUP(D168,products!$A$1:$A$49,products!$E$1:$E$49)</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 customers!$A$1:$A$1001,customers!$B$1:$B$1001)</f>
        <v>Tamarah Fero</v>
      </c>
      <c r="G169" s="2" t="str">
        <f>IF(_xlfn.XLOOKUP(C169,customers!$A$1:$A$1001,customers!$C$1:$C$1001)=0,"",_xlfn.XLOOKUP(C169,customers!$A$1:$A$1001,customers!$C$1:$C$1001))</f>
        <v>tfero4n@comsenz.com</v>
      </c>
      <c r="H169" s="2" t="str">
        <f>_xlfn.XLOOKUP(C169,customers!$A$1:$A$1001,customers!$G$1:$G$1001)</f>
        <v>United States</v>
      </c>
      <c r="I169" t="str">
        <f>_xlfn.XLOOKUP(D169,products!$A$1:$A$49,products!$B$1:$B$49)</f>
        <v>Exc</v>
      </c>
      <c r="J169" t="str">
        <f>_xlfn.XLOOKUP(D169,products!$A$1:$A$49,products!$C$1:$C$49)</f>
        <v>M</v>
      </c>
      <c r="K169" s="24" t="s">
        <v>6218</v>
      </c>
      <c r="L169" s="6">
        <f>_xlfn.XLOOKUP(D169,products!$A$1:$A$49,products!$E$1:$E$49)</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 customers!$A$1:$A$1001,customers!$B$1:$B$1001)</f>
        <v>Stanislaus Valsler</v>
      </c>
      <c r="G170" s="2" t="str">
        <f>IF(_xlfn.XLOOKUP(C170,customers!$A$1:$A$1001,customers!$C$1:$C$1001)=0,"",_xlfn.XLOOKUP(C170,customers!$A$1:$A$1001,customers!$C$1:$C$1001))</f>
        <v/>
      </c>
      <c r="H170" s="2" t="str">
        <f>_xlfn.XLOOKUP(C170,customers!$A$1:$A$1001,customers!$G$1:$G$1001)</f>
        <v>Ireland</v>
      </c>
      <c r="I170" t="str">
        <f>_xlfn.XLOOKUP(D170,products!$A$1:$A$49,products!$B$1:$B$49)</f>
        <v>Ara</v>
      </c>
      <c r="J170" t="str">
        <f>_xlfn.XLOOKUP(D170,products!$A$1:$A$49,products!$C$1:$C$49)</f>
        <v>M</v>
      </c>
      <c r="K170" s="24" t="s">
        <v>6218</v>
      </c>
      <c r="L170" s="6">
        <f>_xlfn.XLOOKUP(D170,products!$A$1:$A$49,products!$E$1:$E$49)</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 customers!$A$1:$A$1001,customers!$B$1:$B$1001)</f>
        <v>Felita Dauney</v>
      </c>
      <c r="G171" s="2" t="str">
        <f>IF(_xlfn.XLOOKUP(C171,customers!$A$1:$A$1001,customers!$C$1:$C$1001)=0,"",_xlfn.XLOOKUP(C171,customers!$A$1:$A$1001,customers!$C$1:$C$1001))</f>
        <v>fdauney4p@sphinn.com</v>
      </c>
      <c r="H171" s="2" t="str">
        <f>_xlfn.XLOOKUP(C171,customers!$A$1:$A$1001,customers!$G$1:$G$1001)</f>
        <v>Ireland</v>
      </c>
      <c r="I171" t="str">
        <f>_xlfn.XLOOKUP(D171,products!$A$1:$A$49,products!$B$1:$B$49)</f>
        <v>Rob</v>
      </c>
      <c r="J171" t="str">
        <f>_xlfn.XLOOKUP(D171,products!$A$1:$A$49,products!$C$1:$C$49)</f>
        <v>D</v>
      </c>
      <c r="K171" s="24" t="s">
        <v>6217</v>
      </c>
      <c r="L171" s="6">
        <f>_xlfn.XLOOKUP(D171,products!$A$1:$A$49,products!$E$1:$E$49)</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 customers!$A$1:$A$1001,customers!$B$1:$B$1001)</f>
        <v>Serena Earley</v>
      </c>
      <c r="G172" s="2" t="str">
        <f>IF(_xlfn.XLOOKUP(C172,customers!$A$1:$A$1001,customers!$C$1:$C$1001)=0,"",_xlfn.XLOOKUP(C172,customers!$A$1:$A$1001,customers!$C$1:$C$1001))</f>
        <v>searley4q@youku.com</v>
      </c>
      <c r="H172" s="2" t="str">
        <f>_xlfn.XLOOKUP(C172,customers!$A$1:$A$1001,customers!$G$1:$G$1001)</f>
        <v>United Kingdom</v>
      </c>
      <c r="I172" t="str">
        <f>_xlfn.XLOOKUP(D172,products!$A$1:$A$49,products!$B$1:$B$49)</f>
        <v>Exc</v>
      </c>
      <c r="J172" t="str">
        <f>_xlfn.XLOOKUP(D172,products!$A$1:$A$49,products!$C$1:$C$49)</f>
        <v>L</v>
      </c>
      <c r="K172" s="24" t="s">
        <v>6219</v>
      </c>
      <c r="L172" s="6">
        <f>_xlfn.XLOOKUP(D172,products!$A$1:$A$49,products!$E$1:$E$49)</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 customers!$A$1:$A$1001,customers!$B$1:$B$1001)</f>
        <v>Minny Chamberlayne</v>
      </c>
      <c r="G173" s="2" t="str">
        <f>IF(_xlfn.XLOOKUP(C173,customers!$A$1:$A$1001,customers!$C$1:$C$1001)=0,"",_xlfn.XLOOKUP(C173,customers!$A$1:$A$1001,customers!$C$1:$C$1001))</f>
        <v>mchamberlayne4r@bigcartel.com</v>
      </c>
      <c r="H173" s="2" t="str">
        <f>_xlfn.XLOOKUP(C173,customers!$A$1:$A$1001,customers!$G$1:$G$1001)</f>
        <v>United States</v>
      </c>
      <c r="I173" t="str">
        <f>_xlfn.XLOOKUP(D173,products!$A$1:$A$49,products!$B$1:$B$49)</f>
        <v>Exc</v>
      </c>
      <c r="J173" t="str">
        <f>_xlfn.XLOOKUP(D173,products!$A$1:$A$49,products!$C$1:$C$49)</f>
        <v>M</v>
      </c>
      <c r="K173" s="24" t="s">
        <v>6219</v>
      </c>
      <c r="L173" s="6">
        <f>_xlfn.XLOOKUP(D173,products!$A$1:$A$49,products!$E$1:$E$49)</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 customers!$A$1:$A$1001,customers!$B$1:$B$1001)</f>
        <v>Bartholemy Flaherty</v>
      </c>
      <c r="G174" s="2" t="str">
        <f>IF(_xlfn.XLOOKUP(C174,customers!$A$1:$A$1001,customers!$C$1:$C$1001)=0,"",_xlfn.XLOOKUP(C174,customers!$A$1:$A$1001,customers!$C$1:$C$1001))</f>
        <v>bflaherty4s@moonfruit.com</v>
      </c>
      <c r="H174" s="2" t="str">
        <f>_xlfn.XLOOKUP(C174,customers!$A$1:$A$1001,customers!$G$1:$G$1001)</f>
        <v>Ireland</v>
      </c>
      <c r="I174" t="str">
        <f>_xlfn.XLOOKUP(D174,products!$A$1:$A$49,products!$B$1:$B$49)</f>
        <v>Exc</v>
      </c>
      <c r="J174" t="str">
        <f>_xlfn.XLOOKUP(D174,products!$A$1:$A$49,products!$C$1:$C$49)</f>
        <v>D</v>
      </c>
      <c r="K174" s="24" t="s">
        <v>6218</v>
      </c>
      <c r="L174" s="6">
        <f>_xlfn.XLOOKUP(D174,products!$A$1:$A$49,products!$E$1:$E$49)</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 customers!$A$1:$A$1001,customers!$B$1:$B$1001)</f>
        <v>Oran Colbeck</v>
      </c>
      <c r="G175" s="2" t="str">
        <f>IF(_xlfn.XLOOKUP(C175,customers!$A$1:$A$1001,customers!$C$1:$C$1001)=0,"",_xlfn.XLOOKUP(C175,customers!$A$1:$A$1001,customers!$C$1:$C$1001))</f>
        <v>ocolbeck4t@sina.com.cn</v>
      </c>
      <c r="H175" s="2" t="str">
        <f>_xlfn.XLOOKUP(C175,customers!$A$1:$A$1001,customers!$G$1:$G$1001)</f>
        <v>United States</v>
      </c>
      <c r="I175" t="str">
        <f>_xlfn.XLOOKUP(D175,products!$A$1:$A$49,products!$B$1:$B$49)</f>
        <v>Rob</v>
      </c>
      <c r="J175" t="str">
        <f>_xlfn.XLOOKUP(D175,products!$A$1:$A$49,products!$C$1:$C$49)</f>
        <v>M</v>
      </c>
      <c r="K175" s="24" t="s">
        <v>6219</v>
      </c>
      <c r="L175" s="6">
        <f>_xlfn.XLOOKUP(D175,products!$A$1:$A$49,products!$E$1:$E$49)</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 customers!$A$1:$A$1001,customers!$B$1:$B$1001)</f>
        <v>Elysee Sketch</v>
      </c>
      <c r="G176" s="2" t="str">
        <f>IF(_xlfn.XLOOKUP(C176,customers!$A$1:$A$1001,customers!$C$1:$C$1001)=0,"",_xlfn.XLOOKUP(C176,customers!$A$1:$A$1001,customers!$C$1:$C$1001))</f>
        <v/>
      </c>
      <c r="H176" s="2" t="str">
        <f>_xlfn.XLOOKUP(C176,customers!$A$1:$A$1001,customers!$G$1:$G$1001)</f>
        <v>United States</v>
      </c>
      <c r="I176" t="str">
        <f>_xlfn.XLOOKUP(D176,products!$A$1:$A$49,products!$B$1:$B$49)</f>
        <v>Exc</v>
      </c>
      <c r="J176" t="str">
        <f>_xlfn.XLOOKUP(D176,products!$A$1:$A$49,products!$C$1:$C$49)</f>
        <v>L</v>
      </c>
      <c r="K176" s="24" t="s">
        <v>6219</v>
      </c>
      <c r="L176" s="6">
        <f>_xlfn.XLOOKUP(D176,products!$A$1:$A$49,products!$E$1:$E$49)</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 customers!$A$1:$A$1001,customers!$B$1:$B$1001)</f>
        <v>Ethelda Hobbing</v>
      </c>
      <c r="G177" s="2" t="str">
        <f>IF(_xlfn.XLOOKUP(C177,customers!$A$1:$A$1001,customers!$C$1:$C$1001)=0,"",_xlfn.XLOOKUP(C177,customers!$A$1:$A$1001,customers!$C$1:$C$1001))</f>
        <v>ehobbing4v@nsw.gov.au</v>
      </c>
      <c r="H177" s="2" t="str">
        <f>_xlfn.XLOOKUP(C177,customers!$A$1:$A$1001,customers!$G$1:$G$1001)</f>
        <v>United States</v>
      </c>
      <c r="I177" t="str">
        <f>_xlfn.XLOOKUP(D177,products!$A$1:$A$49,products!$B$1:$B$49)</f>
        <v>Exc</v>
      </c>
      <c r="J177" t="str">
        <f>_xlfn.XLOOKUP(D177,products!$A$1:$A$49,products!$C$1:$C$49)</f>
        <v>M</v>
      </c>
      <c r="K177" s="24" t="s">
        <v>6219</v>
      </c>
      <c r="L177" s="6">
        <f>_xlfn.XLOOKUP(D177,products!$A$1:$A$49,products!$E$1:$E$49)</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 customers!$A$1:$A$1001,customers!$B$1:$B$1001)</f>
        <v>Odille Thynne</v>
      </c>
      <c r="G178" s="2" t="str">
        <f>IF(_xlfn.XLOOKUP(C178,customers!$A$1:$A$1001,customers!$C$1:$C$1001)=0,"",_xlfn.XLOOKUP(C178,customers!$A$1:$A$1001,customers!$C$1:$C$1001))</f>
        <v>othynne4w@auda.org.au</v>
      </c>
      <c r="H178" s="2" t="str">
        <f>_xlfn.XLOOKUP(C178,customers!$A$1:$A$1001,customers!$G$1:$G$1001)</f>
        <v>United States</v>
      </c>
      <c r="I178" t="str">
        <f>_xlfn.XLOOKUP(D178,products!$A$1:$A$49,products!$B$1:$B$49)</f>
        <v>Exc</v>
      </c>
      <c r="J178" t="str">
        <f>_xlfn.XLOOKUP(D178,products!$A$1:$A$49,products!$C$1:$C$49)</f>
        <v>L</v>
      </c>
      <c r="K178" s="24" t="s">
        <v>6219</v>
      </c>
      <c r="L178" s="6">
        <f>_xlfn.XLOOKUP(D178,products!$A$1:$A$49,products!$E$1:$E$49)</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 customers!$A$1:$A$1001,customers!$B$1:$B$1001)</f>
        <v>Emlynne Heining</v>
      </c>
      <c r="G179" s="2" t="str">
        <f>IF(_xlfn.XLOOKUP(C179,customers!$A$1:$A$1001,customers!$C$1:$C$1001)=0,"",_xlfn.XLOOKUP(C179,customers!$A$1:$A$1001,customers!$C$1:$C$1001))</f>
        <v>eheining4x@flickr.com</v>
      </c>
      <c r="H179" s="2" t="str">
        <f>_xlfn.XLOOKUP(C179,customers!$A$1:$A$1001,customers!$G$1:$G$1001)</f>
        <v>United States</v>
      </c>
      <c r="I179" t="str">
        <f>_xlfn.XLOOKUP(D179,products!$A$1:$A$49,products!$B$1:$B$49)</f>
        <v>Rob</v>
      </c>
      <c r="J179" t="str">
        <f>_xlfn.XLOOKUP(D179,products!$A$1:$A$49,products!$C$1:$C$49)</f>
        <v>L</v>
      </c>
      <c r="K179" s="24" t="s">
        <v>6219</v>
      </c>
      <c r="L179" s="6">
        <f>_xlfn.XLOOKUP(D179,products!$A$1:$A$49,products!$E$1:$E$49)</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 customers!$A$1:$A$1001,customers!$B$1:$B$1001)</f>
        <v>Katerina Melloi</v>
      </c>
      <c r="G180" s="2" t="str">
        <f>IF(_xlfn.XLOOKUP(C180,customers!$A$1:$A$1001,customers!$C$1:$C$1001)=0,"",_xlfn.XLOOKUP(C180,customers!$A$1:$A$1001,customers!$C$1:$C$1001))</f>
        <v>kmelloi4y@imdb.com</v>
      </c>
      <c r="H180" s="2" t="str">
        <f>_xlfn.XLOOKUP(C180,customers!$A$1:$A$1001,customers!$G$1:$G$1001)</f>
        <v>United States</v>
      </c>
      <c r="I180" t="str">
        <f>_xlfn.XLOOKUP(D180,products!$A$1:$A$49,products!$B$1:$B$49)</f>
        <v>Ara</v>
      </c>
      <c r="J180" t="str">
        <f>_xlfn.XLOOKUP(D180,products!$A$1:$A$49,products!$C$1:$C$49)</f>
        <v>L</v>
      </c>
      <c r="K180" s="24" t="s">
        <v>6217</v>
      </c>
      <c r="L180" s="6">
        <f>_xlfn.XLOOKUP(D180,products!$A$1:$A$49,products!$E$1:$E$49)</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 customers!$A$1:$A$1001,customers!$B$1:$B$1001)</f>
        <v>Tiffany Scardafield</v>
      </c>
      <c r="G181" s="2" t="str">
        <f>IF(_xlfn.XLOOKUP(C181,customers!$A$1:$A$1001,customers!$C$1:$C$1001)=0,"",_xlfn.XLOOKUP(C181,customers!$A$1:$A$1001,customers!$C$1:$C$1001))</f>
        <v/>
      </c>
      <c r="H181" s="2" t="str">
        <f>_xlfn.XLOOKUP(C181,customers!$A$1:$A$1001,customers!$G$1:$G$1001)</f>
        <v>Ireland</v>
      </c>
      <c r="I181" t="str">
        <f>_xlfn.XLOOKUP(D181,products!$A$1:$A$49,products!$B$1:$B$49)</f>
        <v>Ara</v>
      </c>
      <c r="J181" t="str">
        <f>_xlfn.XLOOKUP(D181,products!$A$1:$A$49,products!$C$1:$C$49)</f>
        <v>D</v>
      </c>
      <c r="K181" s="24" t="s">
        <v>6220</v>
      </c>
      <c r="L181" s="6">
        <f>_xlfn.XLOOKUP(D181,products!$A$1:$A$49,products!$E$1:$E$49)</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 customers!$A$1:$A$1001,customers!$B$1:$B$1001)</f>
        <v>Abrahan Mussen</v>
      </c>
      <c r="G182" s="2" t="str">
        <f>IF(_xlfn.XLOOKUP(C182,customers!$A$1:$A$1001,customers!$C$1:$C$1001)=0,"",_xlfn.XLOOKUP(C182,customers!$A$1:$A$1001,customers!$C$1:$C$1001))</f>
        <v>amussen50@51.la</v>
      </c>
      <c r="H182" s="2" t="str">
        <f>_xlfn.XLOOKUP(C182,customers!$A$1:$A$1001,customers!$G$1:$G$1001)</f>
        <v>United States</v>
      </c>
      <c r="I182" t="str">
        <f>_xlfn.XLOOKUP(D182,products!$A$1:$A$49,products!$B$1:$B$49)</f>
        <v>Exc</v>
      </c>
      <c r="J182" t="str">
        <f>_xlfn.XLOOKUP(D182,products!$A$1:$A$49,products!$C$1:$C$49)</f>
        <v>L</v>
      </c>
      <c r="K182" s="24" t="s">
        <v>6220</v>
      </c>
      <c r="L182" s="6">
        <f>_xlfn.XLOOKUP(D182,products!$A$1:$A$49,products!$E$1:$E$49)</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 customers!$A$1:$A$1001,customers!$B$1:$B$1001)</f>
        <v>Abrahan Mussen</v>
      </c>
      <c r="G183" s="2" t="str">
        <f>IF(_xlfn.XLOOKUP(C183,customers!$A$1:$A$1001,customers!$C$1:$C$1001)=0,"",_xlfn.XLOOKUP(C183,customers!$A$1:$A$1001,customers!$C$1:$C$1001))</f>
        <v>amussen50@51.la</v>
      </c>
      <c r="H183" s="2" t="str">
        <f>_xlfn.XLOOKUP(C183,customers!$A$1:$A$1001,customers!$G$1:$G$1001)</f>
        <v>United States</v>
      </c>
      <c r="I183" t="str">
        <f>_xlfn.XLOOKUP(D183,products!$A$1:$A$49,products!$B$1:$B$49)</f>
        <v>Ara</v>
      </c>
      <c r="J183" t="str">
        <f>_xlfn.XLOOKUP(D183,products!$A$1:$A$49,products!$C$1:$C$49)</f>
        <v>D</v>
      </c>
      <c r="K183" s="24" t="s">
        <v>6218</v>
      </c>
      <c r="L183" s="6">
        <f>_xlfn.XLOOKUP(D183,products!$A$1:$A$49,products!$E$1:$E$49)</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 customers!$A$1:$A$1001,customers!$B$1:$B$1001)</f>
        <v>Anny Mundford</v>
      </c>
      <c r="G184" s="2" t="str">
        <f>IF(_xlfn.XLOOKUP(C184,customers!$A$1:$A$1001,customers!$C$1:$C$1001)=0,"",_xlfn.XLOOKUP(C184,customers!$A$1:$A$1001,customers!$C$1:$C$1001))</f>
        <v>amundford52@nbcnews.com</v>
      </c>
      <c r="H184" s="2" t="str">
        <f>_xlfn.XLOOKUP(C184,customers!$A$1:$A$1001,customers!$G$1:$G$1001)</f>
        <v>United States</v>
      </c>
      <c r="I184" t="str">
        <f>_xlfn.XLOOKUP(D184,products!$A$1:$A$49,products!$B$1:$B$49)</f>
        <v>Rob</v>
      </c>
      <c r="J184" t="str">
        <f>_xlfn.XLOOKUP(D184,products!$A$1:$A$49,products!$C$1:$C$49)</f>
        <v>D</v>
      </c>
      <c r="K184" s="24" t="s">
        <v>6218</v>
      </c>
      <c r="L184" s="6">
        <f>_xlfn.XLOOKUP(D184,products!$A$1:$A$49,products!$E$1:$E$49)</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 customers!$A$1:$A$1001,customers!$B$1:$B$1001)</f>
        <v>Tory Walas</v>
      </c>
      <c r="G185" s="2" t="str">
        <f>IF(_xlfn.XLOOKUP(C185,customers!$A$1:$A$1001,customers!$C$1:$C$1001)=0,"",_xlfn.XLOOKUP(C185,customers!$A$1:$A$1001,customers!$C$1:$C$1001))</f>
        <v>twalas53@google.ca</v>
      </c>
      <c r="H185" s="2" t="str">
        <f>_xlfn.XLOOKUP(C185,customers!$A$1:$A$1001,customers!$G$1:$G$1001)</f>
        <v>United States</v>
      </c>
      <c r="I185" t="str">
        <f>_xlfn.XLOOKUP(D185,products!$A$1:$A$49,products!$B$1:$B$49)</f>
        <v>Exc</v>
      </c>
      <c r="J185" t="str">
        <f>_xlfn.XLOOKUP(D185,products!$A$1:$A$49,products!$C$1:$C$49)</f>
        <v>M</v>
      </c>
      <c r="K185" s="24" t="s">
        <v>6220</v>
      </c>
      <c r="L185" s="6">
        <f>_xlfn.XLOOKUP(D185,products!$A$1:$A$49,products!$E$1:$E$49)</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 customers!$A$1:$A$1001,customers!$B$1:$B$1001)</f>
        <v>Isa Blazewicz</v>
      </c>
      <c r="G186" s="2" t="str">
        <f>IF(_xlfn.XLOOKUP(C186,customers!$A$1:$A$1001,customers!$C$1:$C$1001)=0,"",_xlfn.XLOOKUP(C186,customers!$A$1:$A$1001,customers!$C$1:$C$1001))</f>
        <v>iblazewicz54@thetimes.co.uk</v>
      </c>
      <c r="H186" s="2" t="str">
        <f>_xlfn.XLOOKUP(C186,customers!$A$1:$A$1001,customers!$G$1:$G$1001)</f>
        <v>United States</v>
      </c>
      <c r="I186" t="str">
        <f>_xlfn.XLOOKUP(D186,products!$A$1:$A$49,products!$B$1:$B$49)</f>
        <v>Ara</v>
      </c>
      <c r="J186" t="str">
        <f>_xlfn.XLOOKUP(D186,products!$A$1:$A$49,products!$C$1:$C$49)</f>
        <v>L</v>
      </c>
      <c r="K186" s="24" t="s">
        <v>6218</v>
      </c>
      <c r="L186" s="6">
        <f>_xlfn.XLOOKUP(D186,products!$A$1:$A$49,products!$E$1:$E$49)</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 customers!$A$1:$A$1001,customers!$B$1:$B$1001)</f>
        <v>Angie Rizzetti</v>
      </c>
      <c r="G187" s="2" t="str">
        <f>IF(_xlfn.XLOOKUP(C187,customers!$A$1:$A$1001,customers!$C$1:$C$1001)=0,"",_xlfn.XLOOKUP(C187,customers!$A$1:$A$1001,customers!$C$1:$C$1001))</f>
        <v>arizzetti55@naver.com</v>
      </c>
      <c r="H187" s="2" t="str">
        <f>_xlfn.XLOOKUP(C187,customers!$A$1:$A$1001,customers!$G$1:$G$1001)</f>
        <v>United States</v>
      </c>
      <c r="I187" t="str">
        <f>_xlfn.XLOOKUP(D187,products!$A$1:$A$49,products!$B$1:$B$49)</f>
        <v>Exc</v>
      </c>
      <c r="J187" t="str">
        <f>_xlfn.XLOOKUP(D187,products!$A$1:$A$49,products!$C$1:$C$49)</f>
        <v>D</v>
      </c>
      <c r="K187" s="24" t="s">
        <v>6218</v>
      </c>
      <c r="L187" s="6">
        <f>_xlfn.XLOOKUP(D187,products!$A$1:$A$49,products!$E$1:$E$49)</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 customers!$A$1:$A$1001,customers!$B$1:$B$1001)</f>
        <v>Mord Meriet</v>
      </c>
      <c r="G188" s="2" t="str">
        <f>IF(_xlfn.XLOOKUP(C188,customers!$A$1:$A$1001,customers!$C$1:$C$1001)=0,"",_xlfn.XLOOKUP(C188,customers!$A$1:$A$1001,customers!$C$1:$C$1001))</f>
        <v>mmeriet56@noaa.gov</v>
      </c>
      <c r="H188" s="2" t="str">
        <f>_xlfn.XLOOKUP(C188,customers!$A$1:$A$1001,customers!$G$1:$G$1001)</f>
        <v>United States</v>
      </c>
      <c r="I188" t="str">
        <f>_xlfn.XLOOKUP(D188,products!$A$1:$A$49,products!$B$1:$B$49)</f>
        <v>Rob</v>
      </c>
      <c r="J188" t="str">
        <f>_xlfn.XLOOKUP(D188,products!$A$1:$A$49,products!$C$1:$C$49)</f>
        <v>M</v>
      </c>
      <c r="K188" s="24" t="s">
        <v>6219</v>
      </c>
      <c r="L188" s="6">
        <f>_xlfn.XLOOKUP(D188,products!$A$1:$A$49,products!$E$1:$E$49)</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 customers!$A$1:$A$1001,customers!$B$1:$B$1001)</f>
        <v>Lawrence Pratt</v>
      </c>
      <c r="G189" s="2" t="str">
        <f>IF(_xlfn.XLOOKUP(C189,customers!$A$1:$A$1001,customers!$C$1:$C$1001)=0,"",_xlfn.XLOOKUP(C189,customers!$A$1:$A$1001,customers!$C$1:$C$1001))</f>
        <v>lpratt57@netvibes.com</v>
      </c>
      <c r="H189" s="2" t="str">
        <f>_xlfn.XLOOKUP(C189,customers!$A$1:$A$1001,customers!$G$1:$G$1001)</f>
        <v>United States</v>
      </c>
      <c r="I189" t="str">
        <f>_xlfn.XLOOKUP(D189,products!$A$1:$A$49,products!$B$1:$B$49)</f>
        <v>Lib</v>
      </c>
      <c r="J189" t="str">
        <f>_xlfn.XLOOKUP(D189,products!$A$1:$A$49,products!$C$1:$C$49)</f>
        <v>M</v>
      </c>
      <c r="K189" s="24" t="s">
        <v>6218</v>
      </c>
      <c r="L189" s="6">
        <f>_xlfn.XLOOKUP(D189,products!$A$1:$A$49,products!$E$1:$E$49)</f>
        <v>8.73</v>
      </c>
      <c r="M189" s="6">
        <f t="shared" si="6"/>
        <v>43.650000000000006</v>
      </c>
      <c r="N189" t="str">
        <f t="shared" si="7"/>
        <v>Librica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 customers!$A$1:$A$1001,customers!$B$1:$B$1001)</f>
        <v>Astrix Kitchingham</v>
      </c>
      <c r="G190" s="2" t="str">
        <f>IF(_xlfn.XLOOKUP(C190,customers!$A$1:$A$1001,customers!$C$1:$C$1001)=0,"",_xlfn.XLOOKUP(C190,customers!$A$1:$A$1001,customers!$C$1:$C$1001))</f>
        <v>akitchingham58@com.com</v>
      </c>
      <c r="H190" s="2" t="str">
        <f>_xlfn.XLOOKUP(C190,customers!$A$1:$A$1001,customers!$G$1:$G$1001)</f>
        <v>United States</v>
      </c>
      <c r="I190" t="str">
        <f>_xlfn.XLOOKUP(D190,products!$A$1:$A$49,products!$B$1:$B$49)</f>
        <v>Exc</v>
      </c>
      <c r="J190" t="str">
        <f>_xlfn.XLOOKUP(D190,products!$A$1:$A$49,products!$C$1:$C$49)</f>
        <v>L</v>
      </c>
      <c r="K190" s="24" t="s">
        <v>6220</v>
      </c>
      <c r="L190" s="6">
        <f>_xlfn.XLOOKUP(D190,products!$A$1:$A$49,products!$E$1:$E$49)</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 customers!$A$1:$A$1001,customers!$B$1:$B$1001)</f>
        <v>Burnard Bartholin</v>
      </c>
      <c r="G191" s="2" t="str">
        <f>IF(_xlfn.XLOOKUP(C191,customers!$A$1:$A$1001,customers!$C$1:$C$1001)=0,"",_xlfn.XLOOKUP(C191,customers!$A$1:$A$1001,customers!$C$1:$C$1001))</f>
        <v>bbartholin59@xinhuanet.com</v>
      </c>
      <c r="H191" s="2" t="str">
        <f>_xlfn.XLOOKUP(C191,customers!$A$1:$A$1001,customers!$G$1:$G$1001)</f>
        <v>United States</v>
      </c>
      <c r="I191" t="str">
        <f>_xlfn.XLOOKUP(D191,products!$A$1:$A$49,products!$B$1:$B$49)</f>
        <v>Lib</v>
      </c>
      <c r="J191" t="str">
        <f>_xlfn.XLOOKUP(D191,products!$A$1:$A$49,products!$C$1:$C$49)</f>
        <v>M</v>
      </c>
      <c r="K191" s="24" t="s">
        <v>6217</v>
      </c>
      <c r="L191" s="6">
        <f>_xlfn.XLOOKUP(D191,products!$A$1:$A$49,products!$E$1:$E$49)</f>
        <v>14.55</v>
      </c>
      <c r="M191" s="6">
        <f t="shared" si="6"/>
        <v>43.650000000000006</v>
      </c>
      <c r="N191" t="str">
        <f t="shared" si="7"/>
        <v>Librica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 customers!$A$1:$A$1001,customers!$B$1:$B$1001)</f>
        <v>Madelene Prinn</v>
      </c>
      <c r="G192" s="2" t="str">
        <f>IF(_xlfn.XLOOKUP(C192,customers!$A$1:$A$1001,customers!$C$1:$C$1001)=0,"",_xlfn.XLOOKUP(C192,customers!$A$1:$A$1001,customers!$C$1:$C$1001))</f>
        <v>mprinn5a@usa.gov</v>
      </c>
      <c r="H192" s="2" t="str">
        <f>_xlfn.XLOOKUP(C192,customers!$A$1:$A$1001,customers!$G$1:$G$1001)</f>
        <v>United States</v>
      </c>
      <c r="I192" t="str">
        <f>_xlfn.XLOOKUP(D192,products!$A$1:$A$49,products!$B$1:$B$49)</f>
        <v>Lib</v>
      </c>
      <c r="J192" t="str">
        <f>_xlfn.XLOOKUP(D192,products!$A$1:$A$49,products!$C$1:$C$49)</f>
        <v>M</v>
      </c>
      <c r="K192" s="24" t="s">
        <v>6219</v>
      </c>
      <c r="L192" s="6">
        <f>_xlfn.XLOOKUP(D192,products!$A$1:$A$49,products!$E$1:$E$49)</f>
        <v>33.464999999999996</v>
      </c>
      <c r="M192" s="6">
        <f t="shared" si="6"/>
        <v>33.464999999999996</v>
      </c>
      <c r="N192" t="str">
        <f t="shared" si="7"/>
        <v>Librica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 customers!$A$1:$A$1001,customers!$B$1:$B$1001)</f>
        <v>Alisun Baudino</v>
      </c>
      <c r="G193" s="2" t="str">
        <f>IF(_xlfn.XLOOKUP(C193,customers!$A$1:$A$1001,customers!$C$1:$C$1001)=0,"",_xlfn.XLOOKUP(C193,customers!$A$1:$A$1001,customers!$C$1:$C$1001))</f>
        <v>abaudino5b@netvibes.com</v>
      </c>
      <c r="H193" s="2" t="str">
        <f>_xlfn.XLOOKUP(C193,customers!$A$1:$A$1001,customers!$G$1:$G$1001)</f>
        <v>United States</v>
      </c>
      <c r="I193" t="str">
        <f>_xlfn.XLOOKUP(D193,products!$A$1:$A$49,products!$B$1:$B$49)</f>
        <v>Lib</v>
      </c>
      <c r="J193" t="str">
        <f>_xlfn.XLOOKUP(D193,products!$A$1:$A$49,products!$C$1:$C$49)</f>
        <v>D</v>
      </c>
      <c r="K193" s="24" t="s">
        <v>6220</v>
      </c>
      <c r="L193" s="6">
        <f>_xlfn.XLOOKUP(D193,products!$A$1:$A$49,products!$E$1:$E$49)</f>
        <v>3.8849999999999998</v>
      </c>
      <c r="M193" s="6">
        <f t="shared" si="6"/>
        <v>19.424999999999997</v>
      </c>
      <c r="N193" t="str">
        <f t="shared" si="7"/>
        <v>Librica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 customers!$A$1:$A$1001,customers!$B$1:$B$1001)</f>
        <v>Philipa Petrushanko</v>
      </c>
      <c r="G194" s="2" t="str">
        <f>IF(_xlfn.XLOOKUP(C194,customers!$A$1:$A$1001,customers!$C$1:$C$1001)=0,"",_xlfn.XLOOKUP(C194,customers!$A$1:$A$1001,customers!$C$1:$C$1001))</f>
        <v>ppetrushanko5c@blinklist.com</v>
      </c>
      <c r="H194" s="2" t="str">
        <f>_xlfn.XLOOKUP(C194,customers!$A$1:$A$1001,customers!$G$1:$G$1001)</f>
        <v>Ireland</v>
      </c>
      <c r="I194" t="str">
        <f>_xlfn.XLOOKUP(D194,products!$A$1:$A$49,products!$B$1:$B$49)</f>
        <v>Exc</v>
      </c>
      <c r="J194" t="str">
        <f>_xlfn.XLOOKUP(D194,products!$A$1:$A$49,products!$C$1:$C$49)</f>
        <v>D</v>
      </c>
      <c r="K194" s="24" t="s">
        <v>6217</v>
      </c>
      <c r="L194" s="6">
        <f>_xlfn.XLOOKUP(D194,products!$A$1:$A$49,products!$E$1:$E$49)</f>
        <v>12.15</v>
      </c>
      <c r="M194" s="6">
        <f t="shared" ref="M194:M257" si="9">E194*L194</f>
        <v>72.900000000000006</v>
      </c>
      <c r="N194" t="str">
        <f t="shared" ref="N194:N257" si="10">IF(I194="Rob","Robusta",IF(I194="Exc","Excelsa",IF(I194="Ara","Arabica",IF(I194="Lib","Librica"))))</f>
        <v>Excelsa</v>
      </c>
      <c r="O194" t="str">
        <f t="shared" ref="O194:O257" si="11">IF(J194="M","Medium",IF(J194="L","Light",IF(J194="D","Dark")))</f>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 customers!$A$1:$A$1001,customers!$B$1:$B$1001)</f>
        <v>Kimberli Mustchin</v>
      </c>
      <c r="G195" s="2" t="str">
        <f>IF(_xlfn.XLOOKUP(C195,customers!$A$1:$A$1001,customers!$C$1:$C$1001)=0,"",_xlfn.XLOOKUP(C195,customers!$A$1:$A$1001,customers!$C$1:$C$1001))</f>
        <v/>
      </c>
      <c r="H195" s="2" t="str">
        <f>_xlfn.XLOOKUP(C195,customers!$A$1:$A$1001,customers!$G$1:$G$1001)</f>
        <v>United States</v>
      </c>
      <c r="I195" t="str">
        <f>_xlfn.XLOOKUP(D195,products!$A$1:$A$49,products!$B$1:$B$49)</f>
        <v>Exc</v>
      </c>
      <c r="J195" t="str">
        <f>_xlfn.XLOOKUP(D195,products!$A$1:$A$49,products!$C$1:$C$49)</f>
        <v>L</v>
      </c>
      <c r="K195" s="24" t="s">
        <v>6217</v>
      </c>
      <c r="L195" s="6">
        <f>_xlfn.XLOOKUP(D195,products!$A$1:$A$49,products!$E$1:$E$49)</f>
        <v>14.85</v>
      </c>
      <c r="M195" s="6">
        <f t="shared" si="9"/>
        <v>44.55</v>
      </c>
      <c r="N195" t="str">
        <f t="shared" si="10"/>
        <v>Excelsa</v>
      </c>
      <c r="O195" t="str">
        <f t="shared" si="11"/>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 customers!$A$1:$A$1001,customers!$B$1:$B$1001)</f>
        <v>Emlynne Laird</v>
      </c>
      <c r="G196" s="2" t="str">
        <f>IF(_xlfn.XLOOKUP(C196,customers!$A$1:$A$1001,customers!$C$1:$C$1001)=0,"",_xlfn.XLOOKUP(C196,customers!$A$1:$A$1001,customers!$C$1:$C$1001))</f>
        <v>elaird5e@bing.com</v>
      </c>
      <c r="H196" s="2" t="str">
        <f>_xlfn.XLOOKUP(C196,customers!$A$1:$A$1001,customers!$G$1:$G$1001)</f>
        <v>United States</v>
      </c>
      <c r="I196" t="str">
        <f>_xlfn.XLOOKUP(D196,products!$A$1:$A$49,products!$B$1:$B$49)</f>
        <v>Exc</v>
      </c>
      <c r="J196" t="str">
        <f>_xlfn.XLOOKUP(D196,products!$A$1:$A$49,products!$C$1:$C$49)</f>
        <v>D</v>
      </c>
      <c r="K196" s="24" t="s">
        <v>6218</v>
      </c>
      <c r="L196" s="6">
        <f>_xlfn.XLOOKUP(D196,products!$A$1:$A$49,products!$E$1:$E$49)</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 customers!$A$1:$A$1001,customers!$B$1:$B$1001)</f>
        <v>Marlena Howsden</v>
      </c>
      <c r="G197" s="2" t="str">
        <f>IF(_xlfn.XLOOKUP(C197,customers!$A$1:$A$1001,customers!$C$1:$C$1001)=0,"",_xlfn.XLOOKUP(C197,customers!$A$1:$A$1001,customers!$C$1:$C$1001))</f>
        <v>mhowsden5f@infoseek.co.jp</v>
      </c>
      <c r="H197" s="2" t="str">
        <f>_xlfn.XLOOKUP(C197,customers!$A$1:$A$1001,customers!$G$1:$G$1001)</f>
        <v>United States</v>
      </c>
      <c r="I197" t="str">
        <f>_xlfn.XLOOKUP(D197,products!$A$1:$A$49,products!$B$1:$B$49)</f>
        <v>Ara</v>
      </c>
      <c r="J197" t="str">
        <f>_xlfn.XLOOKUP(D197,products!$A$1:$A$49,products!$C$1:$C$49)</f>
        <v>L</v>
      </c>
      <c r="K197" s="24" t="s">
        <v>6217</v>
      </c>
      <c r="L197" s="6">
        <f>_xlfn.XLOOKUP(D197,products!$A$1:$A$49,products!$E$1:$E$49)</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 customers!$A$1:$A$1001,customers!$B$1:$B$1001)</f>
        <v>Nealson Cuttler</v>
      </c>
      <c r="G198" s="2" t="str">
        <f>IF(_xlfn.XLOOKUP(C198,customers!$A$1:$A$1001,customers!$C$1:$C$1001)=0,"",_xlfn.XLOOKUP(C198,customers!$A$1:$A$1001,customers!$C$1:$C$1001))</f>
        <v>ncuttler5g@parallels.com</v>
      </c>
      <c r="H198" s="2" t="str">
        <f>_xlfn.XLOOKUP(C198,customers!$A$1:$A$1001,customers!$G$1:$G$1001)</f>
        <v>United States</v>
      </c>
      <c r="I198" t="str">
        <f>_xlfn.XLOOKUP(D198,products!$A$1:$A$49,products!$B$1:$B$49)</f>
        <v>Exc</v>
      </c>
      <c r="J198" t="str">
        <f>_xlfn.XLOOKUP(D198,products!$A$1:$A$49,products!$C$1:$C$49)</f>
        <v>L</v>
      </c>
      <c r="K198" s="24" t="s">
        <v>6218</v>
      </c>
      <c r="L198" s="6">
        <f>_xlfn.XLOOKUP(D198,products!$A$1:$A$49,products!$E$1:$E$49)</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 customers!$A$1:$A$1001,customers!$B$1:$B$1001)</f>
        <v>Nealson Cuttler</v>
      </c>
      <c r="G199" s="2" t="str">
        <f>IF(_xlfn.XLOOKUP(C199,customers!$A$1:$A$1001,customers!$C$1:$C$1001)=0,"",_xlfn.XLOOKUP(C199,customers!$A$1:$A$1001,customers!$C$1:$C$1001))</f>
        <v>ncuttler5g@parallels.com</v>
      </c>
      <c r="H199" s="2" t="str">
        <f>_xlfn.XLOOKUP(C199,customers!$A$1:$A$1001,customers!$G$1:$G$1001)</f>
        <v>United States</v>
      </c>
      <c r="I199" t="str">
        <f>_xlfn.XLOOKUP(D199,products!$A$1:$A$49,products!$B$1:$B$49)</f>
        <v>Lib</v>
      </c>
      <c r="J199" t="str">
        <f>_xlfn.XLOOKUP(D199,products!$A$1:$A$49,products!$C$1:$C$49)</f>
        <v>D</v>
      </c>
      <c r="K199" s="24" t="s">
        <v>6219</v>
      </c>
      <c r="L199" s="6">
        <f>_xlfn.XLOOKUP(D199,products!$A$1:$A$49,products!$E$1:$E$49)</f>
        <v>29.784999999999997</v>
      </c>
      <c r="M199" s="6">
        <f t="shared" si="9"/>
        <v>59.569999999999993</v>
      </c>
      <c r="N199" t="str">
        <f t="shared" si="10"/>
        <v>Librica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 customers!$A$1:$A$1001,customers!$B$1:$B$1001)</f>
        <v>Nealson Cuttler</v>
      </c>
      <c r="G200" s="2" t="str">
        <f>IF(_xlfn.XLOOKUP(C200,customers!$A$1:$A$1001,customers!$C$1:$C$1001)=0,"",_xlfn.XLOOKUP(C200,customers!$A$1:$A$1001,customers!$C$1:$C$1001))</f>
        <v>ncuttler5g@parallels.com</v>
      </c>
      <c r="H200" s="2" t="str">
        <f>_xlfn.XLOOKUP(C200,customers!$A$1:$A$1001,customers!$G$1:$G$1001)</f>
        <v>United States</v>
      </c>
      <c r="I200" t="str">
        <f>_xlfn.XLOOKUP(D200,products!$A$1:$A$49,products!$B$1:$B$49)</f>
        <v>Lib</v>
      </c>
      <c r="J200" t="str">
        <f>_xlfn.XLOOKUP(D200,products!$A$1:$A$49,products!$C$1:$C$49)</f>
        <v>D</v>
      </c>
      <c r="K200" s="24" t="s">
        <v>6219</v>
      </c>
      <c r="L200" s="6">
        <f>_xlfn.XLOOKUP(D200,products!$A$1:$A$49,products!$E$1:$E$49)</f>
        <v>29.784999999999997</v>
      </c>
      <c r="M200" s="6">
        <f t="shared" si="9"/>
        <v>89.35499999999999</v>
      </c>
      <c r="N200" t="str">
        <f t="shared" si="10"/>
        <v>Librica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 customers!$A$1:$A$1001,customers!$B$1:$B$1001)</f>
        <v>Nealson Cuttler</v>
      </c>
      <c r="G201" s="2" t="str">
        <f>IF(_xlfn.XLOOKUP(C201,customers!$A$1:$A$1001,customers!$C$1:$C$1001)=0,"",_xlfn.XLOOKUP(C201,customers!$A$1:$A$1001,customers!$C$1:$C$1001))</f>
        <v>ncuttler5g@parallels.com</v>
      </c>
      <c r="H201" s="2" t="str">
        <f>_xlfn.XLOOKUP(C201,customers!$A$1:$A$1001,customers!$G$1:$G$1001)</f>
        <v>United States</v>
      </c>
      <c r="I201" t="str">
        <f>_xlfn.XLOOKUP(D201,products!$A$1:$A$49,products!$B$1:$B$49)</f>
        <v>Lib</v>
      </c>
      <c r="J201" t="str">
        <f>_xlfn.XLOOKUP(D201,products!$A$1:$A$49,products!$C$1:$C$49)</f>
        <v>L</v>
      </c>
      <c r="K201" s="24" t="s">
        <v>6218</v>
      </c>
      <c r="L201" s="6">
        <f>_xlfn.XLOOKUP(D201,products!$A$1:$A$49,products!$E$1:$E$49)</f>
        <v>9.51</v>
      </c>
      <c r="M201" s="6">
        <f t="shared" si="9"/>
        <v>38.04</v>
      </c>
      <c r="N201" t="str">
        <f t="shared" si="10"/>
        <v>Librica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 customers!$A$1:$A$1001,customers!$B$1:$B$1001)</f>
        <v>Nealson Cuttler</v>
      </c>
      <c r="G202" s="2" t="str">
        <f>IF(_xlfn.XLOOKUP(C202,customers!$A$1:$A$1001,customers!$C$1:$C$1001)=0,"",_xlfn.XLOOKUP(C202,customers!$A$1:$A$1001,customers!$C$1:$C$1001))</f>
        <v>ncuttler5g@parallels.com</v>
      </c>
      <c r="H202" s="2" t="str">
        <f>_xlfn.XLOOKUP(C202,customers!$A$1:$A$1001,customers!$G$1:$G$1001)</f>
        <v>United States</v>
      </c>
      <c r="I202" t="str">
        <f>_xlfn.XLOOKUP(D202,products!$A$1:$A$49,products!$B$1:$B$49)</f>
        <v>Exc</v>
      </c>
      <c r="J202" t="str">
        <f>_xlfn.XLOOKUP(D202,products!$A$1:$A$49,products!$C$1:$C$49)</f>
        <v>M</v>
      </c>
      <c r="K202" s="24" t="s">
        <v>6217</v>
      </c>
      <c r="L202" s="6">
        <f>_xlfn.XLOOKUP(D202,products!$A$1:$A$49,products!$E$1:$E$49)</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 customers!$A$1:$A$1001,customers!$B$1:$B$1001)</f>
        <v>Adriana Lazarus</v>
      </c>
      <c r="G203" s="2" t="str">
        <f>IF(_xlfn.XLOOKUP(C203,customers!$A$1:$A$1001,customers!$C$1:$C$1001)=0,"",_xlfn.XLOOKUP(C203,customers!$A$1:$A$1001,customers!$C$1:$C$1001))</f>
        <v/>
      </c>
      <c r="H203" s="2" t="str">
        <f>_xlfn.XLOOKUP(C203,customers!$A$1:$A$1001,customers!$G$1:$G$1001)</f>
        <v>United States</v>
      </c>
      <c r="I203" t="str">
        <f>_xlfn.XLOOKUP(D203,products!$A$1:$A$49,products!$B$1:$B$49)</f>
        <v>Lib</v>
      </c>
      <c r="J203" t="str">
        <f>_xlfn.XLOOKUP(D203,products!$A$1:$A$49,products!$C$1:$C$49)</f>
        <v>L</v>
      </c>
      <c r="K203" s="24" t="s">
        <v>6218</v>
      </c>
      <c r="L203" s="6">
        <f>_xlfn.XLOOKUP(D203,products!$A$1:$A$49,products!$E$1:$E$49)</f>
        <v>9.51</v>
      </c>
      <c r="M203" s="6">
        <f t="shared" si="9"/>
        <v>57.06</v>
      </c>
      <c r="N203" t="str">
        <f t="shared" si="10"/>
        <v>Librica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 customers!$A$1:$A$1001,customers!$B$1:$B$1001)</f>
        <v>Tallie felip</v>
      </c>
      <c r="G204" s="2" t="str">
        <f>IF(_xlfn.XLOOKUP(C204,customers!$A$1:$A$1001,customers!$C$1:$C$1001)=0,"",_xlfn.XLOOKUP(C204,customers!$A$1:$A$1001,customers!$C$1:$C$1001))</f>
        <v>tfelip5m@typepad.com</v>
      </c>
      <c r="H204" s="2" t="str">
        <f>_xlfn.XLOOKUP(C204,customers!$A$1:$A$1001,customers!$G$1:$G$1001)</f>
        <v>United States</v>
      </c>
      <c r="I204" t="str">
        <f>_xlfn.XLOOKUP(D204,products!$A$1:$A$49,products!$B$1:$B$49)</f>
        <v>Lib</v>
      </c>
      <c r="J204" t="str">
        <f>_xlfn.XLOOKUP(D204,products!$A$1:$A$49,products!$C$1:$C$49)</f>
        <v>D</v>
      </c>
      <c r="K204" s="24" t="s">
        <v>6219</v>
      </c>
      <c r="L204" s="6">
        <f>_xlfn.XLOOKUP(D204,products!$A$1:$A$49,products!$E$1:$E$49)</f>
        <v>29.784999999999997</v>
      </c>
      <c r="M204" s="6">
        <f t="shared" si="9"/>
        <v>178.70999999999998</v>
      </c>
      <c r="N204" t="str">
        <f t="shared" si="10"/>
        <v>Librica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 customers!$A$1:$A$1001,customers!$B$1:$B$1001)</f>
        <v>Vanna Le - Count</v>
      </c>
      <c r="G205" s="2" t="str">
        <f>IF(_xlfn.XLOOKUP(C205,customers!$A$1:$A$1001,customers!$C$1:$C$1001)=0,"",_xlfn.XLOOKUP(C205,customers!$A$1:$A$1001,customers!$C$1:$C$1001))</f>
        <v>vle5n@disqus.com</v>
      </c>
      <c r="H205" s="2" t="str">
        <f>_xlfn.XLOOKUP(C205,customers!$A$1:$A$1001,customers!$G$1:$G$1001)</f>
        <v>United States</v>
      </c>
      <c r="I205" t="str">
        <f>_xlfn.XLOOKUP(D205,products!$A$1:$A$49,products!$B$1:$B$49)</f>
        <v>Lib</v>
      </c>
      <c r="J205" t="str">
        <f>_xlfn.XLOOKUP(D205,products!$A$1:$A$49,products!$C$1:$C$49)</f>
        <v>L</v>
      </c>
      <c r="K205" s="24" t="s">
        <v>6220</v>
      </c>
      <c r="L205" s="6">
        <f>_xlfn.XLOOKUP(D205,products!$A$1:$A$49,products!$E$1:$E$49)</f>
        <v>4.7549999999999999</v>
      </c>
      <c r="M205" s="6">
        <f t="shared" si="9"/>
        <v>4.7549999999999999</v>
      </c>
      <c r="N205" t="str">
        <f t="shared" si="10"/>
        <v>Librica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 customers!$A$1:$A$1001,customers!$B$1:$B$1001)</f>
        <v>Sarette Ducarel</v>
      </c>
      <c r="G206" s="2" t="str">
        <f>IF(_xlfn.XLOOKUP(C206,customers!$A$1:$A$1001,customers!$C$1:$C$1001)=0,"",_xlfn.XLOOKUP(C206,customers!$A$1:$A$1001,customers!$C$1:$C$1001))</f>
        <v/>
      </c>
      <c r="H206" s="2" t="str">
        <f>_xlfn.XLOOKUP(C206,customers!$A$1:$A$1001,customers!$G$1:$G$1001)</f>
        <v>United States</v>
      </c>
      <c r="I206" t="str">
        <f>_xlfn.XLOOKUP(D206,products!$A$1:$A$49,products!$B$1:$B$49)</f>
        <v>Exc</v>
      </c>
      <c r="J206" t="str">
        <f>_xlfn.XLOOKUP(D206,products!$A$1:$A$49,products!$C$1:$C$49)</f>
        <v>M</v>
      </c>
      <c r="K206" s="24" t="s">
        <v>6217</v>
      </c>
      <c r="L206" s="6">
        <f>_xlfn.XLOOKUP(D206,products!$A$1:$A$49,products!$E$1:$E$49)</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 customers!$A$1:$A$1001,customers!$B$1:$B$1001)</f>
        <v>Kendra Glison</v>
      </c>
      <c r="G207" s="2" t="str">
        <f>IF(_xlfn.XLOOKUP(C207,customers!$A$1:$A$1001,customers!$C$1:$C$1001)=0,"",_xlfn.XLOOKUP(C207,customers!$A$1:$A$1001,customers!$C$1:$C$1001))</f>
        <v/>
      </c>
      <c r="H207" s="2" t="str">
        <f>_xlfn.XLOOKUP(C207,customers!$A$1:$A$1001,customers!$G$1:$G$1001)</f>
        <v>United States</v>
      </c>
      <c r="I207" t="str">
        <f>_xlfn.XLOOKUP(D207,products!$A$1:$A$49,products!$B$1:$B$49)</f>
        <v>Rob</v>
      </c>
      <c r="J207" t="str">
        <f>_xlfn.XLOOKUP(D207,products!$A$1:$A$49,products!$C$1:$C$49)</f>
        <v>D</v>
      </c>
      <c r="K207" s="24" t="s">
        <v>6220</v>
      </c>
      <c r="L207" s="6">
        <f>_xlfn.XLOOKUP(D207,products!$A$1:$A$49,products!$E$1:$E$49)</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 customers!$A$1:$A$1001,customers!$B$1:$B$1001)</f>
        <v>Nertie Poolman</v>
      </c>
      <c r="G208" s="2" t="str">
        <f>IF(_xlfn.XLOOKUP(C208,customers!$A$1:$A$1001,customers!$C$1:$C$1001)=0,"",_xlfn.XLOOKUP(C208,customers!$A$1:$A$1001,customers!$C$1:$C$1001))</f>
        <v>npoolman5q@howstuffworks.com</v>
      </c>
      <c r="H208" s="2" t="str">
        <f>_xlfn.XLOOKUP(C208,customers!$A$1:$A$1001,customers!$G$1:$G$1001)</f>
        <v>United States</v>
      </c>
      <c r="I208" t="str">
        <f>_xlfn.XLOOKUP(D208,products!$A$1:$A$49,products!$B$1:$B$49)</f>
        <v>Ara</v>
      </c>
      <c r="J208" t="str">
        <f>_xlfn.XLOOKUP(D208,products!$A$1:$A$49,products!$C$1:$C$49)</f>
        <v>M</v>
      </c>
      <c r="K208" s="24" t="s">
        <v>6217</v>
      </c>
      <c r="L208" s="6">
        <f>_xlfn.XLOOKUP(D208,products!$A$1:$A$49,products!$E$1:$E$49)</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 customers!$A$1:$A$1001,customers!$B$1:$B$1001)</f>
        <v>Orbadiah Duny</v>
      </c>
      <c r="G209" s="2" t="str">
        <f>IF(_xlfn.XLOOKUP(C209,customers!$A$1:$A$1001,customers!$C$1:$C$1001)=0,"",_xlfn.XLOOKUP(C209,customers!$A$1:$A$1001,customers!$C$1:$C$1001))</f>
        <v>oduny5r@constantcontact.com</v>
      </c>
      <c r="H209" s="2" t="str">
        <f>_xlfn.XLOOKUP(C209,customers!$A$1:$A$1001,customers!$G$1:$G$1001)</f>
        <v>United States</v>
      </c>
      <c r="I209" t="str">
        <f>_xlfn.XLOOKUP(D209,products!$A$1:$A$49,products!$B$1:$B$49)</f>
        <v>Ara</v>
      </c>
      <c r="J209" t="str">
        <f>_xlfn.XLOOKUP(D209,products!$A$1:$A$49,products!$C$1:$C$49)</f>
        <v>M</v>
      </c>
      <c r="K209" s="24" t="s">
        <v>6218</v>
      </c>
      <c r="L209" s="6">
        <f>_xlfn.XLOOKUP(D209,products!$A$1:$A$49,products!$E$1:$E$49)</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 customers!$A$1:$A$1001,customers!$B$1:$B$1001)</f>
        <v>Constance Halfhide</v>
      </c>
      <c r="G210" s="2" t="str">
        <f>IF(_xlfn.XLOOKUP(C210,customers!$A$1:$A$1001,customers!$C$1:$C$1001)=0,"",_xlfn.XLOOKUP(C210,customers!$A$1:$A$1001,customers!$C$1:$C$1001))</f>
        <v>chalfhide5s@google.ru</v>
      </c>
      <c r="H210" s="2" t="str">
        <f>_xlfn.XLOOKUP(C210,customers!$A$1:$A$1001,customers!$G$1:$G$1001)</f>
        <v>Ireland</v>
      </c>
      <c r="I210" t="str">
        <f>_xlfn.XLOOKUP(D210,products!$A$1:$A$49,products!$B$1:$B$49)</f>
        <v>Exc</v>
      </c>
      <c r="J210" t="str">
        <f>_xlfn.XLOOKUP(D210,products!$A$1:$A$49,products!$C$1:$C$49)</f>
        <v>D</v>
      </c>
      <c r="K210" s="24" t="s">
        <v>6218</v>
      </c>
      <c r="L210" s="6">
        <f>_xlfn.XLOOKUP(D210,products!$A$1:$A$49,products!$E$1:$E$49)</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 customers!$A$1:$A$1001,customers!$B$1:$B$1001)</f>
        <v>Fransisco Malecky</v>
      </c>
      <c r="G211" s="2" t="str">
        <f>IF(_xlfn.XLOOKUP(C211,customers!$A$1:$A$1001,customers!$C$1:$C$1001)=0,"",_xlfn.XLOOKUP(C211,customers!$A$1:$A$1001,customers!$C$1:$C$1001))</f>
        <v>fmalecky5t@list-manage.com</v>
      </c>
      <c r="H211" s="2" t="str">
        <f>_xlfn.XLOOKUP(C211,customers!$A$1:$A$1001,customers!$G$1:$G$1001)</f>
        <v>United Kingdom</v>
      </c>
      <c r="I211" t="str">
        <f>_xlfn.XLOOKUP(D211,products!$A$1:$A$49,products!$B$1:$B$49)</f>
        <v>Ara</v>
      </c>
      <c r="J211" t="str">
        <f>_xlfn.XLOOKUP(D211,products!$A$1:$A$49,products!$C$1:$C$49)</f>
        <v>M</v>
      </c>
      <c r="K211" s="24" t="s">
        <v>6218</v>
      </c>
      <c r="L211" s="6">
        <f>_xlfn.XLOOKUP(D211,products!$A$1:$A$49,products!$E$1:$E$49)</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 customers!$A$1:$A$1001,customers!$B$1:$B$1001)</f>
        <v>Anselma Attwater</v>
      </c>
      <c r="G212" s="2" t="str">
        <f>IF(_xlfn.XLOOKUP(C212,customers!$A$1:$A$1001,customers!$C$1:$C$1001)=0,"",_xlfn.XLOOKUP(C212,customers!$A$1:$A$1001,customers!$C$1:$C$1001))</f>
        <v>aattwater5u@wikia.com</v>
      </c>
      <c r="H212" s="2" t="str">
        <f>_xlfn.XLOOKUP(C212,customers!$A$1:$A$1001,customers!$G$1:$G$1001)</f>
        <v>United States</v>
      </c>
      <c r="I212" t="str">
        <f>_xlfn.XLOOKUP(D212,products!$A$1:$A$49,products!$B$1:$B$49)</f>
        <v>Lib</v>
      </c>
      <c r="J212" t="str">
        <f>_xlfn.XLOOKUP(D212,products!$A$1:$A$49,products!$C$1:$C$49)</f>
        <v>D</v>
      </c>
      <c r="K212" s="24" t="s">
        <v>6217</v>
      </c>
      <c r="L212" s="6">
        <f>_xlfn.XLOOKUP(D212,products!$A$1:$A$49,products!$E$1:$E$49)</f>
        <v>12.95</v>
      </c>
      <c r="M212" s="6">
        <f t="shared" si="9"/>
        <v>51.8</v>
      </c>
      <c r="N212" t="str">
        <f t="shared" si="10"/>
        <v>Librica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 customers!$A$1:$A$1001,customers!$B$1:$B$1001)</f>
        <v>Minette Whellans</v>
      </c>
      <c r="G213" s="2" t="str">
        <f>IF(_xlfn.XLOOKUP(C213,customers!$A$1:$A$1001,customers!$C$1:$C$1001)=0,"",_xlfn.XLOOKUP(C213,customers!$A$1:$A$1001,customers!$C$1:$C$1001))</f>
        <v>mwhellans5v@mapquest.com</v>
      </c>
      <c r="H213" s="2" t="str">
        <f>_xlfn.XLOOKUP(C213,customers!$A$1:$A$1001,customers!$G$1:$G$1001)</f>
        <v>United States</v>
      </c>
      <c r="I213" t="str">
        <f>_xlfn.XLOOKUP(D213,products!$A$1:$A$49,products!$B$1:$B$49)</f>
        <v>Exc</v>
      </c>
      <c r="J213" t="str">
        <f>_xlfn.XLOOKUP(D213,products!$A$1:$A$49,products!$C$1:$C$49)</f>
        <v>L</v>
      </c>
      <c r="K213" s="24" t="s">
        <v>6218</v>
      </c>
      <c r="L213" s="6">
        <f>_xlfn.XLOOKUP(D213,products!$A$1:$A$49,products!$E$1:$E$49)</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 customers!$A$1:$A$1001,customers!$B$1:$B$1001)</f>
        <v>Dael Camilletti</v>
      </c>
      <c r="G214" s="2" t="str">
        <f>IF(_xlfn.XLOOKUP(C214,customers!$A$1:$A$1001,customers!$C$1:$C$1001)=0,"",_xlfn.XLOOKUP(C214,customers!$A$1:$A$1001,customers!$C$1:$C$1001))</f>
        <v>dcamilletti5w@businesswire.com</v>
      </c>
      <c r="H214" s="2" t="str">
        <f>_xlfn.XLOOKUP(C214,customers!$A$1:$A$1001,customers!$G$1:$G$1001)</f>
        <v>United States</v>
      </c>
      <c r="I214" t="str">
        <f>_xlfn.XLOOKUP(D214,products!$A$1:$A$49,products!$B$1:$B$49)</f>
        <v>Exc</v>
      </c>
      <c r="J214" t="str">
        <f>_xlfn.XLOOKUP(D214,products!$A$1:$A$49,products!$C$1:$C$49)</f>
        <v>D</v>
      </c>
      <c r="K214" s="24" t="s">
        <v>6220</v>
      </c>
      <c r="L214" s="6">
        <f>_xlfn.XLOOKUP(D214,products!$A$1:$A$49,products!$E$1:$E$49)</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 customers!$A$1:$A$1001,customers!$B$1:$B$1001)</f>
        <v>Emiline Galgey</v>
      </c>
      <c r="G215" s="2" t="str">
        <f>IF(_xlfn.XLOOKUP(C215,customers!$A$1:$A$1001,customers!$C$1:$C$1001)=0,"",_xlfn.XLOOKUP(C215,customers!$A$1:$A$1001,customers!$C$1:$C$1001))</f>
        <v>egalgey5x@wufoo.com</v>
      </c>
      <c r="H215" s="2" t="str">
        <f>_xlfn.XLOOKUP(C215,customers!$A$1:$A$1001,customers!$G$1:$G$1001)</f>
        <v>United States</v>
      </c>
      <c r="I215" t="str">
        <f>_xlfn.XLOOKUP(D215,products!$A$1:$A$49,products!$B$1:$B$49)</f>
        <v>Rob</v>
      </c>
      <c r="J215" t="str">
        <f>_xlfn.XLOOKUP(D215,products!$A$1:$A$49,products!$C$1:$C$49)</f>
        <v>D</v>
      </c>
      <c r="K215" s="24" t="s">
        <v>6219</v>
      </c>
      <c r="L215" s="6">
        <f>_xlfn.XLOOKUP(D215,products!$A$1:$A$49,products!$E$1:$E$49)</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 customers!$A$1:$A$1001,customers!$B$1:$B$1001)</f>
        <v>Murdock Hame</v>
      </c>
      <c r="G216" s="2" t="str">
        <f>IF(_xlfn.XLOOKUP(C216,customers!$A$1:$A$1001,customers!$C$1:$C$1001)=0,"",_xlfn.XLOOKUP(C216,customers!$A$1:$A$1001,customers!$C$1:$C$1001))</f>
        <v>mhame5y@newsvine.com</v>
      </c>
      <c r="H216" s="2" t="str">
        <f>_xlfn.XLOOKUP(C216,customers!$A$1:$A$1001,customers!$G$1:$G$1001)</f>
        <v>Ireland</v>
      </c>
      <c r="I216" t="str">
        <f>_xlfn.XLOOKUP(D216,products!$A$1:$A$49,products!$B$1:$B$49)</f>
        <v>Lib</v>
      </c>
      <c r="J216" t="str">
        <f>_xlfn.XLOOKUP(D216,products!$A$1:$A$49,products!$C$1:$C$49)</f>
        <v>L</v>
      </c>
      <c r="K216" s="24" t="s">
        <v>6217</v>
      </c>
      <c r="L216" s="6">
        <f>_xlfn.XLOOKUP(D216,products!$A$1:$A$49,products!$E$1:$E$49)</f>
        <v>15.85</v>
      </c>
      <c r="M216" s="6">
        <f t="shared" si="9"/>
        <v>31.7</v>
      </c>
      <c r="N216" t="str">
        <f t="shared" si="10"/>
        <v>Librica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 customers!$A$1:$A$1001,customers!$B$1:$B$1001)</f>
        <v>Ilka Gurnee</v>
      </c>
      <c r="G217" s="2" t="str">
        <f>IF(_xlfn.XLOOKUP(C217,customers!$A$1:$A$1001,customers!$C$1:$C$1001)=0,"",_xlfn.XLOOKUP(C217,customers!$A$1:$A$1001,customers!$C$1:$C$1001))</f>
        <v>igurnee5z@usnews.com</v>
      </c>
      <c r="H217" s="2" t="str">
        <f>_xlfn.XLOOKUP(C217,customers!$A$1:$A$1001,customers!$G$1:$G$1001)</f>
        <v>United States</v>
      </c>
      <c r="I217" t="str">
        <f>_xlfn.XLOOKUP(D217,products!$A$1:$A$49,products!$B$1:$B$49)</f>
        <v>Lib</v>
      </c>
      <c r="J217" t="str">
        <f>_xlfn.XLOOKUP(D217,products!$A$1:$A$49,products!$C$1:$C$49)</f>
        <v>D</v>
      </c>
      <c r="K217" s="24" t="s">
        <v>6220</v>
      </c>
      <c r="L217" s="6">
        <f>_xlfn.XLOOKUP(D217,products!$A$1:$A$49,products!$E$1:$E$49)</f>
        <v>3.8849999999999998</v>
      </c>
      <c r="M217" s="6">
        <f t="shared" si="9"/>
        <v>23.31</v>
      </c>
      <c r="N217" t="str">
        <f t="shared" si="10"/>
        <v>Librica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 customers!$A$1:$A$1001,customers!$B$1:$B$1001)</f>
        <v>Alfy Snowding</v>
      </c>
      <c r="G218" s="2" t="str">
        <f>IF(_xlfn.XLOOKUP(C218,customers!$A$1:$A$1001,customers!$C$1:$C$1001)=0,"",_xlfn.XLOOKUP(C218,customers!$A$1:$A$1001,customers!$C$1:$C$1001))</f>
        <v>asnowding60@comsenz.com</v>
      </c>
      <c r="H218" s="2" t="str">
        <f>_xlfn.XLOOKUP(C218,customers!$A$1:$A$1001,customers!$G$1:$G$1001)</f>
        <v>United States</v>
      </c>
      <c r="I218" t="str">
        <f>_xlfn.XLOOKUP(D218,products!$A$1:$A$49,products!$B$1:$B$49)</f>
        <v>Lib</v>
      </c>
      <c r="J218" t="str">
        <f>_xlfn.XLOOKUP(D218,products!$A$1:$A$49,products!$C$1:$C$49)</f>
        <v>M</v>
      </c>
      <c r="K218" s="24" t="s">
        <v>6217</v>
      </c>
      <c r="L218" s="6">
        <f>_xlfn.XLOOKUP(D218,products!$A$1:$A$49,products!$E$1:$E$49)</f>
        <v>14.55</v>
      </c>
      <c r="M218" s="6">
        <f t="shared" si="9"/>
        <v>58.2</v>
      </c>
      <c r="N218" t="str">
        <f t="shared" si="10"/>
        <v>Librica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 customers!$A$1:$A$1001,customers!$B$1:$B$1001)</f>
        <v>Godfry Poinsett</v>
      </c>
      <c r="G219" s="2" t="str">
        <f>IF(_xlfn.XLOOKUP(C219,customers!$A$1:$A$1001,customers!$C$1:$C$1001)=0,"",_xlfn.XLOOKUP(C219,customers!$A$1:$A$1001,customers!$C$1:$C$1001))</f>
        <v>gpoinsett61@berkeley.edu</v>
      </c>
      <c r="H219" s="2" t="str">
        <f>_xlfn.XLOOKUP(C219,customers!$A$1:$A$1001,customers!$G$1:$G$1001)</f>
        <v>United States</v>
      </c>
      <c r="I219" t="str">
        <f>_xlfn.XLOOKUP(D219,products!$A$1:$A$49,products!$B$1:$B$49)</f>
        <v>Exc</v>
      </c>
      <c r="J219" t="str">
        <f>_xlfn.XLOOKUP(D219,products!$A$1:$A$49,products!$C$1:$C$49)</f>
        <v>L</v>
      </c>
      <c r="K219" s="24" t="s">
        <v>6218</v>
      </c>
      <c r="L219" s="6">
        <f>_xlfn.XLOOKUP(D219,products!$A$1:$A$49,products!$E$1:$E$49)</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 customers!$A$1:$A$1001,customers!$B$1:$B$1001)</f>
        <v>Rem Furman</v>
      </c>
      <c r="G220" s="2" t="str">
        <f>IF(_xlfn.XLOOKUP(C220,customers!$A$1:$A$1001,customers!$C$1:$C$1001)=0,"",_xlfn.XLOOKUP(C220,customers!$A$1:$A$1001,customers!$C$1:$C$1001))</f>
        <v>rfurman62@t.co</v>
      </c>
      <c r="H220" s="2" t="str">
        <f>_xlfn.XLOOKUP(C220,customers!$A$1:$A$1001,customers!$G$1:$G$1001)</f>
        <v>Ireland</v>
      </c>
      <c r="I220" t="str">
        <f>_xlfn.XLOOKUP(D220,products!$A$1:$A$49,products!$B$1:$B$49)</f>
        <v>Ara</v>
      </c>
      <c r="J220" t="str">
        <f>_xlfn.XLOOKUP(D220,products!$A$1:$A$49,products!$C$1:$C$49)</f>
        <v>M</v>
      </c>
      <c r="K220" s="24" t="s">
        <v>6217</v>
      </c>
      <c r="L220" s="6">
        <f>_xlfn.XLOOKUP(D220,products!$A$1:$A$49,products!$E$1:$E$49)</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 customers!$A$1:$A$1001,customers!$B$1:$B$1001)</f>
        <v>Charis Crosier</v>
      </c>
      <c r="G221" s="2" t="str">
        <f>IF(_xlfn.XLOOKUP(C221,customers!$A$1:$A$1001,customers!$C$1:$C$1001)=0,"",_xlfn.XLOOKUP(C221,customers!$A$1:$A$1001,customers!$C$1:$C$1001))</f>
        <v>ccrosier63@xrea.com</v>
      </c>
      <c r="H221" s="2" t="str">
        <f>_xlfn.XLOOKUP(C221,customers!$A$1:$A$1001,customers!$G$1:$G$1001)</f>
        <v>United States</v>
      </c>
      <c r="I221" t="str">
        <f>_xlfn.XLOOKUP(D221,products!$A$1:$A$49,products!$B$1:$B$49)</f>
        <v>Rob</v>
      </c>
      <c r="J221" t="str">
        <f>_xlfn.XLOOKUP(D221,products!$A$1:$A$49,products!$C$1:$C$49)</f>
        <v>L</v>
      </c>
      <c r="K221" s="24" t="s">
        <v>6220</v>
      </c>
      <c r="L221" s="6">
        <f>_xlfn.XLOOKUP(D221,products!$A$1:$A$49,products!$E$1:$E$49)</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 customers!$A$1:$A$1001,customers!$B$1:$B$1001)</f>
        <v>Charis Crosier</v>
      </c>
      <c r="G222" s="2" t="str">
        <f>IF(_xlfn.XLOOKUP(C222,customers!$A$1:$A$1001,customers!$C$1:$C$1001)=0,"",_xlfn.XLOOKUP(C222,customers!$A$1:$A$1001,customers!$C$1:$C$1001))</f>
        <v>ccrosier63@xrea.com</v>
      </c>
      <c r="H222" s="2" t="str">
        <f>_xlfn.XLOOKUP(C222,customers!$A$1:$A$1001,customers!$G$1:$G$1001)</f>
        <v>United States</v>
      </c>
      <c r="I222" t="str">
        <f>_xlfn.XLOOKUP(D222,products!$A$1:$A$49,products!$B$1:$B$49)</f>
        <v>Rob</v>
      </c>
      <c r="J222" t="str">
        <f>_xlfn.XLOOKUP(D222,products!$A$1:$A$49,products!$C$1:$C$49)</f>
        <v>M</v>
      </c>
      <c r="K222" s="24" t="s">
        <v>6220</v>
      </c>
      <c r="L222" s="6">
        <f>_xlfn.XLOOKUP(D222,products!$A$1:$A$49,products!$E$1:$E$49)</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 customers!$A$1:$A$1001,customers!$B$1:$B$1001)</f>
        <v>Lenka Rushmer</v>
      </c>
      <c r="G223" s="2" t="str">
        <f>IF(_xlfn.XLOOKUP(C223,customers!$A$1:$A$1001,customers!$C$1:$C$1001)=0,"",_xlfn.XLOOKUP(C223,customers!$A$1:$A$1001,customers!$C$1:$C$1001))</f>
        <v>lrushmer65@europa.eu</v>
      </c>
      <c r="H223" s="2" t="str">
        <f>_xlfn.XLOOKUP(C223,customers!$A$1:$A$1001,customers!$G$1:$G$1001)</f>
        <v>United States</v>
      </c>
      <c r="I223" t="str">
        <f>_xlfn.XLOOKUP(D223,products!$A$1:$A$49,products!$B$1:$B$49)</f>
        <v>Ara</v>
      </c>
      <c r="J223" t="str">
        <f>_xlfn.XLOOKUP(D223,products!$A$1:$A$49,products!$C$1:$C$49)</f>
        <v>L</v>
      </c>
      <c r="K223" s="24" t="s">
        <v>6217</v>
      </c>
      <c r="L223" s="6">
        <f>_xlfn.XLOOKUP(D223,products!$A$1:$A$49,products!$E$1:$E$49)</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 customers!$A$1:$A$1001,customers!$B$1:$B$1001)</f>
        <v>Waneta Edinborough</v>
      </c>
      <c r="G224" s="2" t="str">
        <f>IF(_xlfn.XLOOKUP(C224,customers!$A$1:$A$1001,customers!$C$1:$C$1001)=0,"",_xlfn.XLOOKUP(C224,customers!$A$1:$A$1001,customers!$C$1:$C$1001))</f>
        <v>wedinborough66@github.io</v>
      </c>
      <c r="H224" s="2" t="str">
        <f>_xlfn.XLOOKUP(C224,customers!$A$1:$A$1001,customers!$G$1:$G$1001)</f>
        <v>United States</v>
      </c>
      <c r="I224" t="str">
        <f>_xlfn.XLOOKUP(D224,products!$A$1:$A$49,products!$B$1:$B$49)</f>
        <v>Lib</v>
      </c>
      <c r="J224" t="str">
        <f>_xlfn.XLOOKUP(D224,products!$A$1:$A$49,products!$C$1:$C$49)</f>
        <v>D</v>
      </c>
      <c r="K224" s="24" t="s">
        <v>6218</v>
      </c>
      <c r="L224" s="6">
        <f>_xlfn.XLOOKUP(D224,products!$A$1:$A$49,products!$E$1:$E$49)</f>
        <v>7.77</v>
      </c>
      <c r="M224" s="6">
        <f t="shared" si="9"/>
        <v>23.31</v>
      </c>
      <c r="N224" t="str">
        <f t="shared" si="10"/>
        <v>Librica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 customers!$A$1:$A$1001,customers!$B$1:$B$1001)</f>
        <v>Bobbe Piggott</v>
      </c>
      <c r="G225" s="2" t="str">
        <f>IF(_xlfn.XLOOKUP(C225,customers!$A$1:$A$1001,customers!$C$1:$C$1001)=0,"",_xlfn.XLOOKUP(C225,customers!$A$1:$A$1001,customers!$C$1:$C$1001))</f>
        <v/>
      </c>
      <c r="H225" s="2" t="str">
        <f>_xlfn.XLOOKUP(C225,customers!$A$1:$A$1001,customers!$G$1:$G$1001)</f>
        <v>United States</v>
      </c>
      <c r="I225" t="str">
        <f>_xlfn.XLOOKUP(D225,products!$A$1:$A$49,products!$B$1:$B$49)</f>
        <v>Exc</v>
      </c>
      <c r="J225" t="str">
        <f>_xlfn.XLOOKUP(D225,products!$A$1:$A$49,products!$C$1:$C$49)</f>
        <v>L</v>
      </c>
      <c r="K225" s="24" t="s">
        <v>6217</v>
      </c>
      <c r="L225" s="6">
        <f>_xlfn.XLOOKUP(D225,products!$A$1:$A$49,products!$E$1:$E$49)</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 customers!$A$1:$A$1001,customers!$B$1:$B$1001)</f>
        <v>Ketty Bromehead</v>
      </c>
      <c r="G226" s="2" t="str">
        <f>IF(_xlfn.XLOOKUP(C226,customers!$A$1:$A$1001,customers!$C$1:$C$1001)=0,"",_xlfn.XLOOKUP(C226,customers!$A$1:$A$1001,customers!$C$1:$C$1001))</f>
        <v>kbromehead68@un.org</v>
      </c>
      <c r="H226" s="2" t="str">
        <f>_xlfn.XLOOKUP(C226,customers!$A$1:$A$1001,customers!$G$1:$G$1001)</f>
        <v>United States</v>
      </c>
      <c r="I226" t="str">
        <f>_xlfn.XLOOKUP(D226,products!$A$1:$A$49,products!$B$1:$B$49)</f>
        <v>Lib</v>
      </c>
      <c r="J226" t="str">
        <f>_xlfn.XLOOKUP(D226,products!$A$1:$A$49,products!$C$1:$C$49)</f>
        <v>D</v>
      </c>
      <c r="K226" s="24" t="s">
        <v>6219</v>
      </c>
      <c r="L226" s="6">
        <f>_xlfn.XLOOKUP(D226,products!$A$1:$A$49,products!$E$1:$E$49)</f>
        <v>29.784999999999997</v>
      </c>
      <c r="M226" s="6">
        <f t="shared" si="9"/>
        <v>119.13999999999999</v>
      </c>
      <c r="N226" t="str">
        <f t="shared" si="10"/>
        <v>Librica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 customers!$A$1:$A$1001,customers!$B$1:$B$1001)</f>
        <v>Elsbeth Westerman</v>
      </c>
      <c r="G227" s="2" t="str">
        <f>IF(_xlfn.XLOOKUP(C227,customers!$A$1:$A$1001,customers!$C$1:$C$1001)=0,"",_xlfn.XLOOKUP(C227,customers!$A$1:$A$1001,customers!$C$1:$C$1001))</f>
        <v>ewesterman69@si.edu</v>
      </c>
      <c r="H227" s="2" t="str">
        <f>_xlfn.XLOOKUP(C227,customers!$A$1:$A$1001,customers!$G$1:$G$1001)</f>
        <v>Ireland</v>
      </c>
      <c r="I227" t="str">
        <f>_xlfn.XLOOKUP(D227,products!$A$1:$A$49,products!$B$1:$B$49)</f>
        <v>Rob</v>
      </c>
      <c r="J227" t="str">
        <f>_xlfn.XLOOKUP(D227,products!$A$1:$A$49,products!$C$1:$C$49)</f>
        <v>L</v>
      </c>
      <c r="K227" s="24" t="s">
        <v>6220</v>
      </c>
      <c r="L227" s="6">
        <f>_xlfn.XLOOKUP(D227,products!$A$1:$A$49,products!$E$1:$E$49)</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 customers!$A$1:$A$1001,customers!$B$1:$B$1001)</f>
        <v>Anabelle Hutchens</v>
      </c>
      <c r="G228" s="2" t="str">
        <f>IF(_xlfn.XLOOKUP(C228,customers!$A$1:$A$1001,customers!$C$1:$C$1001)=0,"",_xlfn.XLOOKUP(C228,customers!$A$1:$A$1001,customers!$C$1:$C$1001))</f>
        <v>ahutchens6a@amazonaws.com</v>
      </c>
      <c r="H228" s="2" t="str">
        <f>_xlfn.XLOOKUP(C228,customers!$A$1:$A$1001,customers!$G$1:$G$1001)</f>
        <v>United States</v>
      </c>
      <c r="I228" t="str">
        <f>_xlfn.XLOOKUP(D228,products!$A$1:$A$49,products!$B$1:$B$49)</f>
        <v>Ara</v>
      </c>
      <c r="J228" t="str">
        <f>_xlfn.XLOOKUP(D228,products!$A$1:$A$49,products!$C$1:$C$49)</f>
        <v>M</v>
      </c>
      <c r="K228" s="24" t="s">
        <v>6219</v>
      </c>
      <c r="L228" s="6">
        <f>_xlfn.XLOOKUP(D228,products!$A$1:$A$49,products!$E$1:$E$49)</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 customers!$A$1:$A$1001,customers!$B$1:$B$1001)</f>
        <v>Noak Wyvill</v>
      </c>
      <c r="G229" s="2" t="str">
        <f>IF(_xlfn.XLOOKUP(C229,customers!$A$1:$A$1001,customers!$C$1:$C$1001)=0,"",_xlfn.XLOOKUP(C229,customers!$A$1:$A$1001,customers!$C$1:$C$1001))</f>
        <v>nwyvill6b@naver.com</v>
      </c>
      <c r="H229" s="2" t="str">
        <f>_xlfn.XLOOKUP(C229,customers!$A$1:$A$1001,customers!$G$1:$G$1001)</f>
        <v>United Kingdom</v>
      </c>
      <c r="I229" t="str">
        <f>_xlfn.XLOOKUP(D229,products!$A$1:$A$49,products!$B$1:$B$49)</f>
        <v>Rob</v>
      </c>
      <c r="J229" t="str">
        <f>_xlfn.XLOOKUP(D229,products!$A$1:$A$49,products!$C$1:$C$49)</f>
        <v>D</v>
      </c>
      <c r="K229" s="24" t="s">
        <v>6220</v>
      </c>
      <c r="L229" s="6">
        <f>_xlfn.XLOOKUP(D229,products!$A$1:$A$49,products!$E$1:$E$49)</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 customers!$A$1:$A$1001,customers!$B$1:$B$1001)</f>
        <v>Beltran Mathon</v>
      </c>
      <c r="G230" s="2" t="str">
        <f>IF(_xlfn.XLOOKUP(C230,customers!$A$1:$A$1001,customers!$C$1:$C$1001)=0,"",_xlfn.XLOOKUP(C230,customers!$A$1:$A$1001,customers!$C$1:$C$1001))</f>
        <v>bmathon6c@barnesandnoble.com</v>
      </c>
      <c r="H230" s="2" t="str">
        <f>_xlfn.XLOOKUP(C230,customers!$A$1:$A$1001,customers!$G$1:$G$1001)</f>
        <v>United States</v>
      </c>
      <c r="I230" t="str">
        <f>_xlfn.XLOOKUP(D230,products!$A$1:$A$49,products!$B$1:$B$49)</f>
        <v>Rob</v>
      </c>
      <c r="J230" t="str">
        <f>_xlfn.XLOOKUP(D230,products!$A$1:$A$49,products!$C$1:$C$49)</f>
        <v>L</v>
      </c>
      <c r="K230" s="24" t="s">
        <v>6220</v>
      </c>
      <c r="L230" s="6">
        <f>_xlfn.XLOOKUP(D230,products!$A$1:$A$49,products!$E$1:$E$49)</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 customers!$A$1:$A$1001,customers!$B$1:$B$1001)</f>
        <v>Kristos Streight</v>
      </c>
      <c r="G231" s="2" t="str">
        <f>IF(_xlfn.XLOOKUP(C231,customers!$A$1:$A$1001,customers!$C$1:$C$1001)=0,"",_xlfn.XLOOKUP(C231,customers!$A$1:$A$1001,customers!$C$1:$C$1001))</f>
        <v>kstreight6d@about.com</v>
      </c>
      <c r="H231" s="2" t="str">
        <f>_xlfn.XLOOKUP(C231,customers!$A$1:$A$1001,customers!$G$1:$G$1001)</f>
        <v>United States</v>
      </c>
      <c r="I231" t="str">
        <f>_xlfn.XLOOKUP(D231,products!$A$1:$A$49,products!$B$1:$B$49)</f>
        <v>Lib</v>
      </c>
      <c r="J231" t="str">
        <f>_xlfn.XLOOKUP(D231,products!$A$1:$A$49,products!$C$1:$C$49)</f>
        <v>M</v>
      </c>
      <c r="K231" s="24" t="s">
        <v>6220</v>
      </c>
      <c r="L231" s="6">
        <f>_xlfn.XLOOKUP(D231,products!$A$1:$A$49,products!$E$1:$E$49)</f>
        <v>4.3650000000000002</v>
      </c>
      <c r="M231" s="6">
        <f t="shared" si="9"/>
        <v>8.73</v>
      </c>
      <c r="N231" t="str">
        <f t="shared" si="10"/>
        <v>Librica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 customers!$A$1:$A$1001,customers!$B$1:$B$1001)</f>
        <v>Portie Cutchie</v>
      </c>
      <c r="G232" s="2" t="str">
        <f>IF(_xlfn.XLOOKUP(C232,customers!$A$1:$A$1001,customers!$C$1:$C$1001)=0,"",_xlfn.XLOOKUP(C232,customers!$A$1:$A$1001,customers!$C$1:$C$1001))</f>
        <v>pcutchie6e@globo.com</v>
      </c>
      <c r="H232" s="2" t="str">
        <f>_xlfn.XLOOKUP(C232,customers!$A$1:$A$1001,customers!$G$1:$G$1001)</f>
        <v>United States</v>
      </c>
      <c r="I232" t="str">
        <f>_xlfn.XLOOKUP(D232,products!$A$1:$A$49,products!$B$1:$B$49)</f>
        <v>Ara</v>
      </c>
      <c r="J232" t="str">
        <f>_xlfn.XLOOKUP(D232,products!$A$1:$A$49,products!$C$1:$C$49)</f>
        <v>M</v>
      </c>
      <c r="K232" s="24" t="s">
        <v>6219</v>
      </c>
      <c r="L232" s="6">
        <f>_xlfn.XLOOKUP(D232,products!$A$1:$A$49,products!$E$1:$E$49)</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 customers!$A$1:$A$1001,customers!$B$1:$B$1001)</f>
        <v>Sinclare Edsell</v>
      </c>
      <c r="G233" s="2" t="str">
        <f>IF(_xlfn.XLOOKUP(C233,customers!$A$1:$A$1001,customers!$C$1:$C$1001)=0,"",_xlfn.XLOOKUP(C233,customers!$A$1:$A$1001,customers!$C$1:$C$1001))</f>
        <v/>
      </c>
      <c r="H233" s="2" t="str">
        <f>_xlfn.XLOOKUP(C233,customers!$A$1:$A$1001,customers!$G$1:$G$1001)</f>
        <v>United States</v>
      </c>
      <c r="I233" t="str">
        <f>_xlfn.XLOOKUP(D233,products!$A$1:$A$49,products!$B$1:$B$49)</f>
        <v>Lib</v>
      </c>
      <c r="J233" t="str">
        <f>_xlfn.XLOOKUP(D233,products!$A$1:$A$49,products!$C$1:$C$49)</f>
        <v>M</v>
      </c>
      <c r="K233" s="24" t="s">
        <v>6220</v>
      </c>
      <c r="L233" s="6">
        <f>_xlfn.XLOOKUP(D233,products!$A$1:$A$49,products!$E$1:$E$49)</f>
        <v>4.3650000000000002</v>
      </c>
      <c r="M233" s="6">
        <f t="shared" si="9"/>
        <v>8.73</v>
      </c>
      <c r="N233" t="str">
        <f t="shared" si="10"/>
        <v>Librica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 customers!$A$1:$A$1001,customers!$B$1:$B$1001)</f>
        <v>Conny Gheraldi</v>
      </c>
      <c r="G234" s="2" t="str">
        <f>IF(_xlfn.XLOOKUP(C234,customers!$A$1:$A$1001,customers!$C$1:$C$1001)=0,"",_xlfn.XLOOKUP(C234,customers!$A$1:$A$1001,customers!$C$1:$C$1001))</f>
        <v>cgheraldi6g@opera.com</v>
      </c>
      <c r="H234" s="2" t="str">
        <f>_xlfn.XLOOKUP(C234,customers!$A$1:$A$1001,customers!$G$1:$G$1001)</f>
        <v>United Kingdom</v>
      </c>
      <c r="I234" t="str">
        <f>_xlfn.XLOOKUP(D234,products!$A$1:$A$49,products!$B$1:$B$49)</f>
        <v>Lib</v>
      </c>
      <c r="J234" t="str">
        <f>_xlfn.XLOOKUP(D234,products!$A$1:$A$49,products!$C$1:$C$49)</f>
        <v>L</v>
      </c>
      <c r="K234" s="24" t="s">
        <v>6220</v>
      </c>
      <c r="L234" s="6">
        <f>_xlfn.XLOOKUP(D234,products!$A$1:$A$49,products!$E$1:$E$49)</f>
        <v>4.7549999999999999</v>
      </c>
      <c r="M234" s="6">
        <f t="shared" si="9"/>
        <v>23.774999999999999</v>
      </c>
      <c r="N234" t="str">
        <f t="shared" si="10"/>
        <v>Librica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 customers!$A$1:$A$1001,customers!$B$1:$B$1001)</f>
        <v>Beryle Kenwell</v>
      </c>
      <c r="G235" s="2" t="str">
        <f>IF(_xlfn.XLOOKUP(C235,customers!$A$1:$A$1001,customers!$C$1:$C$1001)=0,"",_xlfn.XLOOKUP(C235,customers!$A$1:$A$1001,customers!$C$1:$C$1001))</f>
        <v>bkenwell6h@over-blog.com</v>
      </c>
      <c r="H235" s="2" t="str">
        <f>_xlfn.XLOOKUP(C235,customers!$A$1:$A$1001,customers!$G$1:$G$1001)</f>
        <v>United States</v>
      </c>
      <c r="I235" t="str">
        <f>_xlfn.XLOOKUP(D235,products!$A$1:$A$49,products!$B$1:$B$49)</f>
        <v>Exc</v>
      </c>
      <c r="J235" t="str">
        <f>_xlfn.XLOOKUP(D235,products!$A$1:$A$49,products!$C$1:$C$49)</f>
        <v>M</v>
      </c>
      <c r="K235" s="24" t="s">
        <v>6220</v>
      </c>
      <c r="L235" s="6">
        <f>_xlfn.XLOOKUP(D235,products!$A$1:$A$49,products!$E$1:$E$49)</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 customers!$A$1:$A$1001,customers!$B$1:$B$1001)</f>
        <v>Tomas Sutty</v>
      </c>
      <c r="G236" s="2" t="str">
        <f>IF(_xlfn.XLOOKUP(C236,customers!$A$1:$A$1001,customers!$C$1:$C$1001)=0,"",_xlfn.XLOOKUP(C236,customers!$A$1:$A$1001,customers!$C$1:$C$1001))</f>
        <v>tsutty6i@google.es</v>
      </c>
      <c r="H236" s="2" t="str">
        <f>_xlfn.XLOOKUP(C236,customers!$A$1:$A$1001,customers!$G$1:$G$1001)</f>
        <v>United States</v>
      </c>
      <c r="I236" t="str">
        <f>_xlfn.XLOOKUP(D236,products!$A$1:$A$49,products!$B$1:$B$49)</f>
        <v>Lib</v>
      </c>
      <c r="J236" t="str">
        <f>_xlfn.XLOOKUP(D236,products!$A$1:$A$49,products!$C$1:$C$49)</f>
        <v>L</v>
      </c>
      <c r="K236" s="24" t="s">
        <v>6219</v>
      </c>
      <c r="L236" s="6">
        <f>_xlfn.XLOOKUP(D236,products!$A$1:$A$49,products!$E$1:$E$49)</f>
        <v>36.454999999999998</v>
      </c>
      <c r="M236" s="6">
        <f t="shared" si="9"/>
        <v>36.454999999999998</v>
      </c>
      <c r="N236" t="str">
        <f t="shared" si="10"/>
        <v>Librica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 customers!$A$1:$A$1001,customers!$B$1:$B$1001)</f>
        <v>Samuele Ales0</v>
      </c>
      <c r="G237" s="2" t="str">
        <f>IF(_xlfn.XLOOKUP(C237,customers!$A$1:$A$1001,customers!$C$1:$C$1001)=0,"",_xlfn.XLOOKUP(C237,customers!$A$1:$A$1001,customers!$C$1:$C$1001))</f>
        <v/>
      </c>
      <c r="H237" s="2" t="str">
        <f>_xlfn.XLOOKUP(C237,customers!$A$1:$A$1001,customers!$G$1:$G$1001)</f>
        <v>Ireland</v>
      </c>
      <c r="I237" t="str">
        <f>_xlfn.XLOOKUP(D237,products!$A$1:$A$49,products!$B$1:$B$49)</f>
        <v>Lib</v>
      </c>
      <c r="J237" t="str">
        <f>_xlfn.XLOOKUP(D237,products!$A$1:$A$49,products!$C$1:$C$49)</f>
        <v>L</v>
      </c>
      <c r="K237" s="24" t="s">
        <v>6219</v>
      </c>
      <c r="L237" s="6">
        <f>_xlfn.XLOOKUP(D237,products!$A$1:$A$49,products!$E$1:$E$49)</f>
        <v>36.454999999999998</v>
      </c>
      <c r="M237" s="6">
        <f t="shared" si="9"/>
        <v>182.27499999999998</v>
      </c>
      <c r="N237" t="str">
        <f t="shared" si="10"/>
        <v>Librica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 customers!$A$1:$A$1001,customers!$B$1:$B$1001)</f>
        <v>Carlie Harce</v>
      </c>
      <c r="G238" s="2" t="str">
        <f>IF(_xlfn.XLOOKUP(C238,customers!$A$1:$A$1001,customers!$C$1:$C$1001)=0,"",_xlfn.XLOOKUP(C238,customers!$A$1:$A$1001,customers!$C$1:$C$1001))</f>
        <v>charce6k@cafepress.com</v>
      </c>
      <c r="H238" s="2" t="str">
        <f>_xlfn.XLOOKUP(C238,customers!$A$1:$A$1001,customers!$G$1:$G$1001)</f>
        <v>Ireland</v>
      </c>
      <c r="I238" t="str">
        <f>_xlfn.XLOOKUP(D238,products!$A$1:$A$49,products!$B$1:$B$49)</f>
        <v>Lib</v>
      </c>
      <c r="J238" t="str">
        <f>_xlfn.XLOOKUP(D238,products!$A$1:$A$49,products!$C$1:$C$49)</f>
        <v>D</v>
      </c>
      <c r="K238" s="24" t="s">
        <v>6219</v>
      </c>
      <c r="L238" s="6">
        <f>_xlfn.XLOOKUP(D238,products!$A$1:$A$49,products!$E$1:$E$49)</f>
        <v>29.784999999999997</v>
      </c>
      <c r="M238" s="6">
        <f t="shared" si="9"/>
        <v>89.35499999999999</v>
      </c>
      <c r="N238" t="str">
        <f t="shared" si="10"/>
        <v>Librica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 customers!$A$1:$A$1001,customers!$B$1:$B$1001)</f>
        <v>Craggy Bril</v>
      </c>
      <c r="G239" s="2" t="str">
        <f>IF(_xlfn.XLOOKUP(C239,customers!$A$1:$A$1001,customers!$C$1:$C$1001)=0,"",_xlfn.XLOOKUP(C239,customers!$A$1:$A$1001,customers!$C$1:$C$1001))</f>
        <v/>
      </c>
      <c r="H239" s="2" t="str">
        <f>_xlfn.XLOOKUP(C239,customers!$A$1:$A$1001,customers!$G$1:$G$1001)</f>
        <v>United States</v>
      </c>
      <c r="I239" t="str">
        <f>_xlfn.XLOOKUP(D239,products!$A$1:$A$49,products!$B$1:$B$49)</f>
        <v>Rob</v>
      </c>
      <c r="J239" t="str">
        <f>_xlfn.XLOOKUP(D239,products!$A$1:$A$49,products!$C$1:$C$49)</f>
        <v>L</v>
      </c>
      <c r="K239" s="24" t="s">
        <v>6220</v>
      </c>
      <c r="L239" s="6">
        <f>_xlfn.XLOOKUP(D239,products!$A$1:$A$49,products!$E$1:$E$49)</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 customers!$A$1:$A$1001,customers!$B$1:$B$1001)</f>
        <v>Friederike Drysdale</v>
      </c>
      <c r="G240" s="2" t="str">
        <f>IF(_xlfn.XLOOKUP(C240,customers!$A$1:$A$1001,customers!$C$1:$C$1001)=0,"",_xlfn.XLOOKUP(C240,customers!$A$1:$A$1001,customers!$C$1:$C$1001))</f>
        <v>fdrysdale6m@symantec.com</v>
      </c>
      <c r="H240" s="2" t="str">
        <f>_xlfn.XLOOKUP(C240,customers!$A$1:$A$1001,customers!$G$1:$G$1001)</f>
        <v>United States</v>
      </c>
      <c r="I240" t="str">
        <f>_xlfn.XLOOKUP(D240,products!$A$1:$A$49,products!$B$1:$B$49)</f>
        <v>Rob</v>
      </c>
      <c r="J240" t="str">
        <f>_xlfn.XLOOKUP(D240,products!$A$1:$A$49,products!$C$1:$C$49)</f>
        <v>M</v>
      </c>
      <c r="K240" s="24" t="s">
        <v>6219</v>
      </c>
      <c r="L240" s="6">
        <f>_xlfn.XLOOKUP(D240,products!$A$1:$A$49,products!$E$1:$E$49)</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 customers!$A$1:$A$1001,customers!$B$1:$B$1001)</f>
        <v>Devon Magowan</v>
      </c>
      <c r="G241" s="2" t="str">
        <f>IF(_xlfn.XLOOKUP(C241,customers!$A$1:$A$1001,customers!$C$1:$C$1001)=0,"",_xlfn.XLOOKUP(C241,customers!$A$1:$A$1001,customers!$C$1:$C$1001))</f>
        <v>dmagowan6n@fc2.com</v>
      </c>
      <c r="H241" s="2" t="str">
        <f>_xlfn.XLOOKUP(C241,customers!$A$1:$A$1001,customers!$G$1:$G$1001)</f>
        <v>United States</v>
      </c>
      <c r="I241" t="str">
        <f>_xlfn.XLOOKUP(D241,products!$A$1:$A$49,products!$B$1:$B$49)</f>
        <v>Exc</v>
      </c>
      <c r="J241" t="str">
        <f>_xlfn.XLOOKUP(D241,products!$A$1:$A$49,products!$C$1:$C$49)</f>
        <v>L</v>
      </c>
      <c r="K241" s="24" t="s">
        <v>6217</v>
      </c>
      <c r="L241" s="6">
        <f>_xlfn.XLOOKUP(D241,products!$A$1:$A$49,products!$E$1:$E$49)</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 customers!$A$1:$A$1001,customers!$B$1:$B$1001)</f>
        <v>Codi Littrell</v>
      </c>
      <c r="G242" s="2" t="str">
        <f>IF(_xlfn.XLOOKUP(C242,customers!$A$1:$A$1001,customers!$C$1:$C$1001)=0,"",_xlfn.XLOOKUP(C242,customers!$A$1:$A$1001,customers!$C$1:$C$1001))</f>
        <v/>
      </c>
      <c r="H242" s="2" t="str">
        <f>_xlfn.XLOOKUP(C242,customers!$A$1:$A$1001,customers!$G$1:$G$1001)</f>
        <v>United States</v>
      </c>
      <c r="I242" t="str">
        <f>_xlfn.XLOOKUP(D242,products!$A$1:$A$49,products!$B$1:$B$49)</f>
        <v>Ara</v>
      </c>
      <c r="J242" t="str">
        <f>_xlfn.XLOOKUP(D242,products!$A$1:$A$49,products!$C$1:$C$49)</f>
        <v>M</v>
      </c>
      <c r="K242" s="24" t="s">
        <v>6219</v>
      </c>
      <c r="L242" s="6">
        <f>_xlfn.XLOOKUP(D242,products!$A$1:$A$49,products!$E$1:$E$49)</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 customers!$A$1:$A$1001,customers!$B$1:$B$1001)</f>
        <v>Christel Speak</v>
      </c>
      <c r="G243" s="2" t="str">
        <f>IF(_xlfn.XLOOKUP(C243,customers!$A$1:$A$1001,customers!$C$1:$C$1001)=0,"",_xlfn.XLOOKUP(C243,customers!$A$1:$A$1001,customers!$C$1:$C$1001))</f>
        <v/>
      </c>
      <c r="H243" s="2" t="str">
        <f>_xlfn.XLOOKUP(C243,customers!$A$1:$A$1001,customers!$G$1:$G$1001)</f>
        <v>United States</v>
      </c>
      <c r="I243" t="str">
        <f>_xlfn.XLOOKUP(D243,products!$A$1:$A$49,products!$B$1:$B$49)</f>
        <v>Rob</v>
      </c>
      <c r="J243" t="str">
        <f>_xlfn.XLOOKUP(D243,products!$A$1:$A$49,products!$C$1:$C$49)</f>
        <v>M</v>
      </c>
      <c r="K243" s="24" t="s">
        <v>6219</v>
      </c>
      <c r="L243" s="6">
        <f>_xlfn.XLOOKUP(D243,products!$A$1:$A$49,products!$E$1:$E$49)</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 customers!$A$1:$A$1001,customers!$B$1:$B$1001)</f>
        <v>Sibella Rushbrooke</v>
      </c>
      <c r="G244" s="2" t="str">
        <f>IF(_xlfn.XLOOKUP(C244,customers!$A$1:$A$1001,customers!$C$1:$C$1001)=0,"",_xlfn.XLOOKUP(C244,customers!$A$1:$A$1001,customers!$C$1:$C$1001))</f>
        <v>srushbrooke6q@youku.com</v>
      </c>
      <c r="H244" s="2" t="str">
        <f>_xlfn.XLOOKUP(C244,customers!$A$1:$A$1001,customers!$G$1:$G$1001)</f>
        <v>United States</v>
      </c>
      <c r="I244" t="str">
        <f>_xlfn.XLOOKUP(D244,products!$A$1:$A$49,products!$B$1:$B$49)</f>
        <v>Exc</v>
      </c>
      <c r="J244" t="str">
        <f>_xlfn.XLOOKUP(D244,products!$A$1:$A$49,products!$C$1:$C$49)</f>
        <v>D</v>
      </c>
      <c r="K244" s="24" t="s">
        <v>6217</v>
      </c>
      <c r="L244" s="6">
        <f>_xlfn.XLOOKUP(D244,products!$A$1:$A$49,products!$E$1:$E$49)</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 customers!$A$1:$A$1001,customers!$B$1:$B$1001)</f>
        <v>Tammie Drynan</v>
      </c>
      <c r="G245" s="2" t="str">
        <f>IF(_xlfn.XLOOKUP(C245,customers!$A$1:$A$1001,customers!$C$1:$C$1001)=0,"",_xlfn.XLOOKUP(C245,customers!$A$1:$A$1001,customers!$C$1:$C$1001))</f>
        <v>tdrynan6r@deviantart.com</v>
      </c>
      <c r="H245" s="2" t="str">
        <f>_xlfn.XLOOKUP(C245,customers!$A$1:$A$1001,customers!$G$1:$G$1001)</f>
        <v>United States</v>
      </c>
      <c r="I245" t="str">
        <f>_xlfn.XLOOKUP(D245,products!$A$1:$A$49,products!$B$1:$B$49)</f>
        <v>Exc</v>
      </c>
      <c r="J245" t="str">
        <f>_xlfn.XLOOKUP(D245,products!$A$1:$A$49,products!$C$1:$C$49)</f>
        <v>D</v>
      </c>
      <c r="K245" s="24" t="s">
        <v>6218</v>
      </c>
      <c r="L245" s="6">
        <f>_xlfn.XLOOKUP(D245,products!$A$1:$A$49,products!$E$1:$E$49)</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 customers!$A$1:$A$1001,customers!$B$1:$B$1001)</f>
        <v>Effie Yurkov</v>
      </c>
      <c r="G246" s="2" t="str">
        <f>IF(_xlfn.XLOOKUP(C246,customers!$A$1:$A$1001,customers!$C$1:$C$1001)=0,"",_xlfn.XLOOKUP(C246,customers!$A$1:$A$1001,customers!$C$1:$C$1001))</f>
        <v>eyurkov6s@hud.gov</v>
      </c>
      <c r="H246" s="2" t="str">
        <f>_xlfn.XLOOKUP(C246,customers!$A$1:$A$1001,customers!$G$1:$G$1001)</f>
        <v>United States</v>
      </c>
      <c r="I246" t="str">
        <f>_xlfn.XLOOKUP(D246,products!$A$1:$A$49,products!$B$1:$B$49)</f>
        <v>Lib</v>
      </c>
      <c r="J246" t="str">
        <f>_xlfn.XLOOKUP(D246,products!$A$1:$A$49,products!$C$1:$C$49)</f>
        <v>M</v>
      </c>
      <c r="K246" s="24" t="s">
        <v>6219</v>
      </c>
      <c r="L246" s="6">
        <f>_xlfn.XLOOKUP(D246,products!$A$1:$A$49,products!$E$1:$E$49)</f>
        <v>33.464999999999996</v>
      </c>
      <c r="M246" s="6">
        <f t="shared" si="9"/>
        <v>133.85999999999999</v>
      </c>
      <c r="N246" t="str">
        <f t="shared" si="10"/>
        <v>Librica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 customers!$A$1:$A$1001,customers!$B$1:$B$1001)</f>
        <v>Lexie Mallan</v>
      </c>
      <c r="G247" s="2" t="str">
        <f>IF(_xlfn.XLOOKUP(C247,customers!$A$1:$A$1001,customers!$C$1:$C$1001)=0,"",_xlfn.XLOOKUP(C247,customers!$A$1:$A$1001,customers!$C$1:$C$1001))</f>
        <v>lmallan6t@state.gov</v>
      </c>
      <c r="H247" s="2" t="str">
        <f>_xlfn.XLOOKUP(C247,customers!$A$1:$A$1001,customers!$G$1:$G$1001)</f>
        <v>United States</v>
      </c>
      <c r="I247" t="str">
        <f>_xlfn.XLOOKUP(D247,products!$A$1:$A$49,products!$B$1:$B$49)</f>
        <v>Lib</v>
      </c>
      <c r="J247" t="str">
        <f>_xlfn.XLOOKUP(D247,products!$A$1:$A$49,products!$C$1:$C$49)</f>
        <v>L</v>
      </c>
      <c r="K247" s="24" t="s">
        <v>6220</v>
      </c>
      <c r="L247" s="6">
        <f>_xlfn.XLOOKUP(D247,products!$A$1:$A$49,products!$E$1:$E$49)</f>
        <v>4.7549999999999999</v>
      </c>
      <c r="M247" s="6">
        <f t="shared" si="9"/>
        <v>23.774999999999999</v>
      </c>
      <c r="N247" t="str">
        <f t="shared" si="10"/>
        <v>Librica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 customers!$A$1:$A$1001,customers!$B$1:$B$1001)</f>
        <v>Georgena Bentjens</v>
      </c>
      <c r="G248" s="2" t="str">
        <f>IF(_xlfn.XLOOKUP(C248,customers!$A$1:$A$1001,customers!$C$1:$C$1001)=0,"",_xlfn.XLOOKUP(C248,customers!$A$1:$A$1001,customers!$C$1:$C$1001))</f>
        <v>gbentjens6u@netlog.com</v>
      </c>
      <c r="H248" s="2" t="str">
        <f>_xlfn.XLOOKUP(C248,customers!$A$1:$A$1001,customers!$G$1:$G$1001)</f>
        <v>United Kingdom</v>
      </c>
      <c r="I248" t="str">
        <f>_xlfn.XLOOKUP(D248,products!$A$1:$A$49,products!$B$1:$B$49)</f>
        <v>Lib</v>
      </c>
      <c r="J248" t="str">
        <f>_xlfn.XLOOKUP(D248,products!$A$1:$A$49,products!$C$1:$C$49)</f>
        <v>D</v>
      </c>
      <c r="K248" s="24" t="s">
        <v>6217</v>
      </c>
      <c r="L248" s="6">
        <f>_xlfn.XLOOKUP(D248,products!$A$1:$A$49,products!$E$1:$E$49)</f>
        <v>12.95</v>
      </c>
      <c r="M248" s="6">
        <f t="shared" si="9"/>
        <v>38.849999999999994</v>
      </c>
      <c r="N248" t="str">
        <f t="shared" si="10"/>
        <v>Librica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 customers!$A$1:$A$1001,customers!$B$1:$B$1001)</f>
        <v>Delmar Beasant</v>
      </c>
      <c r="G249" s="2" t="str">
        <f>IF(_xlfn.XLOOKUP(C249,customers!$A$1:$A$1001,customers!$C$1:$C$1001)=0,"",_xlfn.XLOOKUP(C249,customers!$A$1:$A$1001,customers!$C$1:$C$1001))</f>
        <v/>
      </c>
      <c r="H249" s="2" t="str">
        <f>_xlfn.XLOOKUP(C249,customers!$A$1:$A$1001,customers!$G$1:$G$1001)</f>
        <v>Ireland</v>
      </c>
      <c r="I249" t="str">
        <f>_xlfn.XLOOKUP(D249,products!$A$1:$A$49,products!$B$1:$B$49)</f>
        <v>Rob</v>
      </c>
      <c r="J249" t="str">
        <f>_xlfn.XLOOKUP(D249,products!$A$1:$A$49,products!$C$1:$C$49)</f>
        <v>L</v>
      </c>
      <c r="K249" s="24" t="s">
        <v>6220</v>
      </c>
      <c r="L249" s="6">
        <f>_xlfn.XLOOKUP(D249,products!$A$1:$A$49,products!$E$1:$E$49)</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 customers!$A$1:$A$1001,customers!$B$1:$B$1001)</f>
        <v>Lyn Entwistle</v>
      </c>
      <c r="G250" s="2" t="str">
        <f>IF(_xlfn.XLOOKUP(C250,customers!$A$1:$A$1001,customers!$C$1:$C$1001)=0,"",_xlfn.XLOOKUP(C250,customers!$A$1:$A$1001,customers!$C$1:$C$1001))</f>
        <v>lentwistle6w@omniture.com</v>
      </c>
      <c r="H250" s="2" t="str">
        <f>_xlfn.XLOOKUP(C250,customers!$A$1:$A$1001,customers!$G$1:$G$1001)</f>
        <v>United States</v>
      </c>
      <c r="I250" t="str">
        <f>_xlfn.XLOOKUP(D250,products!$A$1:$A$49,products!$B$1:$B$49)</f>
        <v>Ara</v>
      </c>
      <c r="J250" t="str">
        <f>_xlfn.XLOOKUP(D250,products!$A$1:$A$49,products!$C$1:$C$49)</f>
        <v>D</v>
      </c>
      <c r="K250" s="24" t="s">
        <v>6217</v>
      </c>
      <c r="L250" s="6">
        <f>_xlfn.XLOOKUP(D250,products!$A$1:$A$49,products!$E$1:$E$49)</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 customers!$A$1:$A$1001,customers!$B$1:$B$1001)</f>
        <v>Zacharias Kiffe</v>
      </c>
      <c r="G251" s="2" t="str">
        <f>IF(_xlfn.XLOOKUP(C251,customers!$A$1:$A$1001,customers!$C$1:$C$1001)=0,"",_xlfn.XLOOKUP(C251,customers!$A$1:$A$1001,customers!$C$1:$C$1001))</f>
        <v>zkiffe74@cyberchimps.com</v>
      </c>
      <c r="H251" s="2" t="str">
        <f>_xlfn.XLOOKUP(C251,customers!$A$1:$A$1001,customers!$G$1:$G$1001)</f>
        <v>United States</v>
      </c>
      <c r="I251" t="str">
        <f>_xlfn.XLOOKUP(D251,products!$A$1:$A$49,products!$B$1:$B$49)</f>
        <v>Lib</v>
      </c>
      <c r="J251" t="str">
        <f>_xlfn.XLOOKUP(D251,products!$A$1:$A$49,products!$C$1:$C$49)</f>
        <v>L</v>
      </c>
      <c r="K251" s="24" t="s">
        <v>6217</v>
      </c>
      <c r="L251" s="6">
        <f>_xlfn.XLOOKUP(D251,products!$A$1:$A$49,products!$E$1:$E$49)</f>
        <v>15.85</v>
      </c>
      <c r="M251" s="6">
        <f t="shared" si="9"/>
        <v>15.85</v>
      </c>
      <c r="N251" t="str">
        <f t="shared" si="10"/>
        <v>Librica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 customers!$A$1:$A$1001,customers!$B$1:$B$1001)</f>
        <v>Mercedes Acott</v>
      </c>
      <c r="G252" s="2" t="str">
        <f>IF(_xlfn.XLOOKUP(C252,customers!$A$1:$A$1001,customers!$C$1:$C$1001)=0,"",_xlfn.XLOOKUP(C252,customers!$A$1:$A$1001,customers!$C$1:$C$1001))</f>
        <v>macott6y@pagesperso-orange.fr</v>
      </c>
      <c r="H252" s="2" t="str">
        <f>_xlfn.XLOOKUP(C252,customers!$A$1:$A$1001,customers!$G$1:$G$1001)</f>
        <v>United States</v>
      </c>
      <c r="I252" t="str">
        <f>_xlfn.XLOOKUP(D252,products!$A$1:$A$49,products!$B$1:$B$49)</f>
        <v>Rob</v>
      </c>
      <c r="J252" t="str">
        <f>_xlfn.XLOOKUP(D252,products!$A$1:$A$49,products!$C$1:$C$49)</f>
        <v>M</v>
      </c>
      <c r="K252" s="24" t="s">
        <v>6220</v>
      </c>
      <c r="L252" s="6">
        <f>_xlfn.XLOOKUP(D252,products!$A$1:$A$49,products!$E$1:$E$49)</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 customers!$A$1:$A$1001,customers!$B$1:$B$1001)</f>
        <v>Connor Heaviside</v>
      </c>
      <c r="G253" s="2" t="str">
        <f>IF(_xlfn.XLOOKUP(C253,customers!$A$1:$A$1001,customers!$C$1:$C$1001)=0,"",_xlfn.XLOOKUP(C253,customers!$A$1:$A$1001,customers!$C$1:$C$1001))</f>
        <v>cheaviside6z@rediff.com</v>
      </c>
      <c r="H253" s="2" t="str">
        <f>_xlfn.XLOOKUP(C253,customers!$A$1:$A$1001,customers!$G$1:$G$1001)</f>
        <v>United States</v>
      </c>
      <c r="I253" t="str">
        <f>_xlfn.XLOOKUP(D253,products!$A$1:$A$49,products!$B$1:$B$49)</f>
        <v>Exc</v>
      </c>
      <c r="J253" t="str">
        <f>_xlfn.XLOOKUP(D253,products!$A$1:$A$49,products!$C$1:$C$49)</f>
        <v>M</v>
      </c>
      <c r="K253" s="24" t="s">
        <v>6217</v>
      </c>
      <c r="L253" s="6">
        <f>_xlfn.XLOOKUP(D253,products!$A$1:$A$49,products!$E$1:$E$49)</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 customers!$A$1:$A$1001,customers!$B$1:$B$1001)</f>
        <v>Devy Bulbrook</v>
      </c>
      <c r="G254" s="2" t="str">
        <f>IF(_xlfn.XLOOKUP(C254,customers!$A$1:$A$1001,customers!$C$1:$C$1001)=0,"",_xlfn.XLOOKUP(C254,customers!$A$1:$A$1001,customers!$C$1:$C$1001))</f>
        <v/>
      </c>
      <c r="H254" s="2" t="str">
        <f>_xlfn.XLOOKUP(C254,customers!$A$1:$A$1001,customers!$G$1:$G$1001)</f>
        <v>United States</v>
      </c>
      <c r="I254" t="str">
        <f>_xlfn.XLOOKUP(D254,products!$A$1:$A$49,products!$B$1:$B$49)</f>
        <v>Ara</v>
      </c>
      <c r="J254" t="str">
        <f>_xlfn.XLOOKUP(D254,products!$A$1:$A$49,products!$C$1:$C$49)</f>
        <v>D</v>
      </c>
      <c r="K254" s="24" t="s">
        <v>6217</v>
      </c>
      <c r="L254" s="6">
        <f>_xlfn.XLOOKUP(D254,products!$A$1:$A$49,products!$E$1:$E$49)</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 customers!$A$1:$A$1001,customers!$B$1:$B$1001)</f>
        <v>Leia Kernan</v>
      </c>
      <c r="G255" s="2" t="str">
        <f>IF(_xlfn.XLOOKUP(C255,customers!$A$1:$A$1001,customers!$C$1:$C$1001)=0,"",_xlfn.XLOOKUP(C255,customers!$A$1:$A$1001,customers!$C$1:$C$1001))</f>
        <v>lkernan71@wsj.com</v>
      </c>
      <c r="H255" s="2" t="str">
        <f>_xlfn.XLOOKUP(C255,customers!$A$1:$A$1001,customers!$G$1:$G$1001)</f>
        <v>United States</v>
      </c>
      <c r="I255" t="str">
        <f>_xlfn.XLOOKUP(D255,products!$A$1:$A$49,products!$B$1:$B$49)</f>
        <v>Lib</v>
      </c>
      <c r="J255" t="str">
        <f>_xlfn.XLOOKUP(D255,products!$A$1:$A$49,products!$C$1:$C$49)</f>
        <v>M</v>
      </c>
      <c r="K255" s="24" t="s">
        <v>6217</v>
      </c>
      <c r="L255" s="6">
        <f>_xlfn.XLOOKUP(D255,products!$A$1:$A$49,products!$E$1:$E$49)</f>
        <v>14.55</v>
      </c>
      <c r="M255" s="6">
        <f t="shared" si="9"/>
        <v>58.2</v>
      </c>
      <c r="N255" t="str">
        <f t="shared" si="10"/>
        <v>Librica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 customers!$A$1:$A$1001,customers!$B$1:$B$1001)</f>
        <v>Rosaline McLae</v>
      </c>
      <c r="G256" s="2" t="str">
        <f>IF(_xlfn.XLOOKUP(C256,customers!$A$1:$A$1001,customers!$C$1:$C$1001)=0,"",_xlfn.XLOOKUP(C256,customers!$A$1:$A$1001,customers!$C$1:$C$1001))</f>
        <v>rmclae72@dailymotion.com</v>
      </c>
      <c r="H256" s="2" t="str">
        <f>_xlfn.XLOOKUP(C256,customers!$A$1:$A$1001,customers!$G$1:$G$1001)</f>
        <v>United Kingdom</v>
      </c>
      <c r="I256" t="str">
        <f>_xlfn.XLOOKUP(D256,products!$A$1:$A$49,products!$B$1:$B$49)</f>
        <v>Rob</v>
      </c>
      <c r="J256" t="str">
        <f>_xlfn.XLOOKUP(D256,products!$A$1:$A$49,products!$C$1:$C$49)</f>
        <v>L</v>
      </c>
      <c r="K256" s="24" t="s">
        <v>6218</v>
      </c>
      <c r="L256" s="6">
        <f>_xlfn.XLOOKUP(D256,products!$A$1:$A$49,products!$E$1:$E$49)</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 customers!$A$1:$A$1001,customers!$B$1:$B$1001)</f>
        <v>Cleve Blowfelde</v>
      </c>
      <c r="G257" s="2" t="str">
        <f>IF(_xlfn.XLOOKUP(C257,customers!$A$1:$A$1001,customers!$C$1:$C$1001)=0,"",_xlfn.XLOOKUP(C257,customers!$A$1:$A$1001,customers!$C$1:$C$1001))</f>
        <v>cblowfelde73@ustream.tv</v>
      </c>
      <c r="H257" s="2" t="str">
        <f>_xlfn.XLOOKUP(C257,customers!$A$1:$A$1001,customers!$G$1:$G$1001)</f>
        <v>United States</v>
      </c>
      <c r="I257" t="str">
        <f>_xlfn.XLOOKUP(D257,products!$A$1:$A$49,products!$B$1:$B$49)</f>
        <v>Rob</v>
      </c>
      <c r="J257" t="str">
        <f>_xlfn.XLOOKUP(D257,products!$A$1:$A$49,products!$C$1:$C$49)</f>
        <v>L</v>
      </c>
      <c r="K257" s="24" t="s">
        <v>6218</v>
      </c>
      <c r="L257" s="6">
        <f>_xlfn.XLOOKUP(D257,products!$A$1:$A$49,products!$E$1:$E$49)</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 customers!$A$1:$A$1001,customers!$B$1:$B$1001)</f>
        <v>Zacharias Kiffe</v>
      </c>
      <c r="G258" s="2" t="str">
        <f>IF(_xlfn.XLOOKUP(C258,customers!$A$1:$A$1001,customers!$C$1:$C$1001)=0,"",_xlfn.XLOOKUP(C258,customers!$A$1:$A$1001,customers!$C$1:$C$1001))</f>
        <v>zkiffe74@cyberchimps.com</v>
      </c>
      <c r="H258" s="2" t="str">
        <f>_xlfn.XLOOKUP(C258,customers!$A$1:$A$1001,customers!$G$1:$G$1001)</f>
        <v>United States</v>
      </c>
      <c r="I258" t="str">
        <f>_xlfn.XLOOKUP(D258,products!$A$1:$A$49,products!$B$1:$B$49)</f>
        <v>Lib</v>
      </c>
      <c r="J258" t="str">
        <f>_xlfn.XLOOKUP(D258,products!$A$1:$A$49,products!$C$1:$C$49)</f>
        <v>M</v>
      </c>
      <c r="K258" s="24" t="s">
        <v>6218</v>
      </c>
      <c r="L258" s="6">
        <f>_xlfn.XLOOKUP(D258,products!$A$1:$A$49,products!$E$1:$E$49)</f>
        <v>8.73</v>
      </c>
      <c r="M258" s="6">
        <f t="shared" ref="M258:M321" si="12">E258*L258</f>
        <v>17.46</v>
      </c>
      <c r="N258" t="str">
        <f t="shared" ref="N258:N321" si="13">IF(I258="Rob","Robusta",IF(I258="Exc","Excelsa",IF(I258="Ara","Arabica",IF(I258="Lib","Librica"))))</f>
        <v>Librica</v>
      </c>
      <c r="O258" t="str">
        <f t="shared" ref="O258:O321" si="14">IF(J258="M","Medium",IF(J258="L","Light",IF(J258="D","Dark")))</f>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 customers!$A$1:$A$1001,customers!$B$1:$B$1001)</f>
        <v>Denyse O'Calleran</v>
      </c>
      <c r="G259" s="2" t="str">
        <f>IF(_xlfn.XLOOKUP(C259,customers!$A$1:$A$1001,customers!$C$1:$C$1001)=0,"",_xlfn.XLOOKUP(C259,customers!$A$1:$A$1001,customers!$C$1:$C$1001))</f>
        <v>docalleran75@ucla.edu</v>
      </c>
      <c r="H259" s="2" t="str">
        <f>_xlfn.XLOOKUP(C259,customers!$A$1:$A$1001,customers!$G$1:$G$1001)</f>
        <v>United States</v>
      </c>
      <c r="I259" t="str">
        <f>_xlfn.XLOOKUP(D259,products!$A$1:$A$49,products!$B$1:$B$49)</f>
        <v>Exc</v>
      </c>
      <c r="J259" t="str">
        <f>_xlfn.XLOOKUP(D259,products!$A$1:$A$49,products!$C$1:$C$49)</f>
        <v>D</v>
      </c>
      <c r="K259" s="24" t="s">
        <v>6219</v>
      </c>
      <c r="L259" s="6">
        <f>_xlfn.XLOOKUP(D259,products!$A$1:$A$49,products!$E$1:$E$49)</f>
        <v>27.945</v>
      </c>
      <c r="M259" s="6">
        <f t="shared" si="12"/>
        <v>27.945</v>
      </c>
      <c r="N259" t="str">
        <f t="shared" si="13"/>
        <v>Excelsa</v>
      </c>
      <c r="O259" t="str">
        <f t="shared" si="14"/>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 customers!$A$1:$A$1001,customers!$B$1:$B$1001)</f>
        <v>Cobby Cromwell</v>
      </c>
      <c r="G260" s="2" t="str">
        <f>IF(_xlfn.XLOOKUP(C260,customers!$A$1:$A$1001,customers!$C$1:$C$1001)=0,"",_xlfn.XLOOKUP(C260,customers!$A$1:$A$1001,customers!$C$1:$C$1001))</f>
        <v>ccromwell76@desdev.cn</v>
      </c>
      <c r="H260" s="2" t="str">
        <f>_xlfn.XLOOKUP(C260,customers!$A$1:$A$1001,customers!$G$1:$G$1001)</f>
        <v>United States</v>
      </c>
      <c r="I260" t="str">
        <f>_xlfn.XLOOKUP(D260,products!$A$1:$A$49,products!$B$1:$B$49)</f>
        <v>Exc</v>
      </c>
      <c r="J260" t="str">
        <f>_xlfn.XLOOKUP(D260,products!$A$1:$A$49,products!$C$1:$C$49)</f>
        <v>D</v>
      </c>
      <c r="K260" s="24" t="s">
        <v>6219</v>
      </c>
      <c r="L260" s="6">
        <f>_xlfn.XLOOKUP(D260,products!$A$1:$A$49,products!$E$1:$E$49)</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 customers!$A$1:$A$1001,customers!$B$1:$B$1001)</f>
        <v>Irv Hay</v>
      </c>
      <c r="G261" s="2" t="str">
        <f>IF(_xlfn.XLOOKUP(C261,customers!$A$1:$A$1001,customers!$C$1:$C$1001)=0,"",_xlfn.XLOOKUP(C261,customers!$A$1:$A$1001,customers!$C$1:$C$1001))</f>
        <v>ihay77@lulu.com</v>
      </c>
      <c r="H261" s="2" t="str">
        <f>_xlfn.XLOOKUP(C261,customers!$A$1:$A$1001,customers!$G$1:$G$1001)</f>
        <v>United Kingdom</v>
      </c>
      <c r="I261" t="str">
        <f>_xlfn.XLOOKUP(D261,products!$A$1:$A$49,products!$B$1:$B$49)</f>
        <v>Rob</v>
      </c>
      <c r="J261" t="str">
        <f>_xlfn.XLOOKUP(D261,products!$A$1:$A$49,products!$C$1:$C$49)</f>
        <v>M</v>
      </c>
      <c r="K261" s="24" t="s">
        <v>6220</v>
      </c>
      <c r="L261" s="6">
        <f>_xlfn.XLOOKUP(D261,products!$A$1:$A$49,products!$E$1:$E$49)</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 customers!$A$1:$A$1001,customers!$B$1:$B$1001)</f>
        <v>Tani Taffarello</v>
      </c>
      <c r="G262" s="2" t="str">
        <f>IF(_xlfn.XLOOKUP(C262,customers!$A$1:$A$1001,customers!$C$1:$C$1001)=0,"",_xlfn.XLOOKUP(C262,customers!$A$1:$A$1001,customers!$C$1:$C$1001))</f>
        <v>ttaffarello78@sciencedaily.com</v>
      </c>
      <c r="H262" s="2" t="str">
        <f>_xlfn.XLOOKUP(C262,customers!$A$1:$A$1001,customers!$G$1:$G$1001)</f>
        <v>United States</v>
      </c>
      <c r="I262" t="str">
        <f>_xlfn.XLOOKUP(D262,products!$A$1:$A$49,products!$B$1:$B$49)</f>
        <v>Rob</v>
      </c>
      <c r="J262" t="str">
        <f>_xlfn.XLOOKUP(D262,products!$A$1:$A$49,products!$C$1:$C$49)</f>
        <v>L</v>
      </c>
      <c r="K262" s="24" t="s">
        <v>6219</v>
      </c>
      <c r="L262" s="6">
        <f>_xlfn.XLOOKUP(D262,products!$A$1:$A$49,products!$E$1:$E$49)</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 customers!$A$1:$A$1001,customers!$B$1:$B$1001)</f>
        <v>Monique Canty</v>
      </c>
      <c r="G263" s="2" t="str">
        <f>IF(_xlfn.XLOOKUP(C263,customers!$A$1:$A$1001,customers!$C$1:$C$1001)=0,"",_xlfn.XLOOKUP(C263,customers!$A$1:$A$1001,customers!$C$1:$C$1001))</f>
        <v>mcanty79@jigsy.com</v>
      </c>
      <c r="H263" s="2" t="str">
        <f>_xlfn.XLOOKUP(C263,customers!$A$1:$A$1001,customers!$G$1:$G$1001)</f>
        <v>United States</v>
      </c>
      <c r="I263" t="str">
        <f>_xlfn.XLOOKUP(D263,products!$A$1:$A$49,products!$B$1:$B$49)</f>
        <v>Rob</v>
      </c>
      <c r="J263" t="str">
        <f>_xlfn.XLOOKUP(D263,products!$A$1:$A$49,products!$C$1:$C$49)</f>
        <v>L</v>
      </c>
      <c r="K263" s="24" t="s">
        <v>6217</v>
      </c>
      <c r="L263" s="6">
        <f>_xlfn.XLOOKUP(D263,products!$A$1:$A$49,products!$E$1:$E$49)</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 customers!$A$1:$A$1001,customers!$B$1:$B$1001)</f>
        <v>Javier Kopke</v>
      </c>
      <c r="G264" s="2" t="str">
        <f>IF(_xlfn.XLOOKUP(C264,customers!$A$1:$A$1001,customers!$C$1:$C$1001)=0,"",_xlfn.XLOOKUP(C264,customers!$A$1:$A$1001,customers!$C$1:$C$1001))</f>
        <v>jkopke7a@auda.org.au</v>
      </c>
      <c r="H264" s="2" t="str">
        <f>_xlfn.XLOOKUP(C264,customers!$A$1:$A$1001,customers!$G$1:$G$1001)</f>
        <v>United States</v>
      </c>
      <c r="I264" t="str">
        <f>_xlfn.XLOOKUP(D264,products!$A$1:$A$49,products!$B$1:$B$49)</f>
        <v>Exc</v>
      </c>
      <c r="J264" t="str">
        <f>_xlfn.XLOOKUP(D264,products!$A$1:$A$49,products!$C$1:$C$49)</f>
        <v>M</v>
      </c>
      <c r="K264" s="24" t="s">
        <v>6217</v>
      </c>
      <c r="L264" s="6">
        <f>_xlfn.XLOOKUP(D264,products!$A$1:$A$49,products!$E$1:$E$49)</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 customers!$A$1:$A$1001,customers!$B$1:$B$1001)</f>
        <v>Mar McIver</v>
      </c>
      <c r="G265" s="2" t="str">
        <f>IF(_xlfn.XLOOKUP(C265,customers!$A$1:$A$1001,customers!$C$1:$C$1001)=0,"",_xlfn.XLOOKUP(C265,customers!$A$1:$A$1001,customers!$C$1:$C$1001))</f>
        <v/>
      </c>
      <c r="H265" s="2" t="str">
        <f>_xlfn.XLOOKUP(C265,customers!$A$1:$A$1001,customers!$G$1:$G$1001)</f>
        <v>United States</v>
      </c>
      <c r="I265" t="str">
        <f>_xlfn.XLOOKUP(D265,products!$A$1:$A$49,products!$B$1:$B$49)</f>
        <v>Lib</v>
      </c>
      <c r="J265" t="str">
        <f>_xlfn.XLOOKUP(D265,products!$A$1:$A$49,products!$C$1:$C$49)</f>
        <v>M</v>
      </c>
      <c r="K265" s="24" t="s">
        <v>6219</v>
      </c>
      <c r="L265" s="6">
        <f>_xlfn.XLOOKUP(D265,products!$A$1:$A$49,products!$E$1:$E$49)</f>
        <v>33.464999999999996</v>
      </c>
      <c r="M265" s="6">
        <f t="shared" si="12"/>
        <v>133.85999999999999</v>
      </c>
      <c r="N265" t="str">
        <f t="shared" si="13"/>
        <v>Librica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 customers!$A$1:$A$1001,customers!$B$1:$B$1001)</f>
        <v>Arabella Fransewich</v>
      </c>
      <c r="G266" s="2" t="str">
        <f>IF(_xlfn.XLOOKUP(C266,customers!$A$1:$A$1001,customers!$C$1:$C$1001)=0,"",_xlfn.XLOOKUP(C266,customers!$A$1:$A$1001,customers!$C$1:$C$1001))</f>
        <v/>
      </c>
      <c r="H266" s="2" t="str">
        <f>_xlfn.XLOOKUP(C266,customers!$A$1:$A$1001,customers!$G$1:$G$1001)</f>
        <v>Ireland</v>
      </c>
      <c r="I266" t="str">
        <f>_xlfn.XLOOKUP(D266,products!$A$1:$A$49,products!$B$1:$B$49)</f>
        <v>Rob</v>
      </c>
      <c r="J266" t="str">
        <f>_xlfn.XLOOKUP(D266,products!$A$1:$A$49,products!$C$1:$C$49)</f>
        <v>L</v>
      </c>
      <c r="K266" s="24" t="s">
        <v>6217</v>
      </c>
      <c r="L266" s="6">
        <f>_xlfn.XLOOKUP(D266,products!$A$1:$A$49,products!$E$1:$E$49)</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 customers!$A$1:$A$1001,customers!$B$1:$B$1001)</f>
        <v>Violette Hellmore</v>
      </c>
      <c r="G267" s="2" t="str">
        <f>IF(_xlfn.XLOOKUP(C267,customers!$A$1:$A$1001,customers!$C$1:$C$1001)=0,"",_xlfn.XLOOKUP(C267,customers!$A$1:$A$1001,customers!$C$1:$C$1001))</f>
        <v>vhellmore7d@bbc.co.uk</v>
      </c>
      <c r="H267" s="2" t="str">
        <f>_xlfn.XLOOKUP(C267,customers!$A$1:$A$1001,customers!$G$1:$G$1001)</f>
        <v>United States</v>
      </c>
      <c r="I267" t="str">
        <f>_xlfn.XLOOKUP(D267,products!$A$1:$A$49,products!$B$1:$B$49)</f>
        <v>Ara</v>
      </c>
      <c r="J267" t="str">
        <f>_xlfn.XLOOKUP(D267,products!$A$1:$A$49,products!$C$1:$C$49)</f>
        <v>D</v>
      </c>
      <c r="K267" s="24" t="s">
        <v>6218</v>
      </c>
      <c r="L267" s="6">
        <f>_xlfn.XLOOKUP(D267,products!$A$1:$A$49,products!$E$1:$E$49)</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 customers!$A$1:$A$1001,customers!$B$1:$B$1001)</f>
        <v>Myles Seawright</v>
      </c>
      <c r="G268" s="2" t="str">
        <f>IF(_xlfn.XLOOKUP(C268,customers!$A$1:$A$1001,customers!$C$1:$C$1001)=0,"",_xlfn.XLOOKUP(C268,customers!$A$1:$A$1001,customers!$C$1:$C$1001))</f>
        <v>mseawright7e@nbcnews.com</v>
      </c>
      <c r="H268" s="2" t="str">
        <f>_xlfn.XLOOKUP(C268,customers!$A$1:$A$1001,customers!$G$1:$G$1001)</f>
        <v>United Kingdom</v>
      </c>
      <c r="I268" t="str">
        <f>_xlfn.XLOOKUP(D268,products!$A$1:$A$49,products!$B$1:$B$49)</f>
        <v>Exc</v>
      </c>
      <c r="J268" t="str">
        <f>_xlfn.XLOOKUP(D268,products!$A$1:$A$49,products!$C$1:$C$49)</f>
        <v>D</v>
      </c>
      <c r="K268" s="24" t="s">
        <v>6217</v>
      </c>
      <c r="L268" s="6">
        <f>_xlfn.XLOOKUP(D268,products!$A$1:$A$49,products!$E$1:$E$49)</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 customers!$A$1:$A$1001,customers!$B$1:$B$1001)</f>
        <v>Silvana Northeast</v>
      </c>
      <c r="G269" s="2" t="str">
        <f>IF(_xlfn.XLOOKUP(C269,customers!$A$1:$A$1001,customers!$C$1:$C$1001)=0,"",_xlfn.XLOOKUP(C269,customers!$A$1:$A$1001,customers!$C$1:$C$1001))</f>
        <v>snortheast7f@mashable.com</v>
      </c>
      <c r="H269" s="2" t="str">
        <f>_xlfn.XLOOKUP(C269,customers!$A$1:$A$1001,customers!$G$1:$G$1001)</f>
        <v>United States</v>
      </c>
      <c r="I269" t="str">
        <f>_xlfn.XLOOKUP(D269,products!$A$1:$A$49,products!$B$1:$B$49)</f>
        <v>Exc</v>
      </c>
      <c r="J269" t="str">
        <f>_xlfn.XLOOKUP(D269,products!$A$1:$A$49,products!$C$1:$C$49)</f>
        <v>D</v>
      </c>
      <c r="K269" s="24" t="s">
        <v>6220</v>
      </c>
      <c r="L269" s="6">
        <f>_xlfn.XLOOKUP(D269,products!$A$1:$A$49,products!$E$1:$E$49)</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 customers!$A$1:$A$1001,customers!$B$1:$B$1001)</f>
        <v>Anselma Attwater</v>
      </c>
      <c r="G270" s="2" t="str">
        <f>IF(_xlfn.XLOOKUP(C270,customers!$A$1:$A$1001,customers!$C$1:$C$1001)=0,"",_xlfn.XLOOKUP(C270,customers!$A$1:$A$1001,customers!$C$1:$C$1001))</f>
        <v>aattwater5u@wikia.com</v>
      </c>
      <c r="H270" s="2" t="str">
        <f>_xlfn.XLOOKUP(C270,customers!$A$1:$A$1001,customers!$G$1:$G$1001)</f>
        <v>United States</v>
      </c>
      <c r="I270" t="str">
        <f>_xlfn.XLOOKUP(D270,products!$A$1:$A$49,products!$B$1:$B$49)</f>
        <v>Ara</v>
      </c>
      <c r="J270" t="str">
        <f>_xlfn.XLOOKUP(D270,products!$A$1:$A$49,products!$C$1:$C$49)</f>
        <v>D</v>
      </c>
      <c r="K270" s="24" t="s">
        <v>6217</v>
      </c>
      <c r="L270" s="6">
        <f>_xlfn.XLOOKUP(D270,products!$A$1:$A$49,products!$E$1:$E$49)</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 customers!$A$1:$A$1001,customers!$B$1:$B$1001)</f>
        <v>Monica Fearon</v>
      </c>
      <c r="G271" s="2" t="str">
        <f>IF(_xlfn.XLOOKUP(C271,customers!$A$1:$A$1001,customers!$C$1:$C$1001)=0,"",_xlfn.XLOOKUP(C271,customers!$A$1:$A$1001,customers!$C$1:$C$1001))</f>
        <v>mfearon7h@reverbnation.com</v>
      </c>
      <c r="H271" s="2" t="str">
        <f>_xlfn.XLOOKUP(C271,customers!$A$1:$A$1001,customers!$G$1:$G$1001)</f>
        <v>United States</v>
      </c>
      <c r="I271" t="str">
        <f>_xlfn.XLOOKUP(D271,products!$A$1:$A$49,products!$B$1:$B$49)</f>
        <v>Ara</v>
      </c>
      <c r="J271" t="str">
        <f>_xlfn.XLOOKUP(D271,products!$A$1:$A$49,products!$C$1:$C$49)</f>
        <v>D</v>
      </c>
      <c r="K271" s="24" t="s">
        <v>6220</v>
      </c>
      <c r="L271" s="6">
        <f>_xlfn.XLOOKUP(D271,products!$A$1:$A$49,products!$E$1:$E$49)</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 customers!$A$1:$A$1001,customers!$B$1:$B$1001)</f>
        <v>Barney Chisnell</v>
      </c>
      <c r="G272" s="2" t="str">
        <f>IF(_xlfn.XLOOKUP(C272,customers!$A$1:$A$1001,customers!$C$1:$C$1001)=0,"",_xlfn.XLOOKUP(C272,customers!$A$1:$A$1001,customers!$C$1:$C$1001))</f>
        <v/>
      </c>
      <c r="H272" s="2" t="str">
        <f>_xlfn.XLOOKUP(C272,customers!$A$1:$A$1001,customers!$G$1:$G$1001)</f>
        <v>Ireland</v>
      </c>
      <c r="I272" t="str">
        <f>_xlfn.XLOOKUP(D272,products!$A$1:$A$49,products!$B$1:$B$49)</f>
        <v>Exc</v>
      </c>
      <c r="J272" t="str">
        <f>_xlfn.XLOOKUP(D272,products!$A$1:$A$49,products!$C$1:$C$49)</f>
        <v>D</v>
      </c>
      <c r="K272" s="24" t="s">
        <v>6218</v>
      </c>
      <c r="L272" s="6">
        <f>_xlfn.XLOOKUP(D272,products!$A$1:$A$49,products!$E$1:$E$49)</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 customers!$A$1:$A$1001,customers!$B$1:$B$1001)</f>
        <v>Jasper Sisneros</v>
      </c>
      <c r="G273" s="2" t="str">
        <f>IF(_xlfn.XLOOKUP(C273,customers!$A$1:$A$1001,customers!$C$1:$C$1001)=0,"",_xlfn.XLOOKUP(C273,customers!$A$1:$A$1001,customers!$C$1:$C$1001))</f>
        <v>jsisneros7j@a8.net</v>
      </c>
      <c r="H273" s="2" t="str">
        <f>_xlfn.XLOOKUP(C273,customers!$A$1:$A$1001,customers!$G$1:$G$1001)</f>
        <v>United States</v>
      </c>
      <c r="I273" t="str">
        <f>_xlfn.XLOOKUP(D273,products!$A$1:$A$49,products!$B$1:$B$49)</f>
        <v>Ara</v>
      </c>
      <c r="J273" t="str">
        <f>_xlfn.XLOOKUP(D273,products!$A$1:$A$49,products!$C$1:$C$49)</f>
        <v>D</v>
      </c>
      <c r="K273" s="24" t="s">
        <v>6220</v>
      </c>
      <c r="L273" s="6">
        <f>_xlfn.XLOOKUP(D273,products!$A$1:$A$49,products!$E$1:$E$49)</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 customers!$A$1:$A$1001,customers!$B$1:$B$1001)</f>
        <v>Zachariah Carlson</v>
      </c>
      <c r="G274" s="2" t="str">
        <f>IF(_xlfn.XLOOKUP(C274,customers!$A$1:$A$1001,customers!$C$1:$C$1001)=0,"",_xlfn.XLOOKUP(C274,customers!$A$1:$A$1001,customers!$C$1:$C$1001))</f>
        <v>zcarlson7k@bigcartel.com</v>
      </c>
      <c r="H274" s="2" t="str">
        <f>_xlfn.XLOOKUP(C274,customers!$A$1:$A$1001,customers!$G$1:$G$1001)</f>
        <v>Ireland</v>
      </c>
      <c r="I274" t="str">
        <f>_xlfn.XLOOKUP(D274,products!$A$1:$A$49,products!$B$1:$B$49)</f>
        <v>Rob</v>
      </c>
      <c r="J274" t="str">
        <f>_xlfn.XLOOKUP(D274,products!$A$1:$A$49,products!$C$1:$C$49)</f>
        <v>L</v>
      </c>
      <c r="K274" s="24" t="s">
        <v>6217</v>
      </c>
      <c r="L274" s="6">
        <f>_xlfn.XLOOKUP(D274,products!$A$1:$A$49,products!$E$1:$E$49)</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 customers!$A$1:$A$1001,customers!$B$1:$B$1001)</f>
        <v>Warner Maddox</v>
      </c>
      <c r="G275" s="2" t="str">
        <f>IF(_xlfn.XLOOKUP(C275,customers!$A$1:$A$1001,customers!$C$1:$C$1001)=0,"",_xlfn.XLOOKUP(C275,customers!$A$1:$A$1001,customers!$C$1:$C$1001))</f>
        <v>wmaddox7l@timesonline.co.uk</v>
      </c>
      <c r="H275" s="2" t="str">
        <f>_xlfn.XLOOKUP(C275,customers!$A$1:$A$1001,customers!$G$1:$G$1001)</f>
        <v>United States</v>
      </c>
      <c r="I275" t="str">
        <f>_xlfn.XLOOKUP(D275,products!$A$1:$A$49,products!$B$1:$B$49)</f>
        <v>Ara</v>
      </c>
      <c r="J275" t="str">
        <f>_xlfn.XLOOKUP(D275,products!$A$1:$A$49,products!$C$1:$C$49)</f>
        <v>L</v>
      </c>
      <c r="K275" s="24" t="s">
        <v>6220</v>
      </c>
      <c r="L275" s="6">
        <f>_xlfn.XLOOKUP(D275,products!$A$1:$A$49,products!$E$1:$E$49)</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 customers!$A$1:$A$1001,customers!$B$1:$B$1001)</f>
        <v>Donnie Hedlestone</v>
      </c>
      <c r="G276" s="2" t="str">
        <f>IF(_xlfn.XLOOKUP(C276,customers!$A$1:$A$1001,customers!$C$1:$C$1001)=0,"",_xlfn.XLOOKUP(C276,customers!$A$1:$A$1001,customers!$C$1:$C$1001))</f>
        <v>dhedlestone7m@craigslist.org</v>
      </c>
      <c r="H276" s="2" t="str">
        <f>_xlfn.XLOOKUP(C276,customers!$A$1:$A$1001,customers!$G$1:$G$1001)</f>
        <v>United States</v>
      </c>
      <c r="I276" t="str">
        <f>_xlfn.XLOOKUP(D276,products!$A$1:$A$49,products!$B$1:$B$49)</f>
        <v>Ara</v>
      </c>
      <c r="J276" t="str">
        <f>_xlfn.XLOOKUP(D276,products!$A$1:$A$49,products!$C$1:$C$49)</f>
        <v>M</v>
      </c>
      <c r="K276" s="24" t="s">
        <v>6219</v>
      </c>
      <c r="L276" s="6">
        <f>_xlfn.XLOOKUP(D276,products!$A$1:$A$49,products!$E$1:$E$49)</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 customers!$A$1:$A$1001,customers!$B$1:$B$1001)</f>
        <v>Teddi Crowthe</v>
      </c>
      <c r="G277" s="2" t="str">
        <f>IF(_xlfn.XLOOKUP(C277,customers!$A$1:$A$1001,customers!$C$1:$C$1001)=0,"",_xlfn.XLOOKUP(C277,customers!$A$1:$A$1001,customers!$C$1:$C$1001))</f>
        <v>tcrowthe7n@europa.eu</v>
      </c>
      <c r="H277" s="2" t="str">
        <f>_xlfn.XLOOKUP(C277,customers!$A$1:$A$1001,customers!$G$1:$G$1001)</f>
        <v>United States</v>
      </c>
      <c r="I277" t="str">
        <f>_xlfn.XLOOKUP(D277,products!$A$1:$A$49,products!$B$1:$B$49)</f>
        <v>Exc</v>
      </c>
      <c r="J277" t="str">
        <f>_xlfn.XLOOKUP(D277,products!$A$1:$A$49,products!$C$1:$C$49)</f>
        <v>L</v>
      </c>
      <c r="K277" s="24" t="s">
        <v>6219</v>
      </c>
      <c r="L277" s="6">
        <f>_xlfn.XLOOKUP(D277,products!$A$1:$A$49,products!$E$1:$E$49)</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 customers!$A$1:$A$1001,customers!$B$1:$B$1001)</f>
        <v>Dorelia Bury</v>
      </c>
      <c r="G278" s="2" t="str">
        <f>IF(_xlfn.XLOOKUP(C278,customers!$A$1:$A$1001,customers!$C$1:$C$1001)=0,"",_xlfn.XLOOKUP(C278,customers!$A$1:$A$1001,customers!$C$1:$C$1001))</f>
        <v>dbury7o@tinyurl.com</v>
      </c>
      <c r="H278" s="2" t="str">
        <f>_xlfn.XLOOKUP(C278,customers!$A$1:$A$1001,customers!$G$1:$G$1001)</f>
        <v>Ireland</v>
      </c>
      <c r="I278" t="str">
        <f>_xlfn.XLOOKUP(D278,products!$A$1:$A$49,products!$B$1:$B$49)</f>
        <v>Rob</v>
      </c>
      <c r="J278" t="str">
        <f>_xlfn.XLOOKUP(D278,products!$A$1:$A$49,products!$C$1:$C$49)</f>
        <v>L</v>
      </c>
      <c r="K278" s="24" t="s">
        <v>6219</v>
      </c>
      <c r="L278" s="6">
        <f>_xlfn.XLOOKUP(D278,products!$A$1:$A$49,products!$E$1:$E$49)</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 customers!$A$1:$A$1001,customers!$B$1:$B$1001)</f>
        <v>Gussy Broadbear</v>
      </c>
      <c r="G279" s="2" t="str">
        <f>IF(_xlfn.XLOOKUP(C279,customers!$A$1:$A$1001,customers!$C$1:$C$1001)=0,"",_xlfn.XLOOKUP(C279,customers!$A$1:$A$1001,customers!$C$1:$C$1001))</f>
        <v>gbroadbear7p@omniture.com</v>
      </c>
      <c r="H279" s="2" t="str">
        <f>_xlfn.XLOOKUP(C279,customers!$A$1:$A$1001,customers!$G$1:$G$1001)</f>
        <v>United States</v>
      </c>
      <c r="I279" t="str">
        <f>_xlfn.XLOOKUP(D279,products!$A$1:$A$49,products!$B$1:$B$49)</f>
        <v>Exc</v>
      </c>
      <c r="J279" t="str">
        <f>_xlfn.XLOOKUP(D279,products!$A$1:$A$49,products!$C$1:$C$49)</f>
        <v>L</v>
      </c>
      <c r="K279" s="24" t="s">
        <v>6217</v>
      </c>
      <c r="L279" s="6">
        <f>_xlfn.XLOOKUP(D279,products!$A$1:$A$49,products!$E$1:$E$49)</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 customers!$A$1:$A$1001,customers!$B$1:$B$1001)</f>
        <v>Emlynne Palfrey</v>
      </c>
      <c r="G280" s="2" t="str">
        <f>IF(_xlfn.XLOOKUP(C280,customers!$A$1:$A$1001,customers!$C$1:$C$1001)=0,"",_xlfn.XLOOKUP(C280,customers!$A$1:$A$1001,customers!$C$1:$C$1001))</f>
        <v>epalfrey7q@devhub.com</v>
      </c>
      <c r="H280" s="2" t="str">
        <f>_xlfn.XLOOKUP(C280,customers!$A$1:$A$1001,customers!$G$1:$G$1001)</f>
        <v>United States</v>
      </c>
      <c r="I280" t="str">
        <f>_xlfn.XLOOKUP(D280,products!$A$1:$A$49,products!$B$1:$B$49)</f>
        <v>Ara</v>
      </c>
      <c r="J280" t="str">
        <f>_xlfn.XLOOKUP(D280,products!$A$1:$A$49,products!$C$1:$C$49)</f>
        <v>L</v>
      </c>
      <c r="K280" s="24" t="s">
        <v>6220</v>
      </c>
      <c r="L280" s="6">
        <f>_xlfn.XLOOKUP(D280,products!$A$1:$A$49,products!$E$1:$E$49)</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 customers!$A$1:$A$1001,customers!$B$1:$B$1001)</f>
        <v>Parsifal Metrick</v>
      </c>
      <c r="G281" s="2" t="str">
        <f>IF(_xlfn.XLOOKUP(C281,customers!$A$1:$A$1001,customers!$C$1:$C$1001)=0,"",_xlfn.XLOOKUP(C281,customers!$A$1:$A$1001,customers!$C$1:$C$1001))</f>
        <v>pmetrick7r@rakuten.co.jp</v>
      </c>
      <c r="H281" s="2" t="str">
        <f>_xlfn.XLOOKUP(C281,customers!$A$1:$A$1001,customers!$G$1:$G$1001)</f>
        <v>United States</v>
      </c>
      <c r="I281" t="str">
        <f>_xlfn.XLOOKUP(D281,products!$A$1:$A$49,products!$B$1:$B$49)</f>
        <v>Lib</v>
      </c>
      <c r="J281" t="str">
        <f>_xlfn.XLOOKUP(D281,products!$A$1:$A$49,products!$C$1:$C$49)</f>
        <v>M</v>
      </c>
      <c r="K281" s="24" t="s">
        <v>6219</v>
      </c>
      <c r="L281" s="6">
        <f>_xlfn.XLOOKUP(D281,products!$A$1:$A$49,products!$E$1:$E$49)</f>
        <v>33.464999999999996</v>
      </c>
      <c r="M281" s="6">
        <f t="shared" si="12"/>
        <v>33.464999999999996</v>
      </c>
      <c r="N281" t="str">
        <f t="shared" si="13"/>
        <v>Librica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 customers!$A$1:$A$1001,customers!$B$1:$B$1001)</f>
        <v>Christopher Grieveson</v>
      </c>
      <c r="G282" s="2" t="str">
        <f>IF(_xlfn.XLOOKUP(C282,customers!$A$1:$A$1001,customers!$C$1:$C$1001)=0,"",_xlfn.XLOOKUP(C282,customers!$A$1:$A$1001,customers!$C$1:$C$1001))</f>
        <v/>
      </c>
      <c r="H282" s="2" t="str">
        <f>_xlfn.XLOOKUP(C282,customers!$A$1:$A$1001,customers!$G$1:$G$1001)</f>
        <v>United States</v>
      </c>
      <c r="I282" t="str">
        <f>_xlfn.XLOOKUP(D282,products!$A$1:$A$49,products!$B$1:$B$49)</f>
        <v>Exc</v>
      </c>
      <c r="J282" t="str">
        <f>_xlfn.XLOOKUP(D282,products!$A$1:$A$49,products!$C$1:$C$49)</f>
        <v>M</v>
      </c>
      <c r="K282" s="24" t="s">
        <v>6218</v>
      </c>
      <c r="L282" s="6">
        <f>_xlfn.XLOOKUP(D282,products!$A$1:$A$49,products!$E$1:$E$49)</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 customers!$A$1:$A$1001,customers!$B$1:$B$1001)</f>
        <v>Karlan Karby</v>
      </c>
      <c r="G283" s="2" t="str">
        <f>IF(_xlfn.XLOOKUP(C283,customers!$A$1:$A$1001,customers!$C$1:$C$1001)=0,"",_xlfn.XLOOKUP(C283,customers!$A$1:$A$1001,customers!$C$1:$C$1001))</f>
        <v>kkarby7t@sbwire.com</v>
      </c>
      <c r="H283" s="2" t="str">
        <f>_xlfn.XLOOKUP(C283,customers!$A$1:$A$1001,customers!$G$1:$G$1001)</f>
        <v>United States</v>
      </c>
      <c r="I283" t="str">
        <f>_xlfn.XLOOKUP(D283,products!$A$1:$A$49,products!$B$1:$B$49)</f>
        <v>Exc</v>
      </c>
      <c r="J283" t="str">
        <f>_xlfn.XLOOKUP(D283,products!$A$1:$A$49,products!$C$1:$C$49)</f>
        <v>L</v>
      </c>
      <c r="K283" s="24" t="s">
        <v>6217</v>
      </c>
      <c r="L283" s="6">
        <f>_xlfn.XLOOKUP(D283,products!$A$1:$A$49,products!$E$1:$E$49)</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 customers!$A$1:$A$1001,customers!$B$1:$B$1001)</f>
        <v>Flory Crumpe</v>
      </c>
      <c r="G284" s="2" t="str">
        <f>IF(_xlfn.XLOOKUP(C284,customers!$A$1:$A$1001,customers!$C$1:$C$1001)=0,"",_xlfn.XLOOKUP(C284,customers!$A$1:$A$1001,customers!$C$1:$C$1001))</f>
        <v>fcrumpe7u@ftc.gov</v>
      </c>
      <c r="H284" s="2" t="str">
        <f>_xlfn.XLOOKUP(C284,customers!$A$1:$A$1001,customers!$G$1:$G$1001)</f>
        <v>United Kingdom</v>
      </c>
      <c r="I284" t="str">
        <f>_xlfn.XLOOKUP(D284,products!$A$1:$A$49,products!$B$1:$B$49)</f>
        <v>Ara</v>
      </c>
      <c r="J284" t="str">
        <f>_xlfn.XLOOKUP(D284,products!$A$1:$A$49,products!$C$1:$C$49)</f>
        <v>L</v>
      </c>
      <c r="K284" s="24" t="s">
        <v>6218</v>
      </c>
      <c r="L284" s="6">
        <f>_xlfn.XLOOKUP(D284,products!$A$1:$A$49,products!$E$1:$E$49)</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 customers!$A$1:$A$1001,customers!$B$1:$B$1001)</f>
        <v>Amity Chatto</v>
      </c>
      <c r="G285" s="2" t="str">
        <f>IF(_xlfn.XLOOKUP(C285,customers!$A$1:$A$1001,customers!$C$1:$C$1001)=0,"",_xlfn.XLOOKUP(C285,customers!$A$1:$A$1001,customers!$C$1:$C$1001))</f>
        <v>achatto7v@sakura.ne.jp</v>
      </c>
      <c r="H285" s="2" t="str">
        <f>_xlfn.XLOOKUP(C285,customers!$A$1:$A$1001,customers!$G$1:$G$1001)</f>
        <v>United Kingdom</v>
      </c>
      <c r="I285" t="str">
        <f>_xlfn.XLOOKUP(D285,products!$A$1:$A$49,products!$B$1:$B$49)</f>
        <v>Rob</v>
      </c>
      <c r="J285" t="str">
        <f>_xlfn.XLOOKUP(D285,products!$A$1:$A$49,products!$C$1:$C$49)</f>
        <v>D</v>
      </c>
      <c r="K285" s="24" t="s">
        <v>6218</v>
      </c>
      <c r="L285" s="6">
        <f>_xlfn.XLOOKUP(D285,products!$A$1:$A$49,products!$E$1:$E$49)</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 customers!$A$1:$A$1001,customers!$B$1:$B$1001)</f>
        <v>Nanine McCarthy</v>
      </c>
      <c r="G286" s="2" t="str">
        <f>IF(_xlfn.XLOOKUP(C286,customers!$A$1:$A$1001,customers!$C$1:$C$1001)=0,"",_xlfn.XLOOKUP(C286,customers!$A$1:$A$1001,customers!$C$1:$C$1001))</f>
        <v/>
      </c>
      <c r="H286" s="2" t="str">
        <f>_xlfn.XLOOKUP(C286,customers!$A$1:$A$1001,customers!$G$1:$G$1001)</f>
        <v>United States</v>
      </c>
      <c r="I286" t="str">
        <f>_xlfn.XLOOKUP(D286,products!$A$1:$A$49,products!$B$1:$B$49)</f>
        <v>Exc</v>
      </c>
      <c r="J286" t="str">
        <f>_xlfn.XLOOKUP(D286,products!$A$1:$A$49,products!$C$1:$C$49)</f>
        <v>M</v>
      </c>
      <c r="K286" s="24" t="s">
        <v>6219</v>
      </c>
      <c r="L286" s="6">
        <f>_xlfn.XLOOKUP(D286,products!$A$1:$A$49,products!$E$1:$E$49)</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 customers!$A$1:$A$1001,customers!$B$1:$B$1001)</f>
        <v>Lyndsey Megany</v>
      </c>
      <c r="G287" s="2" t="str">
        <f>IF(_xlfn.XLOOKUP(C287,customers!$A$1:$A$1001,customers!$C$1:$C$1001)=0,"",_xlfn.XLOOKUP(C287,customers!$A$1:$A$1001,customers!$C$1:$C$1001))</f>
        <v/>
      </c>
      <c r="H287" s="2" t="str">
        <f>_xlfn.XLOOKUP(C287,customers!$A$1:$A$1001,customers!$G$1:$G$1001)</f>
        <v>United States</v>
      </c>
      <c r="I287" t="str">
        <f>_xlfn.XLOOKUP(D287,products!$A$1:$A$49,products!$B$1:$B$49)</f>
        <v>Lib</v>
      </c>
      <c r="J287" t="str">
        <f>_xlfn.XLOOKUP(D287,products!$A$1:$A$49,products!$C$1:$C$49)</f>
        <v>L</v>
      </c>
      <c r="K287" s="24" t="s">
        <v>6219</v>
      </c>
      <c r="L287" s="6">
        <f>_xlfn.XLOOKUP(D287,products!$A$1:$A$49,products!$E$1:$E$49)</f>
        <v>36.454999999999998</v>
      </c>
      <c r="M287" s="6">
        <f t="shared" si="12"/>
        <v>36.454999999999998</v>
      </c>
      <c r="N287" t="str">
        <f t="shared" si="13"/>
        <v>Librica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 customers!$A$1:$A$1001,customers!$B$1:$B$1001)</f>
        <v>Byram Mergue</v>
      </c>
      <c r="G288" s="2" t="str">
        <f>IF(_xlfn.XLOOKUP(C288,customers!$A$1:$A$1001,customers!$C$1:$C$1001)=0,"",_xlfn.XLOOKUP(C288,customers!$A$1:$A$1001,customers!$C$1:$C$1001))</f>
        <v>bmergue7y@umn.edu</v>
      </c>
      <c r="H288" s="2" t="str">
        <f>_xlfn.XLOOKUP(C288,customers!$A$1:$A$1001,customers!$G$1:$G$1001)</f>
        <v>United States</v>
      </c>
      <c r="I288" t="str">
        <f>_xlfn.XLOOKUP(D288,products!$A$1:$A$49,products!$B$1:$B$49)</f>
        <v>Ara</v>
      </c>
      <c r="J288" t="str">
        <f>_xlfn.XLOOKUP(D288,products!$A$1:$A$49,products!$C$1:$C$49)</f>
        <v>M</v>
      </c>
      <c r="K288" s="24" t="s">
        <v>6220</v>
      </c>
      <c r="L288" s="6">
        <f>_xlfn.XLOOKUP(D288,products!$A$1:$A$49,products!$E$1:$E$49)</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 customers!$A$1:$A$1001,customers!$B$1:$B$1001)</f>
        <v>Kerr Patise</v>
      </c>
      <c r="G289" s="2" t="str">
        <f>IF(_xlfn.XLOOKUP(C289,customers!$A$1:$A$1001,customers!$C$1:$C$1001)=0,"",_xlfn.XLOOKUP(C289,customers!$A$1:$A$1001,customers!$C$1:$C$1001))</f>
        <v>kpatise7z@jigsy.com</v>
      </c>
      <c r="H289" s="2" t="str">
        <f>_xlfn.XLOOKUP(C289,customers!$A$1:$A$1001,customers!$G$1:$G$1001)</f>
        <v>United States</v>
      </c>
      <c r="I289" t="str">
        <f>_xlfn.XLOOKUP(D289,products!$A$1:$A$49,products!$B$1:$B$49)</f>
        <v>Rob</v>
      </c>
      <c r="J289" t="str">
        <f>_xlfn.XLOOKUP(D289,products!$A$1:$A$49,products!$C$1:$C$49)</f>
        <v>L</v>
      </c>
      <c r="K289" s="24" t="s">
        <v>6220</v>
      </c>
      <c r="L289" s="6">
        <f>_xlfn.XLOOKUP(D289,products!$A$1:$A$49,products!$E$1:$E$49)</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 customers!$A$1:$A$1001,customers!$B$1:$B$1001)</f>
        <v>Mathew Goulter</v>
      </c>
      <c r="G290" s="2" t="str">
        <f>IF(_xlfn.XLOOKUP(C290,customers!$A$1:$A$1001,customers!$C$1:$C$1001)=0,"",_xlfn.XLOOKUP(C290,customers!$A$1:$A$1001,customers!$C$1:$C$1001))</f>
        <v/>
      </c>
      <c r="H290" s="2" t="str">
        <f>_xlfn.XLOOKUP(C290,customers!$A$1:$A$1001,customers!$G$1:$G$1001)</f>
        <v>Ireland</v>
      </c>
      <c r="I290" t="str">
        <f>_xlfn.XLOOKUP(D290,products!$A$1:$A$49,products!$B$1:$B$49)</f>
        <v>Exc</v>
      </c>
      <c r="J290" t="str">
        <f>_xlfn.XLOOKUP(D290,products!$A$1:$A$49,products!$C$1:$C$49)</f>
        <v>M</v>
      </c>
      <c r="K290" s="24" t="s">
        <v>6218</v>
      </c>
      <c r="L290" s="6">
        <f>_xlfn.XLOOKUP(D290,products!$A$1:$A$49,products!$E$1:$E$49)</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 customers!$A$1:$A$1001,customers!$B$1:$B$1001)</f>
        <v>Marris Grcic</v>
      </c>
      <c r="G291" s="2" t="str">
        <f>IF(_xlfn.XLOOKUP(C291,customers!$A$1:$A$1001,customers!$C$1:$C$1001)=0,"",_xlfn.XLOOKUP(C291,customers!$A$1:$A$1001,customers!$C$1:$C$1001))</f>
        <v/>
      </c>
      <c r="H291" s="2" t="str">
        <f>_xlfn.XLOOKUP(C291,customers!$A$1:$A$1001,customers!$G$1:$G$1001)</f>
        <v>United States</v>
      </c>
      <c r="I291" t="str">
        <f>_xlfn.XLOOKUP(D291,products!$A$1:$A$49,products!$B$1:$B$49)</f>
        <v>Rob</v>
      </c>
      <c r="J291" t="str">
        <f>_xlfn.XLOOKUP(D291,products!$A$1:$A$49,products!$C$1:$C$49)</f>
        <v>D</v>
      </c>
      <c r="K291" s="24" t="s">
        <v>6220</v>
      </c>
      <c r="L291" s="6">
        <f>_xlfn.XLOOKUP(D291,products!$A$1:$A$49,products!$E$1:$E$49)</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 customers!$A$1:$A$1001,customers!$B$1:$B$1001)</f>
        <v>Domeniga Duke</v>
      </c>
      <c r="G292" s="2" t="str">
        <f>IF(_xlfn.XLOOKUP(C292,customers!$A$1:$A$1001,customers!$C$1:$C$1001)=0,"",_xlfn.XLOOKUP(C292,customers!$A$1:$A$1001,customers!$C$1:$C$1001))</f>
        <v>dduke82@vkontakte.ru</v>
      </c>
      <c r="H292" s="2" t="str">
        <f>_xlfn.XLOOKUP(C292,customers!$A$1:$A$1001,customers!$G$1:$G$1001)</f>
        <v>United States</v>
      </c>
      <c r="I292" t="str">
        <f>_xlfn.XLOOKUP(D292,products!$A$1:$A$49,products!$B$1:$B$49)</f>
        <v>Ara</v>
      </c>
      <c r="J292" t="str">
        <f>_xlfn.XLOOKUP(D292,products!$A$1:$A$49,products!$C$1:$C$49)</f>
        <v>D</v>
      </c>
      <c r="K292" s="24" t="s">
        <v>6217</v>
      </c>
      <c r="L292" s="6">
        <f>_xlfn.XLOOKUP(D292,products!$A$1:$A$49,products!$E$1:$E$49)</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 customers!$A$1:$A$1001,customers!$B$1:$B$1001)</f>
        <v>Violante Skouling</v>
      </c>
      <c r="G293" s="2" t="str">
        <f>IF(_xlfn.XLOOKUP(C293,customers!$A$1:$A$1001,customers!$C$1:$C$1001)=0,"",_xlfn.XLOOKUP(C293,customers!$A$1:$A$1001,customers!$C$1:$C$1001))</f>
        <v/>
      </c>
      <c r="H293" s="2" t="str">
        <f>_xlfn.XLOOKUP(C293,customers!$A$1:$A$1001,customers!$G$1:$G$1001)</f>
        <v>Ireland</v>
      </c>
      <c r="I293" t="str">
        <f>_xlfn.XLOOKUP(D293,products!$A$1:$A$49,products!$B$1:$B$49)</f>
        <v>Exc</v>
      </c>
      <c r="J293" t="str">
        <f>_xlfn.XLOOKUP(D293,products!$A$1:$A$49,products!$C$1:$C$49)</f>
        <v>M</v>
      </c>
      <c r="K293" s="24" t="s">
        <v>6218</v>
      </c>
      <c r="L293" s="6">
        <f>_xlfn.XLOOKUP(D293,products!$A$1:$A$49,products!$E$1:$E$49)</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 customers!$A$1:$A$1001,customers!$B$1:$B$1001)</f>
        <v>Isidore Hussey</v>
      </c>
      <c r="G294" s="2" t="str">
        <f>IF(_xlfn.XLOOKUP(C294,customers!$A$1:$A$1001,customers!$C$1:$C$1001)=0,"",_xlfn.XLOOKUP(C294,customers!$A$1:$A$1001,customers!$C$1:$C$1001))</f>
        <v>ihussey84@mapy.cz</v>
      </c>
      <c r="H294" s="2" t="str">
        <f>_xlfn.XLOOKUP(C294,customers!$A$1:$A$1001,customers!$G$1:$G$1001)</f>
        <v>United States</v>
      </c>
      <c r="I294" t="str">
        <f>_xlfn.XLOOKUP(D294,products!$A$1:$A$49,products!$B$1:$B$49)</f>
        <v>Ara</v>
      </c>
      <c r="J294" t="str">
        <f>_xlfn.XLOOKUP(D294,products!$A$1:$A$49,products!$C$1:$C$49)</f>
        <v>D</v>
      </c>
      <c r="K294" s="24" t="s">
        <v>6218</v>
      </c>
      <c r="L294" s="6">
        <f>_xlfn.XLOOKUP(D294,products!$A$1:$A$49,products!$E$1:$E$49)</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 customers!$A$1:$A$1001,customers!$B$1:$B$1001)</f>
        <v>Cassie Pinkerton</v>
      </c>
      <c r="G295" s="2" t="str">
        <f>IF(_xlfn.XLOOKUP(C295,customers!$A$1:$A$1001,customers!$C$1:$C$1001)=0,"",_xlfn.XLOOKUP(C295,customers!$A$1:$A$1001,customers!$C$1:$C$1001))</f>
        <v>cpinkerton85@upenn.edu</v>
      </c>
      <c r="H295" s="2" t="str">
        <f>_xlfn.XLOOKUP(C295,customers!$A$1:$A$1001,customers!$G$1:$G$1001)</f>
        <v>United States</v>
      </c>
      <c r="I295" t="str">
        <f>_xlfn.XLOOKUP(D295,products!$A$1:$A$49,products!$B$1:$B$49)</f>
        <v>Ara</v>
      </c>
      <c r="J295" t="str">
        <f>_xlfn.XLOOKUP(D295,products!$A$1:$A$49,products!$C$1:$C$49)</f>
        <v>D</v>
      </c>
      <c r="K295" s="24" t="s">
        <v>6218</v>
      </c>
      <c r="L295" s="6">
        <f>_xlfn.XLOOKUP(D295,products!$A$1:$A$49,products!$E$1:$E$49)</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 customers!$A$1:$A$1001,customers!$B$1:$B$1001)</f>
        <v>Micki Fero</v>
      </c>
      <c r="G296" s="2" t="str">
        <f>IF(_xlfn.XLOOKUP(C296,customers!$A$1:$A$1001,customers!$C$1:$C$1001)=0,"",_xlfn.XLOOKUP(C296,customers!$A$1:$A$1001,customers!$C$1:$C$1001))</f>
        <v/>
      </c>
      <c r="H296" s="2" t="str">
        <f>_xlfn.XLOOKUP(C296,customers!$A$1:$A$1001,customers!$G$1:$G$1001)</f>
        <v>United States</v>
      </c>
      <c r="I296" t="str">
        <f>_xlfn.XLOOKUP(D296,products!$A$1:$A$49,products!$B$1:$B$49)</f>
        <v>Exc</v>
      </c>
      <c r="J296" t="str">
        <f>_xlfn.XLOOKUP(D296,products!$A$1:$A$49,products!$C$1:$C$49)</f>
        <v>L</v>
      </c>
      <c r="K296" s="24" t="s">
        <v>6217</v>
      </c>
      <c r="L296" s="6">
        <f>_xlfn.XLOOKUP(D296,products!$A$1:$A$49,products!$E$1:$E$49)</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 customers!$A$1:$A$1001,customers!$B$1:$B$1001)</f>
        <v>Cybill Graddell</v>
      </c>
      <c r="G297" s="2" t="str">
        <f>IF(_xlfn.XLOOKUP(C297,customers!$A$1:$A$1001,customers!$C$1:$C$1001)=0,"",_xlfn.XLOOKUP(C297,customers!$A$1:$A$1001,customers!$C$1:$C$1001))</f>
        <v/>
      </c>
      <c r="H297" s="2" t="str">
        <f>_xlfn.XLOOKUP(C297,customers!$A$1:$A$1001,customers!$G$1:$G$1001)</f>
        <v>United States</v>
      </c>
      <c r="I297" t="str">
        <f>_xlfn.XLOOKUP(D297,products!$A$1:$A$49,products!$B$1:$B$49)</f>
        <v>Exc</v>
      </c>
      <c r="J297" t="str">
        <f>_xlfn.XLOOKUP(D297,products!$A$1:$A$49,products!$C$1:$C$49)</f>
        <v>M</v>
      </c>
      <c r="K297" s="24" t="s">
        <v>6217</v>
      </c>
      <c r="L297" s="6">
        <f>_xlfn.XLOOKUP(D297,products!$A$1:$A$49,products!$E$1:$E$49)</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 customers!$A$1:$A$1001,customers!$B$1:$B$1001)</f>
        <v>Dorian Vizor</v>
      </c>
      <c r="G298" s="2" t="str">
        <f>IF(_xlfn.XLOOKUP(C298,customers!$A$1:$A$1001,customers!$C$1:$C$1001)=0,"",_xlfn.XLOOKUP(C298,customers!$A$1:$A$1001,customers!$C$1:$C$1001))</f>
        <v>dvizor88@furl.net</v>
      </c>
      <c r="H298" s="2" t="str">
        <f>_xlfn.XLOOKUP(C298,customers!$A$1:$A$1001,customers!$G$1:$G$1001)</f>
        <v>United States</v>
      </c>
      <c r="I298" t="str">
        <f>_xlfn.XLOOKUP(D298,products!$A$1:$A$49,products!$B$1:$B$49)</f>
        <v>Rob</v>
      </c>
      <c r="J298" t="str">
        <f>_xlfn.XLOOKUP(D298,products!$A$1:$A$49,products!$C$1:$C$49)</f>
        <v>M</v>
      </c>
      <c r="K298" s="24" t="s">
        <v>6218</v>
      </c>
      <c r="L298" s="6">
        <f>_xlfn.XLOOKUP(D298,products!$A$1:$A$49,products!$E$1:$E$49)</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 customers!$A$1:$A$1001,customers!$B$1:$B$1001)</f>
        <v>Eddi Sedgebeer</v>
      </c>
      <c r="G299" s="2" t="str">
        <f>IF(_xlfn.XLOOKUP(C299,customers!$A$1:$A$1001,customers!$C$1:$C$1001)=0,"",_xlfn.XLOOKUP(C299,customers!$A$1:$A$1001,customers!$C$1:$C$1001))</f>
        <v>esedgebeer89@oaic.gov.au</v>
      </c>
      <c r="H299" s="2" t="str">
        <f>_xlfn.XLOOKUP(C299,customers!$A$1:$A$1001,customers!$G$1:$G$1001)</f>
        <v>United States</v>
      </c>
      <c r="I299" t="str">
        <f>_xlfn.XLOOKUP(D299,products!$A$1:$A$49,products!$B$1:$B$49)</f>
        <v>Rob</v>
      </c>
      <c r="J299" t="str">
        <f>_xlfn.XLOOKUP(D299,products!$A$1:$A$49,products!$C$1:$C$49)</f>
        <v>D</v>
      </c>
      <c r="K299" s="24" t="s">
        <v>6218</v>
      </c>
      <c r="L299" s="6">
        <f>_xlfn.XLOOKUP(D299,products!$A$1:$A$49,products!$E$1:$E$49)</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 customers!$A$1:$A$1001,customers!$B$1:$B$1001)</f>
        <v>Ken Lestrange</v>
      </c>
      <c r="G300" s="2" t="str">
        <f>IF(_xlfn.XLOOKUP(C300,customers!$A$1:$A$1001,customers!$C$1:$C$1001)=0,"",_xlfn.XLOOKUP(C300,customers!$A$1:$A$1001,customers!$C$1:$C$1001))</f>
        <v>klestrange8a@lulu.com</v>
      </c>
      <c r="H300" s="2" t="str">
        <f>_xlfn.XLOOKUP(C300,customers!$A$1:$A$1001,customers!$G$1:$G$1001)</f>
        <v>United States</v>
      </c>
      <c r="I300" t="str">
        <f>_xlfn.XLOOKUP(D300,products!$A$1:$A$49,products!$B$1:$B$49)</f>
        <v>Exc</v>
      </c>
      <c r="J300" t="str">
        <f>_xlfn.XLOOKUP(D300,products!$A$1:$A$49,products!$C$1:$C$49)</f>
        <v>L</v>
      </c>
      <c r="K300" s="24" t="s">
        <v>6220</v>
      </c>
      <c r="L300" s="6">
        <f>_xlfn.XLOOKUP(D300,products!$A$1:$A$49,products!$E$1:$E$49)</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 customers!$A$1:$A$1001,customers!$B$1:$B$1001)</f>
        <v>Lacee Tanti</v>
      </c>
      <c r="G301" s="2" t="str">
        <f>IF(_xlfn.XLOOKUP(C301,customers!$A$1:$A$1001,customers!$C$1:$C$1001)=0,"",_xlfn.XLOOKUP(C301,customers!$A$1:$A$1001,customers!$C$1:$C$1001))</f>
        <v>ltanti8b@techcrunch.com</v>
      </c>
      <c r="H301" s="2" t="str">
        <f>_xlfn.XLOOKUP(C301,customers!$A$1:$A$1001,customers!$G$1:$G$1001)</f>
        <v>United States</v>
      </c>
      <c r="I301" t="str">
        <f>_xlfn.XLOOKUP(D301,products!$A$1:$A$49,products!$B$1:$B$49)</f>
        <v>Exc</v>
      </c>
      <c r="J301" t="str">
        <f>_xlfn.XLOOKUP(D301,products!$A$1:$A$49,products!$C$1:$C$49)</f>
        <v>L</v>
      </c>
      <c r="K301" s="24" t="s">
        <v>6219</v>
      </c>
      <c r="L301" s="6">
        <f>_xlfn.XLOOKUP(D301,products!$A$1:$A$49,products!$E$1:$E$49)</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 customers!$A$1:$A$1001,customers!$B$1:$B$1001)</f>
        <v>Arel De Lasci</v>
      </c>
      <c r="G302" s="2" t="str">
        <f>IF(_xlfn.XLOOKUP(C302,customers!$A$1:$A$1001,customers!$C$1:$C$1001)=0,"",_xlfn.XLOOKUP(C302,customers!$A$1:$A$1001,customers!$C$1:$C$1001))</f>
        <v>ade8c@1und1.de</v>
      </c>
      <c r="H302" s="2" t="str">
        <f>_xlfn.XLOOKUP(C302,customers!$A$1:$A$1001,customers!$G$1:$G$1001)</f>
        <v>United States</v>
      </c>
      <c r="I302" t="str">
        <f>_xlfn.XLOOKUP(D302,products!$A$1:$A$49,products!$B$1:$B$49)</f>
        <v>Ara</v>
      </c>
      <c r="J302" t="str">
        <f>_xlfn.XLOOKUP(D302,products!$A$1:$A$49,products!$C$1:$C$49)</f>
        <v>L</v>
      </c>
      <c r="K302" s="24" t="s">
        <v>6217</v>
      </c>
      <c r="L302" s="6">
        <f>_xlfn.XLOOKUP(D302,products!$A$1:$A$49,products!$E$1:$E$49)</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 customers!$A$1:$A$1001,customers!$B$1:$B$1001)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_xlfn.XLOOKUP(D303,products!$A$1:$A$49,products!$B$1:$B$49)</f>
        <v>Lib</v>
      </c>
      <c r="J303" t="str">
        <f>_xlfn.XLOOKUP(D303,products!$A$1:$A$49,products!$C$1:$C$49)</f>
        <v>D</v>
      </c>
      <c r="K303" s="24" t="s">
        <v>6220</v>
      </c>
      <c r="L303" s="6">
        <f>_xlfn.XLOOKUP(D303,products!$A$1:$A$49,products!$E$1:$E$49)</f>
        <v>3.8849999999999998</v>
      </c>
      <c r="M303" s="6">
        <f t="shared" si="12"/>
        <v>15.54</v>
      </c>
      <c r="N303" t="str">
        <f t="shared" si="13"/>
        <v>Librica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 customers!$A$1:$A$1001,customers!$B$1:$B$1001)</f>
        <v>Perkin Stonner</v>
      </c>
      <c r="G304" s="2" t="str">
        <f>IF(_xlfn.XLOOKUP(C304,customers!$A$1:$A$1001,customers!$C$1:$C$1001)=0,"",_xlfn.XLOOKUP(C304,customers!$A$1:$A$1001,customers!$C$1:$C$1001))</f>
        <v>pstonner8e@moonfruit.com</v>
      </c>
      <c r="H304" s="2" t="str">
        <f>_xlfn.XLOOKUP(C304,customers!$A$1:$A$1001,customers!$G$1:$G$1001)</f>
        <v>United States</v>
      </c>
      <c r="I304" t="str">
        <f>_xlfn.XLOOKUP(D304,products!$A$1:$A$49,products!$B$1:$B$49)</f>
        <v>Ara</v>
      </c>
      <c r="J304" t="str">
        <f>_xlfn.XLOOKUP(D304,products!$A$1:$A$49,products!$C$1:$C$49)</f>
        <v>M</v>
      </c>
      <c r="K304" s="24" t="s">
        <v>6218</v>
      </c>
      <c r="L304" s="6">
        <f>_xlfn.XLOOKUP(D304,products!$A$1:$A$49,products!$E$1:$E$49)</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 customers!$A$1:$A$1001,customers!$B$1:$B$1001)</f>
        <v>Darrin Tingly</v>
      </c>
      <c r="G305" s="2" t="str">
        <f>IF(_xlfn.XLOOKUP(C305,customers!$A$1:$A$1001,customers!$C$1:$C$1001)=0,"",_xlfn.XLOOKUP(C305,customers!$A$1:$A$1001,customers!$C$1:$C$1001))</f>
        <v>dtingly8f@goo.ne.jp</v>
      </c>
      <c r="H305" s="2" t="str">
        <f>_xlfn.XLOOKUP(C305,customers!$A$1:$A$1001,customers!$G$1:$G$1001)</f>
        <v>United States</v>
      </c>
      <c r="I305" t="str">
        <f>_xlfn.XLOOKUP(D305,products!$A$1:$A$49,products!$B$1:$B$49)</f>
        <v>Exc</v>
      </c>
      <c r="J305" t="str">
        <f>_xlfn.XLOOKUP(D305,products!$A$1:$A$49,products!$C$1:$C$49)</f>
        <v>D</v>
      </c>
      <c r="K305" s="24" t="s">
        <v>6219</v>
      </c>
      <c r="L305" s="6">
        <f>_xlfn.XLOOKUP(D305,products!$A$1:$A$49,products!$E$1:$E$49)</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 customers!$A$1:$A$1001,customers!$B$1:$B$1001)</f>
        <v>Claudetta Rushe</v>
      </c>
      <c r="G306" s="2" t="str">
        <f>IF(_xlfn.XLOOKUP(C306,customers!$A$1:$A$1001,customers!$C$1:$C$1001)=0,"",_xlfn.XLOOKUP(C306,customers!$A$1:$A$1001,customers!$C$1:$C$1001))</f>
        <v>crushe8n@about.me</v>
      </c>
      <c r="H306" s="2" t="str">
        <f>_xlfn.XLOOKUP(C306,customers!$A$1:$A$1001,customers!$G$1:$G$1001)</f>
        <v>United States</v>
      </c>
      <c r="I306" t="str">
        <f>_xlfn.XLOOKUP(D306,products!$A$1:$A$49,products!$B$1:$B$49)</f>
        <v>Ara</v>
      </c>
      <c r="J306" t="str">
        <f>_xlfn.XLOOKUP(D306,products!$A$1:$A$49,products!$C$1:$C$49)</f>
        <v>L</v>
      </c>
      <c r="K306" s="24" t="s">
        <v>6220</v>
      </c>
      <c r="L306" s="6">
        <f>_xlfn.XLOOKUP(D306,products!$A$1:$A$49,products!$E$1:$E$49)</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 customers!$A$1:$A$1001,customers!$B$1:$B$1001)</f>
        <v>Benn Checci</v>
      </c>
      <c r="G307" s="2" t="str">
        <f>IF(_xlfn.XLOOKUP(C307,customers!$A$1:$A$1001,customers!$C$1:$C$1001)=0,"",_xlfn.XLOOKUP(C307,customers!$A$1:$A$1001,customers!$C$1:$C$1001))</f>
        <v>bchecci8h@usa.gov</v>
      </c>
      <c r="H307" s="2" t="str">
        <f>_xlfn.XLOOKUP(C307,customers!$A$1:$A$1001,customers!$G$1:$G$1001)</f>
        <v>United Kingdom</v>
      </c>
      <c r="I307" t="str">
        <f>_xlfn.XLOOKUP(D307,products!$A$1:$A$49,products!$B$1:$B$49)</f>
        <v>Lib</v>
      </c>
      <c r="J307" t="str">
        <f>_xlfn.XLOOKUP(D307,products!$A$1:$A$49,products!$C$1:$C$49)</f>
        <v>M</v>
      </c>
      <c r="K307" s="24" t="s">
        <v>6220</v>
      </c>
      <c r="L307" s="6">
        <f>_xlfn.XLOOKUP(D307,products!$A$1:$A$49,products!$E$1:$E$49)</f>
        <v>4.3650000000000002</v>
      </c>
      <c r="M307" s="6">
        <f t="shared" si="12"/>
        <v>21.825000000000003</v>
      </c>
      <c r="N307" t="str">
        <f t="shared" si="13"/>
        <v>Librica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 customers!$A$1:$A$1001,customers!$B$1:$B$1001)</f>
        <v>Janifer Bagot</v>
      </c>
      <c r="G308" s="2" t="str">
        <f>IF(_xlfn.XLOOKUP(C308,customers!$A$1:$A$1001,customers!$C$1:$C$1001)=0,"",_xlfn.XLOOKUP(C308,customers!$A$1:$A$1001,customers!$C$1:$C$1001))</f>
        <v>jbagot8i@mac.com</v>
      </c>
      <c r="H308" s="2" t="str">
        <f>_xlfn.XLOOKUP(C308,customers!$A$1:$A$1001,customers!$G$1:$G$1001)</f>
        <v>United States</v>
      </c>
      <c r="I308" t="str">
        <f>_xlfn.XLOOKUP(D308,products!$A$1:$A$49,products!$B$1:$B$49)</f>
        <v>Rob</v>
      </c>
      <c r="J308" t="str">
        <f>_xlfn.XLOOKUP(D308,products!$A$1:$A$49,products!$C$1:$C$49)</f>
        <v>M</v>
      </c>
      <c r="K308" s="24" t="s">
        <v>6220</v>
      </c>
      <c r="L308" s="6">
        <f>_xlfn.XLOOKUP(D308,products!$A$1:$A$49,products!$E$1:$E$49)</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 customers!$A$1:$A$1001,customers!$B$1:$B$1001)</f>
        <v>Ermin Beeble</v>
      </c>
      <c r="G309" s="2" t="str">
        <f>IF(_xlfn.XLOOKUP(C309,customers!$A$1:$A$1001,customers!$C$1:$C$1001)=0,"",_xlfn.XLOOKUP(C309,customers!$A$1:$A$1001,customers!$C$1:$C$1001))</f>
        <v>ebeeble8j@soundcloud.com</v>
      </c>
      <c r="H309" s="2" t="str">
        <f>_xlfn.XLOOKUP(C309,customers!$A$1:$A$1001,customers!$G$1:$G$1001)</f>
        <v>United States</v>
      </c>
      <c r="I309" t="str">
        <f>_xlfn.XLOOKUP(D309,products!$A$1:$A$49,products!$B$1:$B$49)</f>
        <v>Ara</v>
      </c>
      <c r="J309" t="str">
        <f>_xlfn.XLOOKUP(D309,products!$A$1:$A$49,products!$C$1:$C$49)</f>
        <v>M</v>
      </c>
      <c r="K309" s="24" t="s">
        <v>6217</v>
      </c>
      <c r="L309" s="6">
        <f>_xlfn.XLOOKUP(D309,products!$A$1:$A$49,products!$E$1:$E$49)</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 customers!$A$1:$A$1001,customers!$B$1:$B$1001)</f>
        <v>Cos Fluin</v>
      </c>
      <c r="G310" s="2" t="str">
        <f>IF(_xlfn.XLOOKUP(C310,customers!$A$1:$A$1001,customers!$C$1:$C$1001)=0,"",_xlfn.XLOOKUP(C310,customers!$A$1:$A$1001,customers!$C$1:$C$1001))</f>
        <v>cfluin8k@flickr.com</v>
      </c>
      <c r="H310" s="2" t="str">
        <f>_xlfn.XLOOKUP(C310,customers!$A$1:$A$1001,customers!$G$1:$G$1001)</f>
        <v>United Kingdom</v>
      </c>
      <c r="I310" t="str">
        <f>_xlfn.XLOOKUP(D310,products!$A$1:$A$49,products!$B$1:$B$49)</f>
        <v>Ara</v>
      </c>
      <c r="J310" t="str">
        <f>_xlfn.XLOOKUP(D310,products!$A$1:$A$49,products!$C$1:$C$49)</f>
        <v>M</v>
      </c>
      <c r="K310" s="24" t="s">
        <v>6217</v>
      </c>
      <c r="L310" s="6">
        <f>_xlfn.XLOOKUP(D310,products!$A$1:$A$49,products!$E$1:$E$49)</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 customers!$A$1:$A$1001,customers!$B$1:$B$1001)</f>
        <v>Eveleen Bletsor</v>
      </c>
      <c r="G311" s="2" t="str">
        <f>IF(_xlfn.XLOOKUP(C311,customers!$A$1:$A$1001,customers!$C$1:$C$1001)=0,"",_xlfn.XLOOKUP(C311,customers!$A$1:$A$1001,customers!$C$1:$C$1001))</f>
        <v>ebletsor8l@vinaora.com</v>
      </c>
      <c r="H311" s="2" t="str">
        <f>_xlfn.XLOOKUP(C311,customers!$A$1:$A$1001,customers!$G$1:$G$1001)</f>
        <v>United States</v>
      </c>
      <c r="I311" t="str">
        <f>_xlfn.XLOOKUP(D311,products!$A$1:$A$49,products!$B$1:$B$49)</f>
        <v>Lib</v>
      </c>
      <c r="J311" t="str">
        <f>_xlfn.XLOOKUP(D311,products!$A$1:$A$49,products!$C$1:$C$49)</f>
        <v>M</v>
      </c>
      <c r="K311" s="24" t="s">
        <v>6220</v>
      </c>
      <c r="L311" s="6">
        <f>_xlfn.XLOOKUP(D311,products!$A$1:$A$49,products!$E$1:$E$49)</f>
        <v>4.3650000000000002</v>
      </c>
      <c r="M311" s="6">
        <f t="shared" si="12"/>
        <v>26.19</v>
      </c>
      <c r="N311" t="str">
        <f t="shared" si="13"/>
        <v>Librica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 customers!$A$1:$A$1001,customers!$B$1:$B$1001)</f>
        <v>Paola Brydell</v>
      </c>
      <c r="G312" s="2" t="str">
        <f>IF(_xlfn.XLOOKUP(C312,customers!$A$1:$A$1001,customers!$C$1:$C$1001)=0,"",_xlfn.XLOOKUP(C312,customers!$A$1:$A$1001,customers!$C$1:$C$1001))</f>
        <v>pbrydell8m@bloglovin.com</v>
      </c>
      <c r="H312" s="2" t="str">
        <f>_xlfn.XLOOKUP(C312,customers!$A$1:$A$1001,customers!$G$1:$G$1001)</f>
        <v>Ireland</v>
      </c>
      <c r="I312" t="str">
        <f>_xlfn.XLOOKUP(D312,products!$A$1:$A$49,products!$B$1:$B$49)</f>
        <v>Exc</v>
      </c>
      <c r="J312" t="str">
        <f>_xlfn.XLOOKUP(D312,products!$A$1:$A$49,products!$C$1:$C$49)</f>
        <v>L</v>
      </c>
      <c r="K312" s="24" t="s">
        <v>6217</v>
      </c>
      <c r="L312" s="6">
        <f>_xlfn.XLOOKUP(D312,products!$A$1:$A$49,products!$E$1:$E$49)</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 customers!$A$1:$A$1001,customers!$B$1:$B$1001)</f>
        <v>Claudetta Rushe</v>
      </c>
      <c r="G313" s="2" t="str">
        <f>IF(_xlfn.XLOOKUP(C313,customers!$A$1:$A$1001,customers!$C$1:$C$1001)=0,"",_xlfn.XLOOKUP(C313,customers!$A$1:$A$1001,customers!$C$1:$C$1001))</f>
        <v>crushe8n@about.me</v>
      </c>
      <c r="H313" s="2" t="str">
        <f>_xlfn.XLOOKUP(C313,customers!$A$1:$A$1001,customers!$G$1:$G$1001)</f>
        <v>United States</v>
      </c>
      <c r="I313" t="str">
        <f>_xlfn.XLOOKUP(D313,products!$A$1:$A$49,products!$B$1:$B$49)</f>
        <v>Exc</v>
      </c>
      <c r="J313" t="str">
        <f>_xlfn.XLOOKUP(D313,products!$A$1:$A$49,products!$C$1:$C$49)</f>
        <v>M</v>
      </c>
      <c r="K313" s="24" t="s">
        <v>6219</v>
      </c>
      <c r="L313" s="6">
        <f>_xlfn.XLOOKUP(D313,products!$A$1:$A$49,products!$E$1:$E$49)</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 customers!$A$1:$A$1001,customers!$B$1:$B$1001)</f>
        <v>Natka Leethem</v>
      </c>
      <c r="G314" s="2" t="str">
        <f>IF(_xlfn.XLOOKUP(C314,customers!$A$1:$A$1001,customers!$C$1:$C$1001)=0,"",_xlfn.XLOOKUP(C314,customers!$A$1:$A$1001,customers!$C$1:$C$1001))</f>
        <v>nleethem8o@mac.com</v>
      </c>
      <c r="H314" s="2" t="str">
        <f>_xlfn.XLOOKUP(C314,customers!$A$1:$A$1001,customers!$G$1:$G$1001)</f>
        <v>United States</v>
      </c>
      <c r="I314" t="str">
        <f>_xlfn.XLOOKUP(D314,products!$A$1:$A$49,products!$B$1:$B$49)</f>
        <v>Rob</v>
      </c>
      <c r="J314" t="str">
        <f>_xlfn.XLOOKUP(D314,products!$A$1:$A$49,products!$C$1:$C$49)</f>
        <v>M</v>
      </c>
      <c r="K314" s="24" t="s">
        <v>6218</v>
      </c>
      <c r="L314" s="6">
        <f>_xlfn.XLOOKUP(D314,products!$A$1:$A$49,products!$E$1:$E$49)</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 customers!$A$1:$A$1001,customers!$B$1:$B$1001)</f>
        <v>Ailene Nesfield</v>
      </c>
      <c r="G315" s="2" t="str">
        <f>IF(_xlfn.XLOOKUP(C315,customers!$A$1:$A$1001,customers!$C$1:$C$1001)=0,"",_xlfn.XLOOKUP(C315,customers!$A$1:$A$1001,customers!$C$1:$C$1001))</f>
        <v>anesfield8p@people.com.cn</v>
      </c>
      <c r="H315" s="2" t="str">
        <f>_xlfn.XLOOKUP(C315,customers!$A$1:$A$1001,customers!$G$1:$G$1001)</f>
        <v>United Kingdom</v>
      </c>
      <c r="I315" t="str">
        <f>_xlfn.XLOOKUP(D315,products!$A$1:$A$49,products!$B$1:$B$49)</f>
        <v>Rob</v>
      </c>
      <c r="J315" t="str">
        <f>_xlfn.XLOOKUP(D315,products!$A$1:$A$49,products!$C$1:$C$49)</f>
        <v>M</v>
      </c>
      <c r="K315" s="24" t="s">
        <v>6217</v>
      </c>
      <c r="L315" s="6">
        <f>_xlfn.XLOOKUP(D315,products!$A$1:$A$49,products!$E$1:$E$49)</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 customers!$A$1:$A$1001,customers!$B$1:$B$1001)</f>
        <v>Stacy Pickworth</v>
      </c>
      <c r="G316" s="2" t="str">
        <f>IF(_xlfn.XLOOKUP(C316,customers!$A$1:$A$1001,customers!$C$1:$C$1001)=0,"",_xlfn.XLOOKUP(C316,customers!$A$1:$A$1001,customers!$C$1:$C$1001))</f>
        <v/>
      </c>
      <c r="H316" s="2" t="str">
        <f>_xlfn.XLOOKUP(C316,customers!$A$1:$A$1001,customers!$G$1:$G$1001)</f>
        <v>United States</v>
      </c>
      <c r="I316" t="str">
        <f>_xlfn.XLOOKUP(D316,products!$A$1:$A$49,products!$B$1:$B$49)</f>
        <v>Rob</v>
      </c>
      <c r="J316" t="str">
        <f>_xlfn.XLOOKUP(D316,products!$A$1:$A$49,products!$C$1:$C$49)</f>
        <v>D</v>
      </c>
      <c r="K316" s="24" t="s">
        <v>6217</v>
      </c>
      <c r="L316" s="6">
        <f>_xlfn.XLOOKUP(D316,products!$A$1:$A$49,products!$E$1:$E$49)</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 customers!$A$1:$A$1001,customers!$B$1:$B$1001)</f>
        <v>Melli Brockway</v>
      </c>
      <c r="G317" s="2" t="str">
        <f>IF(_xlfn.XLOOKUP(C317,customers!$A$1:$A$1001,customers!$C$1:$C$1001)=0,"",_xlfn.XLOOKUP(C317,customers!$A$1:$A$1001,customers!$C$1:$C$1001))</f>
        <v>mbrockway8r@ibm.com</v>
      </c>
      <c r="H317" s="2" t="str">
        <f>_xlfn.XLOOKUP(C317,customers!$A$1:$A$1001,customers!$G$1:$G$1001)</f>
        <v>United States</v>
      </c>
      <c r="I317" t="str">
        <f>_xlfn.XLOOKUP(D317,products!$A$1:$A$49,products!$B$1:$B$49)</f>
        <v>Exc</v>
      </c>
      <c r="J317" t="str">
        <f>_xlfn.XLOOKUP(D317,products!$A$1:$A$49,products!$C$1:$C$49)</f>
        <v>L</v>
      </c>
      <c r="K317" s="24" t="s">
        <v>6219</v>
      </c>
      <c r="L317" s="6">
        <f>_xlfn.XLOOKUP(D317,products!$A$1:$A$49,products!$E$1:$E$49)</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 customers!$A$1:$A$1001,customers!$B$1:$B$1001)</f>
        <v>Nanny Lush</v>
      </c>
      <c r="G318" s="2" t="str">
        <f>IF(_xlfn.XLOOKUP(C318,customers!$A$1:$A$1001,customers!$C$1:$C$1001)=0,"",_xlfn.XLOOKUP(C318,customers!$A$1:$A$1001,customers!$C$1:$C$1001))</f>
        <v>nlush8s@dedecms.com</v>
      </c>
      <c r="H318" s="2" t="str">
        <f>_xlfn.XLOOKUP(C318,customers!$A$1:$A$1001,customers!$G$1:$G$1001)</f>
        <v>Ireland</v>
      </c>
      <c r="I318" t="str">
        <f>_xlfn.XLOOKUP(D318,products!$A$1:$A$49,products!$B$1:$B$49)</f>
        <v>Exc</v>
      </c>
      <c r="J318" t="str">
        <f>_xlfn.XLOOKUP(D318,products!$A$1:$A$49,products!$C$1:$C$49)</f>
        <v>L</v>
      </c>
      <c r="K318" s="24" t="s">
        <v>6219</v>
      </c>
      <c r="L318" s="6">
        <f>_xlfn.XLOOKUP(D318,products!$A$1:$A$49,products!$E$1:$E$49)</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 customers!$A$1:$A$1001,customers!$B$1:$B$1001)</f>
        <v>Selma McMillian</v>
      </c>
      <c r="G319" s="2" t="str">
        <f>IF(_xlfn.XLOOKUP(C319,customers!$A$1:$A$1001,customers!$C$1:$C$1001)=0,"",_xlfn.XLOOKUP(C319,customers!$A$1:$A$1001,customers!$C$1:$C$1001))</f>
        <v>smcmillian8t@csmonitor.com</v>
      </c>
      <c r="H319" s="2" t="str">
        <f>_xlfn.XLOOKUP(C319,customers!$A$1:$A$1001,customers!$G$1:$G$1001)</f>
        <v>United States</v>
      </c>
      <c r="I319" t="str">
        <f>_xlfn.XLOOKUP(D319,products!$A$1:$A$49,products!$B$1:$B$49)</f>
        <v>Exc</v>
      </c>
      <c r="J319" t="str">
        <f>_xlfn.XLOOKUP(D319,products!$A$1:$A$49,products!$C$1:$C$49)</f>
        <v>D</v>
      </c>
      <c r="K319" s="24" t="s">
        <v>6218</v>
      </c>
      <c r="L319" s="6">
        <f>_xlfn.XLOOKUP(D319,products!$A$1:$A$49,products!$E$1:$E$49)</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 customers!$A$1:$A$1001,customers!$B$1:$B$1001)</f>
        <v>Tess Bennison</v>
      </c>
      <c r="G320" s="2" t="str">
        <f>IF(_xlfn.XLOOKUP(C320,customers!$A$1:$A$1001,customers!$C$1:$C$1001)=0,"",_xlfn.XLOOKUP(C320,customers!$A$1:$A$1001,customers!$C$1:$C$1001))</f>
        <v>tbennison8u@google.cn</v>
      </c>
      <c r="H320" s="2" t="str">
        <f>_xlfn.XLOOKUP(C320,customers!$A$1:$A$1001,customers!$G$1:$G$1001)</f>
        <v>United States</v>
      </c>
      <c r="I320" t="str">
        <f>_xlfn.XLOOKUP(D320,products!$A$1:$A$49,products!$B$1:$B$49)</f>
        <v>Ara</v>
      </c>
      <c r="J320" t="str">
        <f>_xlfn.XLOOKUP(D320,products!$A$1:$A$49,products!$C$1:$C$49)</f>
        <v>M</v>
      </c>
      <c r="K320" s="24" t="s">
        <v>6219</v>
      </c>
      <c r="L320" s="6">
        <f>_xlfn.XLOOKUP(D320,products!$A$1:$A$49,products!$E$1:$E$49)</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 customers!$A$1:$A$1001,customers!$B$1:$B$1001)</f>
        <v>Gabie Tweed</v>
      </c>
      <c r="G321" s="2" t="str">
        <f>IF(_xlfn.XLOOKUP(C321,customers!$A$1:$A$1001,customers!$C$1:$C$1001)=0,"",_xlfn.XLOOKUP(C321,customers!$A$1:$A$1001,customers!$C$1:$C$1001))</f>
        <v>gtweed8v@yolasite.com</v>
      </c>
      <c r="H321" s="2" t="str">
        <f>_xlfn.XLOOKUP(C321,customers!$A$1:$A$1001,customers!$G$1:$G$1001)</f>
        <v>United States</v>
      </c>
      <c r="I321" t="str">
        <f>_xlfn.XLOOKUP(D321,products!$A$1:$A$49,products!$B$1:$B$49)</f>
        <v>Exc</v>
      </c>
      <c r="J321" t="str">
        <f>_xlfn.XLOOKUP(D321,products!$A$1:$A$49,products!$C$1:$C$49)</f>
        <v>M</v>
      </c>
      <c r="K321" s="24" t="s">
        <v>6220</v>
      </c>
      <c r="L321" s="6">
        <f>_xlfn.XLOOKUP(D321,products!$A$1:$A$49,products!$E$1:$E$49)</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 customers!$A$1:$A$1001,customers!$B$1:$B$1001)</f>
        <v>Gabie Tweed</v>
      </c>
      <c r="G322" s="2" t="str">
        <f>IF(_xlfn.XLOOKUP(C322,customers!$A$1:$A$1001,customers!$C$1:$C$1001)=0,"",_xlfn.XLOOKUP(C322,customers!$A$1:$A$1001,customers!$C$1:$C$1001))</f>
        <v>gtweed8v@yolasite.com</v>
      </c>
      <c r="H322" s="2" t="str">
        <f>_xlfn.XLOOKUP(C322,customers!$A$1:$A$1001,customers!$G$1:$G$1001)</f>
        <v>United States</v>
      </c>
      <c r="I322" t="str">
        <f>_xlfn.XLOOKUP(D322,products!$A$1:$A$49,products!$B$1:$B$49)</f>
        <v>Ara</v>
      </c>
      <c r="J322" t="str">
        <f>_xlfn.XLOOKUP(D322,products!$A$1:$A$49,products!$C$1:$C$49)</f>
        <v>L</v>
      </c>
      <c r="K322" s="24" t="s">
        <v>6220</v>
      </c>
      <c r="L322" s="6">
        <f>_xlfn.XLOOKUP(D322,products!$A$1:$A$49,products!$E$1:$E$49)</f>
        <v>3.8849999999999998</v>
      </c>
      <c r="M322" s="6">
        <f t="shared" ref="M322:M385" si="15">E322*L322</f>
        <v>19.424999999999997</v>
      </c>
      <c r="N322" t="str">
        <f t="shared" ref="N322:N385" si="16">IF(I322="Rob","Robusta",IF(I322="Exc","Excelsa",IF(I322="Ara","Arabica",IF(I322="Lib","Librica"))))</f>
        <v>Arabica</v>
      </c>
      <c r="O322" t="str">
        <f t="shared" ref="O322:O385" si="17">IF(J322="M","Medium",IF(J322="L","Light",IF(J322="D","Dark")))</f>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 customers!$A$1:$A$1001,customers!$B$1:$B$1001)</f>
        <v>Gaile Goggin</v>
      </c>
      <c r="G323" s="2" t="str">
        <f>IF(_xlfn.XLOOKUP(C323,customers!$A$1:$A$1001,customers!$C$1:$C$1001)=0,"",_xlfn.XLOOKUP(C323,customers!$A$1:$A$1001,customers!$C$1:$C$1001))</f>
        <v>ggoggin8x@wix.com</v>
      </c>
      <c r="H323" s="2" t="str">
        <f>_xlfn.XLOOKUP(C323,customers!$A$1:$A$1001,customers!$G$1:$G$1001)</f>
        <v>Ireland</v>
      </c>
      <c r="I323" t="str">
        <f>_xlfn.XLOOKUP(D323,products!$A$1:$A$49,products!$B$1:$B$49)</f>
        <v>Ara</v>
      </c>
      <c r="J323" t="str">
        <f>_xlfn.XLOOKUP(D323,products!$A$1:$A$49,products!$C$1:$C$49)</f>
        <v>M</v>
      </c>
      <c r="K323" s="24" t="s">
        <v>6220</v>
      </c>
      <c r="L323" s="6">
        <f>_xlfn.XLOOKUP(D323,products!$A$1:$A$49,products!$E$1:$E$49)</f>
        <v>3.375</v>
      </c>
      <c r="M323" s="6">
        <f t="shared" si="15"/>
        <v>20.25</v>
      </c>
      <c r="N323" t="str">
        <f t="shared" si="16"/>
        <v>Arabica</v>
      </c>
      <c r="O323" t="str">
        <f t="shared" si="17"/>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 customers!$A$1:$A$1001,customers!$B$1:$B$1001)</f>
        <v>Skylar Jeyness</v>
      </c>
      <c r="G324" s="2" t="str">
        <f>IF(_xlfn.XLOOKUP(C324,customers!$A$1:$A$1001,customers!$C$1:$C$1001)=0,"",_xlfn.XLOOKUP(C324,customers!$A$1:$A$1001,customers!$C$1:$C$1001))</f>
        <v>sjeyness8y@biglobe.ne.jp</v>
      </c>
      <c r="H324" s="2" t="str">
        <f>_xlfn.XLOOKUP(C324,customers!$A$1:$A$1001,customers!$G$1:$G$1001)</f>
        <v>Ireland</v>
      </c>
      <c r="I324" t="str">
        <f>_xlfn.XLOOKUP(D324,products!$A$1:$A$49,products!$B$1:$B$49)</f>
        <v>Lib</v>
      </c>
      <c r="J324" t="str">
        <f>_xlfn.XLOOKUP(D324,products!$A$1:$A$49,products!$C$1:$C$49)</f>
        <v>D</v>
      </c>
      <c r="K324" s="24" t="s">
        <v>6218</v>
      </c>
      <c r="L324" s="6">
        <f>_xlfn.XLOOKUP(D324,products!$A$1:$A$49,products!$E$1:$E$49)</f>
        <v>7.77</v>
      </c>
      <c r="M324" s="6">
        <f t="shared" si="15"/>
        <v>23.31</v>
      </c>
      <c r="N324" t="str">
        <f t="shared" si="16"/>
        <v>Librica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 customers!$A$1:$A$1001,customers!$B$1:$B$1001)</f>
        <v>Donica Bonhome</v>
      </c>
      <c r="G325" s="2" t="str">
        <f>IF(_xlfn.XLOOKUP(C325,customers!$A$1:$A$1001,customers!$C$1:$C$1001)=0,"",_xlfn.XLOOKUP(C325,customers!$A$1:$A$1001,customers!$C$1:$C$1001))</f>
        <v>dbonhome8z@shinystat.com</v>
      </c>
      <c r="H325" s="2" t="str">
        <f>_xlfn.XLOOKUP(C325,customers!$A$1:$A$1001,customers!$G$1:$G$1001)</f>
        <v>United States</v>
      </c>
      <c r="I325" t="str">
        <f>_xlfn.XLOOKUP(D325,products!$A$1:$A$49,products!$B$1:$B$49)</f>
        <v>Exc</v>
      </c>
      <c r="J325" t="str">
        <f>_xlfn.XLOOKUP(D325,products!$A$1:$A$49,products!$C$1:$C$49)</f>
        <v>D</v>
      </c>
      <c r="K325" s="24" t="s">
        <v>6220</v>
      </c>
      <c r="L325" s="6">
        <f>_xlfn.XLOOKUP(D325,products!$A$1:$A$49,products!$E$1:$E$49)</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 customers!$A$1:$A$1001,customers!$B$1:$B$1001)</f>
        <v>Diena Peetermann</v>
      </c>
      <c r="G326" s="2" t="str">
        <f>IF(_xlfn.XLOOKUP(C326,customers!$A$1:$A$1001,customers!$C$1:$C$1001)=0,"",_xlfn.XLOOKUP(C326,customers!$A$1:$A$1001,customers!$C$1:$C$1001))</f>
        <v/>
      </c>
      <c r="H326" s="2" t="str">
        <f>_xlfn.XLOOKUP(C326,customers!$A$1:$A$1001,customers!$G$1:$G$1001)</f>
        <v>United States</v>
      </c>
      <c r="I326" t="str">
        <f>_xlfn.XLOOKUP(D326,products!$A$1:$A$49,products!$B$1:$B$49)</f>
        <v>Exc</v>
      </c>
      <c r="J326" t="str">
        <f>_xlfn.XLOOKUP(D326,products!$A$1:$A$49,products!$C$1:$C$49)</f>
        <v>M</v>
      </c>
      <c r="K326" s="24" t="s">
        <v>6217</v>
      </c>
      <c r="L326" s="6">
        <f>_xlfn.XLOOKUP(D326,products!$A$1:$A$49,products!$E$1:$E$49)</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 customers!$A$1:$A$1001,customers!$B$1:$B$1001)</f>
        <v>Trina Le Sarr</v>
      </c>
      <c r="G327" s="2" t="str">
        <f>IF(_xlfn.XLOOKUP(C327,customers!$A$1:$A$1001,customers!$C$1:$C$1001)=0,"",_xlfn.XLOOKUP(C327,customers!$A$1:$A$1001,customers!$C$1:$C$1001))</f>
        <v>tle91@epa.gov</v>
      </c>
      <c r="H327" s="2" t="str">
        <f>_xlfn.XLOOKUP(C327,customers!$A$1:$A$1001,customers!$G$1:$G$1001)</f>
        <v>United States</v>
      </c>
      <c r="I327" t="str">
        <f>_xlfn.XLOOKUP(D327,products!$A$1:$A$49,products!$B$1:$B$49)</f>
        <v>Ara</v>
      </c>
      <c r="J327" t="str">
        <f>_xlfn.XLOOKUP(D327,products!$A$1:$A$49,products!$C$1:$C$49)</f>
        <v>L</v>
      </c>
      <c r="K327" s="24" t="s">
        <v>6219</v>
      </c>
      <c r="L327" s="6">
        <f>_xlfn.XLOOKUP(D327,products!$A$1:$A$49,products!$E$1:$E$49)</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 customers!$A$1:$A$1001,customers!$B$1:$B$1001)</f>
        <v>Flynn Antony</v>
      </c>
      <c r="G328" s="2" t="str">
        <f>IF(_xlfn.XLOOKUP(C328,customers!$A$1:$A$1001,customers!$C$1:$C$1001)=0,"",_xlfn.XLOOKUP(C328,customers!$A$1:$A$1001,customers!$C$1:$C$1001))</f>
        <v/>
      </c>
      <c r="H328" s="2" t="str">
        <f>_xlfn.XLOOKUP(C328,customers!$A$1:$A$1001,customers!$G$1:$G$1001)</f>
        <v>United States</v>
      </c>
      <c r="I328" t="str">
        <f>_xlfn.XLOOKUP(D328,products!$A$1:$A$49,products!$B$1:$B$49)</f>
        <v>Rob</v>
      </c>
      <c r="J328" t="str">
        <f>_xlfn.XLOOKUP(D328,products!$A$1:$A$49,products!$C$1:$C$49)</f>
        <v>D</v>
      </c>
      <c r="K328" s="24" t="s">
        <v>6217</v>
      </c>
      <c r="L328" s="6">
        <f>_xlfn.XLOOKUP(D328,products!$A$1:$A$49,products!$E$1:$E$49)</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 customers!$A$1:$A$1001,customers!$B$1:$B$1001)</f>
        <v>Baudoin Alldridge</v>
      </c>
      <c r="G329" s="2" t="str">
        <f>IF(_xlfn.XLOOKUP(C329,customers!$A$1:$A$1001,customers!$C$1:$C$1001)=0,"",_xlfn.XLOOKUP(C329,customers!$A$1:$A$1001,customers!$C$1:$C$1001))</f>
        <v>balldridge93@yandex.ru</v>
      </c>
      <c r="H329" s="2" t="str">
        <f>_xlfn.XLOOKUP(C329,customers!$A$1:$A$1001,customers!$G$1:$G$1001)</f>
        <v>United States</v>
      </c>
      <c r="I329" t="str">
        <f>_xlfn.XLOOKUP(D329,products!$A$1:$A$49,products!$B$1:$B$49)</f>
        <v>Rob</v>
      </c>
      <c r="J329" t="str">
        <f>_xlfn.XLOOKUP(D329,products!$A$1:$A$49,products!$C$1:$C$49)</f>
        <v>D</v>
      </c>
      <c r="K329" s="24" t="s">
        <v>6217</v>
      </c>
      <c r="L329" s="6">
        <f>_xlfn.XLOOKUP(D329,products!$A$1:$A$49,products!$E$1:$E$49)</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 customers!$A$1:$A$1001,customers!$B$1:$B$1001)</f>
        <v>Homer Dulany</v>
      </c>
      <c r="G330" s="2" t="str">
        <f>IF(_xlfn.XLOOKUP(C330,customers!$A$1:$A$1001,customers!$C$1:$C$1001)=0,"",_xlfn.XLOOKUP(C330,customers!$A$1:$A$1001,customers!$C$1:$C$1001))</f>
        <v/>
      </c>
      <c r="H330" s="2" t="str">
        <f>_xlfn.XLOOKUP(C330,customers!$A$1:$A$1001,customers!$G$1:$G$1001)</f>
        <v>United States</v>
      </c>
      <c r="I330" t="str">
        <f>_xlfn.XLOOKUP(D330,products!$A$1:$A$49,products!$B$1:$B$49)</f>
        <v>Lib</v>
      </c>
      <c r="J330" t="str">
        <f>_xlfn.XLOOKUP(D330,products!$A$1:$A$49,products!$C$1:$C$49)</f>
        <v>L</v>
      </c>
      <c r="K330" s="24" t="s">
        <v>6218</v>
      </c>
      <c r="L330" s="6">
        <f>_xlfn.XLOOKUP(D330,products!$A$1:$A$49,products!$E$1:$E$49)</f>
        <v>9.51</v>
      </c>
      <c r="M330" s="6">
        <f t="shared" si="15"/>
        <v>38.04</v>
      </c>
      <c r="N330" t="str">
        <f t="shared" si="16"/>
        <v>Librica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 customers!$A$1:$A$1001,customers!$B$1:$B$1001)</f>
        <v>Lisa Goodger</v>
      </c>
      <c r="G331" s="2" t="str">
        <f>IF(_xlfn.XLOOKUP(C331,customers!$A$1:$A$1001,customers!$C$1:$C$1001)=0,"",_xlfn.XLOOKUP(C331,customers!$A$1:$A$1001,customers!$C$1:$C$1001))</f>
        <v>lgoodger95@guardian.co.uk</v>
      </c>
      <c r="H331" s="2" t="str">
        <f>_xlfn.XLOOKUP(C331,customers!$A$1:$A$1001,customers!$G$1:$G$1001)</f>
        <v>United States</v>
      </c>
      <c r="I331" t="str">
        <f>_xlfn.XLOOKUP(D331,products!$A$1:$A$49,products!$B$1:$B$49)</f>
        <v>Rob</v>
      </c>
      <c r="J331" t="str">
        <f>_xlfn.XLOOKUP(D331,products!$A$1:$A$49,products!$C$1:$C$49)</f>
        <v>D</v>
      </c>
      <c r="K331" s="24" t="s">
        <v>6218</v>
      </c>
      <c r="L331" s="6">
        <f>_xlfn.XLOOKUP(D331,products!$A$1:$A$49,products!$E$1:$E$49)</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 customers!$A$1:$A$1001,customers!$B$1:$B$1001)</f>
        <v>Selma McMillian</v>
      </c>
      <c r="G332" s="2" t="str">
        <f>IF(_xlfn.XLOOKUP(C332,customers!$A$1:$A$1001,customers!$C$1:$C$1001)=0,"",_xlfn.XLOOKUP(C332,customers!$A$1:$A$1001,customers!$C$1:$C$1001))</f>
        <v>smcmillian8t@csmonitor.com</v>
      </c>
      <c r="H332" s="2" t="str">
        <f>_xlfn.XLOOKUP(C332,customers!$A$1:$A$1001,customers!$G$1:$G$1001)</f>
        <v>United States</v>
      </c>
      <c r="I332" t="str">
        <f>_xlfn.XLOOKUP(D332,products!$A$1:$A$49,products!$B$1:$B$49)</f>
        <v>Rob</v>
      </c>
      <c r="J332" t="str">
        <f>_xlfn.XLOOKUP(D332,products!$A$1:$A$49,products!$C$1:$C$49)</f>
        <v>D</v>
      </c>
      <c r="K332" s="24" t="s">
        <v>6218</v>
      </c>
      <c r="L332" s="6">
        <f>_xlfn.XLOOKUP(D332,products!$A$1:$A$49,products!$E$1:$E$49)</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 customers!$A$1:$A$1001,customers!$B$1:$B$1001)</f>
        <v>Corine Drewett</v>
      </c>
      <c r="G333" s="2" t="str">
        <f>IF(_xlfn.XLOOKUP(C333,customers!$A$1:$A$1001,customers!$C$1:$C$1001)=0,"",_xlfn.XLOOKUP(C333,customers!$A$1:$A$1001,customers!$C$1:$C$1001))</f>
        <v>cdrewett97@wikipedia.org</v>
      </c>
      <c r="H333" s="2" t="str">
        <f>_xlfn.XLOOKUP(C333,customers!$A$1:$A$1001,customers!$G$1:$G$1001)</f>
        <v>United States</v>
      </c>
      <c r="I333" t="str">
        <f>_xlfn.XLOOKUP(D333,products!$A$1:$A$49,products!$B$1:$B$49)</f>
        <v>Rob</v>
      </c>
      <c r="J333" t="str">
        <f>_xlfn.XLOOKUP(D333,products!$A$1:$A$49,products!$C$1:$C$49)</f>
        <v>M</v>
      </c>
      <c r="K333" s="24" t="s">
        <v>6219</v>
      </c>
      <c r="L333" s="6">
        <f>_xlfn.XLOOKUP(D333,products!$A$1:$A$49,products!$E$1:$E$49)</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 customers!$A$1:$A$1001,customers!$B$1:$B$1001)</f>
        <v>Quinn Parsons</v>
      </c>
      <c r="G334" s="2" t="str">
        <f>IF(_xlfn.XLOOKUP(C334,customers!$A$1:$A$1001,customers!$C$1:$C$1001)=0,"",_xlfn.XLOOKUP(C334,customers!$A$1:$A$1001,customers!$C$1:$C$1001))</f>
        <v>qparsons98@blogtalkradio.com</v>
      </c>
      <c r="H334" s="2" t="str">
        <f>_xlfn.XLOOKUP(C334,customers!$A$1:$A$1001,customers!$G$1:$G$1001)</f>
        <v>United States</v>
      </c>
      <c r="I334" t="str">
        <f>_xlfn.XLOOKUP(D334,products!$A$1:$A$49,products!$B$1:$B$49)</f>
        <v>Ara</v>
      </c>
      <c r="J334" t="str">
        <f>_xlfn.XLOOKUP(D334,products!$A$1:$A$49,products!$C$1:$C$49)</f>
        <v>D</v>
      </c>
      <c r="K334" s="24" t="s">
        <v>6218</v>
      </c>
      <c r="L334" s="6">
        <f>_xlfn.XLOOKUP(D334,products!$A$1:$A$49,products!$E$1:$E$49)</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 customers!$A$1:$A$1001,customers!$B$1:$B$1001)</f>
        <v>Vivyan Ceely</v>
      </c>
      <c r="G335" s="2" t="str">
        <f>IF(_xlfn.XLOOKUP(C335,customers!$A$1:$A$1001,customers!$C$1:$C$1001)=0,"",_xlfn.XLOOKUP(C335,customers!$A$1:$A$1001,customers!$C$1:$C$1001))</f>
        <v>vceely99@auda.org.au</v>
      </c>
      <c r="H335" s="2" t="str">
        <f>_xlfn.XLOOKUP(C335,customers!$A$1:$A$1001,customers!$G$1:$G$1001)</f>
        <v>United States</v>
      </c>
      <c r="I335" t="str">
        <f>_xlfn.XLOOKUP(D335,products!$A$1:$A$49,products!$B$1:$B$49)</f>
        <v>Rob</v>
      </c>
      <c r="J335" t="str">
        <f>_xlfn.XLOOKUP(D335,products!$A$1:$A$49,products!$C$1:$C$49)</f>
        <v>M</v>
      </c>
      <c r="K335" s="24" t="s">
        <v>6218</v>
      </c>
      <c r="L335" s="6">
        <f>_xlfn.XLOOKUP(D335,products!$A$1:$A$49,products!$E$1:$E$49)</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 customers!$A$1:$A$1001,customers!$B$1:$B$1001)</f>
        <v>Elonore Goodings</v>
      </c>
      <c r="G336" s="2" t="str">
        <f>IF(_xlfn.XLOOKUP(C336,customers!$A$1:$A$1001,customers!$C$1:$C$1001)=0,"",_xlfn.XLOOKUP(C336,customers!$A$1:$A$1001,customers!$C$1:$C$1001))</f>
        <v/>
      </c>
      <c r="H336" s="2" t="str">
        <f>_xlfn.XLOOKUP(C336,customers!$A$1:$A$1001,customers!$G$1:$G$1001)</f>
        <v>United States</v>
      </c>
      <c r="I336" t="str">
        <f>_xlfn.XLOOKUP(D336,products!$A$1:$A$49,products!$B$1:$B$49)</f>
        <v>Rob</v>
      </c>
      <c r="J336" t="str">
        <f>_xlfn.XLOOKUP(D336,products!$A$1:$A$49,products!$C$1:$C$49)</f>
        <v>L</v>
      </c>
      <c r="K336" s="24" t="s">
        <v>6217</v>
      </c>
      <c r="L336" s="6">
        <f>_xlfn.XLOOKUP(D336,products!$A$1:$A$49,products!$E$1:$E$49)</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 customers!$A$1:$A$1001,customers!$B$1:$B$1001)</f>
        <v>Clement Vasiliev</v>
      </c>
      <c r="G337" s="2" t="str">
        <f>IF(_xlfn.XLOOKUP(C337,customers!$A$1:$A$1001,customers!$C$1:$C$1001)=0,"",_xlfn.XLOOKUP(C337,customers!$A$1:$A$1001,customers!$C$1:$C$1001))</f>
        <v>cvasiliev9b@discuz.net</v>
      </c>
      <c r="H337" s="2" t="str">
        <f>_xlfn.XLOOKUP(C337,customers!$A$1:$A$1001,customers!$G$1:$G$1001)</f>
        <v>United States</v>
      </c>
      <c r="I337" t="str">
        <f>_xlfn.XLOOKUP(D337,products!$A$1:$A$49,products!$B$1:$B$49)</f>
        <v>Lib</v>
      </c>
      <c r="J337" t="str">
        <f>_xlfn.XLOOKUP(D337,products!$A$1:$A$49,products!$C$1:$C$49)</f>
        <v>L</v>
      </c>
      <c r="K337" s="24" t="s">
        <v>6220</v>
      </c>
      <c r="L337" s="6">
        <f>_xlfn.XLOOKUP(D337,products!$A$1:$A$49,products!$E$1:$E$49)</f>
        <v>4.7549999999999999</v>
      </c>
      <c r="M337" s="6">
        <f t="shared" si="15"/>
        <v>28.53</v>
      </c>
      <c r="N337" t="str">
        <f t="shared" si="16"/>
        <v>Librica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 customers!$A$1:$A$1001,customers!$B$1:$B$1001)</f>
        <v>Terencio O'Moylan</v>
      </c>
      <c r="G338" s="2" t="str">
        <f>IF(_xlfn.XLOOKUP(C338,customers!$A$1:$A$1001,customers!$C$1:$C$1001)=0,"",_xlfn.XLOOKUP(C338,customers!$A$1:$A$1001,customers!$C$1:$C$1001))</f>
        <v>tomoylan9c@liveinternet.ru</v>
      </c>
      <c r="H338" s="2" t="str">
        <f>_xlfn.XLOOKUP(C338,customers!$A$1:$A$1001,customers!$G$1:$G$1001)</f>
        <v>United Kingdom</v>
      </c>
      <c r="I338" t="str">
        <f>_xlfn.XLOOKUP(D338,products!$A$1:$A$49,products!$B$1:$B$49)</f>
        <v>Ara</v>
      </c>
      <c r="J338" t="str">
        <f>_xlfn.XLOOKUP(D338,products!$A$1:$A$49,products!$C$1:$C$49)</f>
        <v>M</v>
      </c>
      <c r="K338" s="24" t="s">
        <v>6217</v>
      </c>
      <c r="L338" s="6">
        <f>_xlfn.XLOOKUP(D338,products!$A$1:$A$49,products!$E$1:$E$49)</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 customers!$A$1:$A$1001,customers!$B$1:$B$1001)</f>
        <v>Flynn Antony</v>
      </c>
      <c r="G339" s="2" t="str">
        <f>IF(_xlfn.XLOOKUP(C339,customers!$A$1:$A$1001,customers!$C$1:$C$1001)=0,"",_xlfn.XLOOKUP(C339,customers!$A$1:$A$1001,customers!$C$1:$C$1001))</f>
        <v/>
      </c>
      <c r="H339" s="2" t="str">
        <f>_xlfn.XLOOKUP(C339,customers!$A$1:$A$1001,customers!$G$1:$G$1001)</f>
        <v>United States</v>
      </c>
      <c r="I339" t="str">
        <f>_xlfn.XLOOKUP(D339,products!$A$1:$A$49,products!$B$1:$B$49)</f>
        <v>Exc</v>
      </c>
      <c r="J339" t="str">
        <f>_xlfn.XLOOKUP(D339,products!$A$1:$A$49,products!$C$1:$C$49)</f>
        <v>D</v>
      </c>
      <c r="K339" s="24" t="s">
        <v>6219</v>
      </c>
      <c r="L339" s="6">
        <f>_xlfn.XLOOKUP(D339,products!$A$1:$A$49,products!$E$1:$E$49)</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 customers!$A$1:$A$1001,customers!$B$1:$B$1001)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_xlfn.XLOOKUP(D340,products!$A$1:$A$49,products!$B$1:$B$49)</f>
        <v>Exc</v>
      </c>
      <c r="J340" t="str">
        <f>_xlfn.XLOOKUP(D340,products!$A$1:$A$49,products!$C$1:$C$49)</f>
        <v>L</v>
      </c>
      <c r="K340" s="24" t="s">
        <v>6217</v>
      </c>
      <c r="L340" s="6">
        <f>_xlfn.XLOOKUP(D340,products!$A$1:$A$49,products!$E$1:$E$49)</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 customers!$A$1:$A$1001,customers!$B$1:$B$1001)</f>
        <v>Emmaline Rasmus</v>
      </c>
      <c r="G341" s="2" t="str">
        <f>IF(_xlfn.XLOOKUP(C341,customers!$A$1:$A$1001,customers!$C$1:$C$1001)=0,"",_xlfn.XLOOKUP(C341,customers!$A$1:$A$1001,customers!$C$1:$C$1001))</f>
        <v>erasmus9f@techcrunch.com</v>
      </c>
      <c r="H341" s="2" t="str">
        <f>_xlfn.XLOOKUP(C341,customers!$A$1:$A$1001,customers!$G$1:$G$1001)</f>
        <v>United States</v>
      </c>
      <c r="I341" t="str">
        <f>_xlfn.XLOOKUP(D341,products!$A$1:$A$49,products!$B$1:$B$49)</f>
        <v>Exc</v>
      </c>
      <c r="J341" t="str">
        <f>_xlfn.XLOOKUP(D341,products!$A$1:$A$49,products!$C$1:$C$49)</f>
        <v>D</v>
      </c>
      <c r="K341" s="24" t="s">
        <v>6220</v>
      </c>
      <c r="L341" s="6">
        <f>_xlfn.XLOOKUP(D341,products!$A$1:$A$49,products!$E$1:$E$49)</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 customers!$A$1:$A$1001,customers!$B$1:$B$1001)</f>
        <v>Wesley Giorgioni</v>
      </c>
      <c r="G342" s="2" t="str">
        <f>IF(_xlfn.XLOOKUP(C342,customers!$A$1:$A$1001,customers!$C$1:$C$1001)=0,"",_xlfn.XLOOKUP(C342,customers!$A$1:$A$1001,customers!$C$1:$C$1001))</f>
        <v>wgiorgioni9g@wikipedia.org</v>
      </c>
      <c r="H342" s="2" t="str">
        <f>_xlfn.XLOOKUP(C342,customers!$A$1:$A$1001,customers!$G$1:$G$1001)</f>
        <v>United States</v>
      </c>
      <c r="I342" t="str">
        <f>_xlfn.XLOOKUP(D342,products!$A$1:$A$49,products!$B$1:$B$49)</f>
        <v>Exc</v>
      </c>
      <c r="J342" t="str">
        <f>_xlfn.XLOOKUP(D342,products!$A$1:$A$49,products!$C$1:$C$49)</f>
        <v>D</v>
      </c>
      <c r="K342" s="24" t="s">
        <v>6218</v>
      </c>
      <c r="L342" s="6">
        <f>_xlfn.XLOOKUP(D342,products!$A$1:$A$49,products!$E$1:$E$49)</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 customers!$A$1:$A$1001,customers!$B$1:$B$1001)</f>
        <v>Lucienne Scargle</v>
      </c>
      <c r="G343" s="2" t="str">
        <f>IF(_xlfn.XLOOKUP(C343,customers!$A$1:$A$1001,customers!$C$1:$C$1001)=0,"",_xlfn.XLOOKUP(C343,customers!$A$1:$A$1001,customers!$C$1:$C$1001))</f>
        <v>lscargle9h@myspace.com</v>
      </c>
      <c r="H343" s="2" t="str">
        <f>_xlfn.XLOOKUP(C343,customers!$A$1:$A$1001,customers!$G$1:$G$1001)</f>
        <v>United States</v>
      </c>
      <c r="I343" t="str">
        <f>_xlfn.XLOOKUP(D343,products!$A$1:$A$49,products!$B$1:$B$49)</f>
        <v>Exc</v>
      </c>
      <c r="J343" t="str">
        <f>_xlfn.XLOOKUP(D343,products!$A$1:$A$49,products!$C$1:$C$49)</f>
        <v>L</v>
      </c>
      <c r="K343" s="24" t="s">
        <v>6218</v>
      </c>
      <c r="L343" s="6">
        <f>_xlfn.XLOOKUP(D343,products!$A$1:$A$49,products!$E$1:$E$49)</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 customers!$A$1:$A$1001,customers!$B$1:$B$1001)</f>
        <v>Lucienne Scargle</v>
      </c>
      <c r="G344" s="2" t="str">
        <f>IF(_xlfn.XLOOKUP(C344,customers!$A$1:$A$1001,customers!$C$1:$C$1001)=0,"",_xlfn.XLOOKUP(C344,customers!$A$1:$A$1001,customers!$C$1:$C$1001))</f>
        <v>lscargle9h@myspace.com</v>
      </c>
      <c r="H344" s="2" t="str">
        <f>_xlfn.XLOOKUP(C344,customers!$A$1:$A$1001,customers!$G$1:$G$1001)</f>
        <v>United States</v>
      </c>
      <c r="I344" t="str">
        <f>_xlfn.XLOOKUP(D344,products!$A$1:$A$49,products!$B$1:$B$49)</f>
        <v>Lib</v>
      </c>
      <c r="J344" t="str">
        <f>_xlfn.XLOOKUP(D344,products!$A$1:$A$49,products!$C$1:$C$49)</f>
        <v>D</v>
      </c>
      <c r="K344" s="24" t="s">
        <v>6218</v>
      </c>
      <c r="L344" s="6">
        <f>_xlfn.XLOOKUP(D344,products!$A$1:$A$49,products!$E$1:$E$49)</f>
        <v>7.77</v>
      </c>
      <c r="M344" s="6">
        <f t="shared" si="15"/>
        <v>38.849999999999994</v>
      </c>
      <c r="N344" t="str">
        <f t="shared" si="16"/>
        <v>Librica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 customers!$A$1:$A$1001,customers!$B$1:$B$1001)</f>
        <v>Noam Climance</v>
      </c>
      <c r="G345" s="2" t="str">
        <f>IF(_xlfn.XLOOKUP(C345,customers!$A$1:$A$1001,customers!$C$1:$C$1001)=0,"",_xlfn.XLOOKUP(C345,customers!$A$1:$A$1001,customers!$C$1:$C$1001))</f>
        <v>nclimance9j@europa.eu</v>
      </c>
      <c r="H345" s="2" t="str">
        <f>_xlfn.XLOOKUP(C345,customers!$A$1:$A$1001,customers!$G$1:$G$1001)</f>
        <v>United States</v>
      </c>
      <c r="I345" t="str">
        <f>_xlfn.XLOOKUP(D345,products!$A$1:$A$49,products!$B$1:$B$49)</f>
        <v>Rob</v>
      </c>
      <c r="J345" t="str">
        <f>_xlfn.XLOOKUP(D345,products!$A$1:$A$49,products!$C$1:$C$49)</f>
        <v>D</v>
      </c>
      <c r="K345" s="24" t="s">
        <v>6218</v>
      </c>
      <c r="L345" s="6">
        <f>_xlfn.XLOOKUP(D345,products!$A$1:$A$49,products!$E$1:$E$49)</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 customers!$A$1:$A$1001,customers!$B$1:$B$1001)</f>
        <v>Catarina Donn</v>
      </c>
      <c r="G346" s="2" t="str">
        <f>IF(_xlfn.XLOOKUP(C346,customers!$A$1:$A$1001,customers!$C$1:$C$1001)=0,"",_xlfn.XLOOKUP(C346,customers!$A$1:$A$1001,customers!$C$1:$C$1001))</f>
        <v/>
      </c>
      <c r="H346" s="2" t="str">
        <f>_xlfn.XLOOKUP(C346,customers!$A$1:$A$1001,customers!$G$1:$G$1001)</f>
        <v>Ireland</v>
      </c>
      <c r="I346" t="str">
        <f>_xlfn.XLOOKUP(D346,products!$A$1:$A$49,products!$B$1:$B$49)</f>
        <v>Rob</v>
      </c>
      <c r="J346" t="str">
        <f>_xlfn.XLOOKUP(D346,products!$A$1:$A$49,products!$C$1:$C$49)</f>
        <v>M</v>
      </c>
      <c r="K346" s="24" t="s">
        <v>6217</v>
      </c>
      <c r="L346" s="6">
        <f>_xlfn.XLOOKUP(D346,products!$A$1:$A$49,products!$E$1:$E$49)</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 customers!$A$1:$A$1001,customers!$B$1:$B$1001)</f>
        <v>Ameline Snazle</v>
      </c>
      <c r="G347" s="2" t="str">
        <f>IF(_xlfn.XLOOKUP(C347,customers!$A$1:$A$1001,customers!$C$1:$C$1001)=0,"",_xlfn.XLOOKUP(C347,customers!$A$1:$A$1001,customers!$C$1:$C$1001))</f>
        <v>asnazle9l@oracle.com</v>
      </c>
      <c r="H347" s="2" t="str">
        <f>_xlfn.XLOOKUP(C347,customers!$A$1:$A$1001,customers!$G$1:$G$1001)</f>
        <v>United States</v>
      </c>
      <c r="I347" t="str">
        <f>_xlfn.XLOOKUP(D347,products!$A$1:$A$49,products!$B$1:$B$49)</f>
        <v>Rob</v>
      </c>
      <c r="J347" t="str">
        <f>_xlfn.XLOOKUP(D347,products!$A$1:$A$49,products!$C$1:$C$49)</f>
        <v>L</v>
      </c>
      <c r="K347" s="24" t="s">
        <v>6217</v>
      </c>
      <c r="L347" s="6">
        <f>_xlfn.XLOOKUP(D347,products!$A$1:$A$49,products!$E$1:$E$49)</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 customers!$A$1:$A$1001,customers!$B$1:$B$1001)</f>
        <v>Rebeka Worg</v>
      </c>
      <c r="G348" s="2" t="str">
        <f>IF(_xlfn.XLOOKUP(C348,customers!$A$1:$A$1001,customers!$C$1:$C$1001)=0,"",_xlfn.XLOOKUP(C348,customers!$A$1:$A$1001,customers!$C$1:$C$1001))</f>
        <v>rworg9m@arstechnica.com</v>
      </c>
      <c r="H348" s="2" t="str">
        <f>_xlfn.XLOOKUP(C348,customers!$A$1:$A$1001,customers!$G$1:$G$1001)</f>
        <v>United States</v>
      </c>
      <c r="I348" t="str">
        <f>_xlfn.XLOOKUP(D348,products!$A$1:$A$49,products!$B$1:$B$49)</f>
        <v>Ara</v>
      </c>
      <c r="J348" t="str">
        <f>_xlfn.XLOOKUP(D348,products!$A$1:$A$49,products!$C$1:$C$49)</f>
        <v>L</v>
      </c>
      <c r="K348" s="24" t="s">
        <v>6218</v>
      </c>
      <c r="L348" s="6">
        <f>_xlfn.XLOOKUP(D348,products!$A$1:$A$49,products!$E$1:$E$49)</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 customers!$A$1:$A$1001,customers!$B$1:$B$1001)</f>
        <v>Lewes Danes</v>
      </c>
      <c r="G349" s="2" t="str">
        <f>IF(_xlfn.XLOOKUP(C349,customers!$A$1:$A$1001,customers!$C$1:$C$1001)=0,"",_xlfn.XLOOKUP(C349,customers!$A$1:$A$1001,customers!$C$1:$C$1001))</f>
        <v>ldanes9n@umn.edu</v>
      </c>
      <c r="H349" s="2" t="str">
        <f>_xlfn.XLOOKUP(C349,customers!$A$1:$A$1001,customers!$G$1:$G$1001)</f>
        <v>United States</v>
      </c>
      <c r="I349" t="str">
        <f>_xlfn.XLOOKUP(D349,products!$A$1:$A$49,products!$B$1:$B$49)</f>
        <v>Lib</v>
      </c>
      <c r="J349" t="str">
        <f>_xlfn.XLOOKUP(D349,products!$A$1:$A$49,products!$C$1:$C$49)</f>
        <v>M</v>
      </c>
      <c r="K349" s="24" t="s">
        <v>6217</v>
      </c>
      <c r="L349" s="6">
        <f>_xlfn.XLOOKUP(D349,products!$A$1:$A$49,products!$E$1:$E$49)</f>
        <v>14.55</v>
      </c>
      <c r="M349" s="6">
        <f t="shared" si="15"/>
        <v>43.650000000000006</v>
      </c>
      <c r="N349" t="str">
        <f t="shared" si="16"/>
        <v>Librica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 customers!$A$1:$A$1001,customers!$B$1:$B$1001)</f>
        <v>Shelli Keynd</v>
      </c>
      <c r="G350" s="2" t="str">
        <f>IF(_xlfn.XLOOKUP(C350,customers!$A$1:$A$1001,customers!$C$1:$C$1001)=0,"",_xlfn.XLOOKUP(C350,customers!$A$1:$A$1001,customers!$C$1:$C$1001))</f>
        <v>skeynd9o@narod.ru</v>
      </c>
      <c r="H350" s="2" t="str">
        <f>_xlfn.XLOOKUP(C350,customers!$A$1:$A$1001,customers!$G$1:$G$1001)</f>
        <v>United States</v>
      </c>
      <c r="I350" t="str">
        <f>_xlfn.XLOOKUP(D350,products!$A$1:$A$49,products!$B$1:$B$49)</f>
        <v>Exc</v>
      </c>
      <c r="J350" t="str">
        <f>_xlfn.XLOOKUP(D350,products!$A$1:$A$49,products!$C$1:$C$49)</f>
        <v>L</v>
      </c>
      <c r="K350" s="24" t="s">
        <v>6219</v>
      </c>
      <c r="L350" s="6">
        <f>_xlfn.XLOOKUP(D350,products!$A$1:$A$49,products!$E$1:$E$49)</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 customers!$A$1:$A$1001,customers!$B$1:$B$1001)</f>
        <v>Dell Daveridge</v>
      </c>
      <c r="G351" s="2" t="str">
        <f>IF(_xlfn.XLOOKUP(C351,customers!$A$1:$A$1001,customers!$C$1:$C$1001)=0,"",_xlfn.XLOOKUP(C351,customers!$A$1:$A$1001,customers!$C$1:$C$1001))</f>
        <v>ddaveridge9p@arstechnica.com</v>
      </c>
      <c r="H351" s="2" t="str">
        <f>_xlfn.XLOOKUP(C351,customers!$A$1:$A$1001,customers!$G$1:$G$1001)</f>
        <v>United States</v>
      </c>
      <c r="I351" t="str">
        <f>_xlfn.XLOOKUP(D351,products!$A$1:$A$49,products!$B$1:$B$49)</f>
        <v>Rob</v>
      </c>
      <c r="J351" t="str">
        <f>_xlfn.XLOOKUP(D351,products!$A$1:$A$49,products!$C$1:$C$49)</f>
        <v>L</v>
      </c>
      <c r="K351" s="24" t="s">
        <v>6220</v>
      </c>
      <c r="L351" s="6">
        <f>_xlfn.XLOOKUP(D351,products!$A$1:$A$49,products!$E$1:$E$49)</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 customers!$A$1:$A$1001,customers!$B$1:$B$1001)</f>
        <v>Joshuah Awdry</v>
      </c>
      <c r="G352" s="2" t="str">
        <f>IF(_xlfn.XLOOKUP(C352,customers!$A$1:$A$1001,customers!$C$1:$C$1001)=0,"",_xlfn.XLOOKUP(C352,customers!$A$1:$A$1001,customers!$C$1:$C$1001))</f>
        <v>jawdry9q@utexas.edu</v>
      </c>
      <c r="H352" s="2" t="str">
        <f>_xlfn.XLOOKUP(C352,customers!$A$1:$A$1001,customers!$G$1:$G$1001)</f>
        <v>United States</v>
      </c>
      <c r="I352" t="str">
        <f>_xlfn.XLOOKUP(D352,products!$A$1:$A$49,products!$B$1:$B$49)</f>
        <v>Ara</v>
      </c>
      <c r="J352" t="str">
        <f>_xlfn.XLOOKUP(D352,products!$A$1:$A$49,products!$C$1:$C$49)</f>
        <v>D</v>
      </c>
      <c r="K352" s="24" t="s">
        <v>6218</v>
      </c>
      <c r="L352" s="6">
        <f>_xlfn.XLOOKUP(D352,products!$A$1:$A$49,products!$E$1:$E$49)</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 customers!$A$1:$A$1001,customers!$B$1:$B$1001)</f>
        <v>Ethel Ryles</v>
      </c>
      <c r="G353" s="2" t="str">
        <f>IF(_xlfn.XLOOKUP(C353,customers!$A$1:$A$1001,customers!$C$1:$C$1001)=0,"",_xlfn.XLOOKUP(C353,customers!$A$1:$A$1001,customers!$C$1:$C$1001))</f>
        <v>eryles9r@fastcompany.com</v>
      </c>
      <c r="H353" s="2" t="str">
        <f>_xlfn.XLOOKUP(C353,customers!$A$1:$A$1001,customers!$G$1:$G$1001)</f>
        <v>United States</v>
      </c>
      <c r="I353" t="str">
        <f>_xlfn.XLOOKUP(D353,products!$A$1:$A$49,products!$B$1:$B$49)</f>
        <v>Ara</v>
      </c>
      <c r="J353" t="str">
        <f>_xlfn.XLOOKUP(D353,products!$A$1:$A$49,products!$C$1:$C$49)</f>
        <v>M</v>
      </c>
      <c r="K353" s="24" t="s">
        <v>6217</v>
      </c>
      <c r="L353" s="6">
        <f>_xlfn.XLOOKUP(D353,products!$A$1:$A$49,products!$E$1:$E$49)</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 customers!$A$1:$A$1001,customers!$B$1:$B$1001)</f>
        <v>Flynn Antony</v>
      </c>
      <c r="G354" s="2" t="str">
        <f>IF(_xlfn.XLOOKUP(C354,customers!$A$1:$A$1001,customers!$C$1:$C$1001)=0,"",_xlfn.XLOOKUP(C354,customers!$A$1:$A$1001,customers!$C$1:$C$1001))</f>
        <v/>
      </c>
      <c r="H354" s="2" t="str">
        <f>_xlfn.XLOOKUP(C354,customers!$A$1:$A$1001,customers!$G$1:$G$1001)</f>
        <v>United States</v>
      </c>
      <c r="I354" t="str">
        <f>_xlfn.XLOOKUP(D354,products!$A$1:$A$49,products!$B$1:$B$49)</f>
        <v>Exc</v>
      </c>
      <c r="J354" t="str">
        <f>_xlfn.XLOOKUP(D354,products!$A$1:$A$49,products!$C$1:$C$49)</f>
        <v>D</v>
      </c>
      <c r="K354" s="24" t="s">
        <v>6218</v>
      </c>
      <c r="L354" s="6">
        <f>_xlfn.XLOOKUP(D354,products!$A$1:$A$49,products!$E$1:$E$49)</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 customers!$A$1:$A$1001,customers!$B$1:$B$1001)</f>
        <v>Maitilde Boxill</v>
      </c>
      <c r="G355" s="2" t="str">
        <f>IF(_xlfn.XLOOKUP(C355,customers!$A$1:$A$1001,customers!$C$1:$C$1001)=0,"",_xlfn.XLOOKUP(C355,customers!$A$1:$A$1001,customers!$C$1:$C$1001))</f>
        <v/>
      </c>
      <c r="H355" s="2" t="str">
        <f>_xlfn.XLOOKUP(C355,customers!$A$1:$A$1001,customers!$G$1:$G$1001)</f>
        <v>United States</v>
      </c>
      <c r="I355" t="str">
        <f>_xlfn.XLOOKUP(D355,products!$A$1:$A$49,products!$B$1:$B$49)</f>
        <v>Ara</v>
      </c>
      <c r="J355" t="str">
        <f>_xlfn.XLOOKUP(D355,products!$A$1:$A$49,products!$C$1:$C$49)</f>
        <v>M</v>
      </c>
      <c r="K355" s="24" t="s">
        <v>6218</v>
      </c>
      <c r="L355" s="6">
        <f>_xlfn.XLOOKUP(D355,products!$A$1:$A$49,products!$E$1:$E$49)</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 customers!$A$1:$A$1001,customers!$B$1:$B$1001)</f>
        <v>Jodee Caldicott</v>
      </c>
      <c r="G356" s="2" t="str">
        <f>IF(_xlfn.XLOOKUP(C356,customers!$A$1:$A$1001,customers!$C$1:$C$1001)=0,"",_xlfn.XLOOKUP(C356,customers!$A$1:$A$1001,customers!$C$1:$C$1001))</f>
        <v>jcaldicott9u@usda.gov</v>
      </c>
      <c r="H356" s="2" t="str">
        <f>_xlfn.XLOOKUP(C356,customers!$A$1:$A$1001,customers!$G$1:$G$1001)</f>
        <v>United States</v>
      </c>
      <c r="I356" t="str">
        <f>_xlfn.XLOOKUP(D356,products!$A$1:$A$49,products!$B$1:$B$49)</f>
        <v>Ara</v>
      </c>
      <c r="J356" t="str">
        <f>_xlfn.XLOOKUP(D356,products!$A$1:$A$49,products!$C$1:$C$49)</f>
        <v>M</v>
      </c>
      <c r="K356" s="24" t="s">
        <v>6219</v>
      </c>
      <c r="L356" s="6">
        <f>_xlfn.XLOOKUP(D356,products!$A$1:$A$49,products!$E$1:$E$49)</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 customers!$A$1:$A$1001,customers!$B$1:$B$1001)</f>
        <v>Marianna Vedmore</v>
      </c>
      <c r="G357" s="2" t="str">
        <f>IF(_xlfn.XLOOKUP(C357,customers!$A$1:$A$1001,customers!$C$1:$C$1001)=0,"",_xlfn.XLOOKUP(C357,customers!$A$1:$A$1001,customers!$C$1:$C$1001))</f>
        <v>mvedmore9v@a8.net</v>
      </c>
      <c r="H357" s="2" t="str">
        <f>_xlfn.XLOOKUP(C357,customers!$A$1:$A$1001,customers!$G$1:$G$1001)</f>
        <v>United States</v>
      </c>
      <c r="I357" t="str">
        <f>_xlfn.XLOOKUP(D357,products!$A$1:$A$49,products!$B$1:$B$49)</f>
        <v>Ara</v>
      </c>
      <c r="J357" t="str">
        <f>_xlfn.XLOOKUP(D357,products!$A$1:$A$49,products!$C$1:$C$49)</f>
        <v>D</v>
      </c>
      <c r="K357" s="24" t="s">
        <v>6219</v>
      </c>
      <c r="L357" s="6">
        <f>_xlfn.XLOOKUP(D357,products!$A$1:$A$49,products!$E$1:$E$49)</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 customers!$A$1:$A$1001,customers!$B$1:$B$1001)</f>
        <v>Willey Romao</v>
      </c>
      <c r="G358" s="2" t="str">
        <f>IF(_xlfn.XLOOKUP(C358,customers!$A$1:$A$1001,customers!$C$1:$C$1001)=0,"",_xlfn.XLOOKUP(C358,customers!$A$1:$A$1001,customers!$C$1:$C$1001))</f>
        <v>wromao9w@chronoengine.com</v>
      </c>
      <c r="H358" s="2" t="str">
        <f>_xlfn.XLOOKUP(C358,customers!$A$1:$A$1001,customers!$G$1:$G$1001)</f>
        <v>United States</v>
      </c>
      <c r="I358" t="str">
        <f>_xlfn.XLOOKUP(D358,products!$A$1:$A$49,products!$B$1:$B$49)</f>
        <v>Lib</v>
      </c>
      <c r="J358" t="str">
        <f>_xlfn.XLOOKUP(D358,products!$A$1:$A$49,products!$C$1:$C$49)</f>
        <v>D</v>
      </c>
      <c r="K358" s="24" t="s">
        <v>6217</v>
      </c>
      <c r="L358" s="6">
        <f>_xlfn.XLOOKUP(D358,products!$A$1:$A$49,products!$E$1:$E$49)</f>
        <v>12.95</v>
      </c>
      <c r="M358" s="6">
        <f t="shared" si="15"/>
        <v>51.8</v>
      </c>
      <c r="N358" t="str">
        <f t="shared" si="16"/>
        <v>Librica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 customers!$A$1:$A$1001,customers!$B$1:$B$1001)</f>
        <v>Enriqueta Ixor</v>
      </c>
      <c r="G359" s="2" t="str">
        <f>IF(_xlfn.XLOOKUP(C359,customers!$A$1:$A$1001,customers!$C$1:$C$1001)=0,"",_xlfn.XLOOKUP(C359,customers!$A$1:$A$1001,customers!$C$1:$C$1001))</f>
        <v/>
      </c>
      <c r="H359" s="2" t="str">
        <f>_xlfn.XLOOKUP(C359,customers!$A$1:$A$1001,customers!$G$1:$G$1001)</f>
        <v>United States</v>
      </c>
      <c r="I359" t="str">
        <f>_xlfn.XLOOKUP(D359,products!$A$1:$A$49,products!$B$1:$B$49)</f>
        <v>Ara</v>
      </c>
      <c r="J359" t="str">
        <f>_xlfn.XLOOKUP(D359,products!$A$1:$A$49,products!$C$1:$C$49)</f>
        <v>M</v>
      </c>
      <c r="K359" s="24" t="s">
        <v>6219</v>
      </c>
      <c r="L359" s="6">
        <f>_xlfn.XLOOKUP(D359,products!$A$1:$A$49,products!$E$1:$E$49)</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 customers!$A$1:$A$1001,customers!$B$1:$B$1001)</f>
        <v>Tomasina Cotmore</v>
      </c>
      <c r="G360" s="2" t="str">
        <f>IF(_xlfn.XLOOKUP(C360,customers!$A$1:$A$1001,customers!$C$1:$C$1001)=0,"",_xlfn.XLOOKUP(C360,customers!$A$1:$A$1001,customers!$C$1:$C$1001))</f>
        <v>tcotmore9y@amazonaws.com</v>
      </c>
      <c r="H360" s="2" t="str">
        <f>_xlfn.XLOOKUP(C360,customers!$A$1:$A$1001,customers!$G$1:$G$1001)</f>
        <v>United States</v>
      </c>
      <c r="I360" t="str">
        <f>_xlfn.XLOOKUP(D360,products!$A$1:$A$49,products!$B$1:$B$49)</f>
        <v>Ara</v>
      </c>
      <c r="J360" t="str">
        <f>_xlfn.XLOOKUP(D360,products!$A$1:$A$49,products!$C$1:$C$49)</f>
        <v>L</v>
      </c>
      <c r="K360" s="24" t="s">
        <v>6219</v>
      </c>
      <c r="L360" s="6">
        <f>_xlfn.XLOOKUP(D360,products!$A$1:$A$49,products!$E$1:$E$49)</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 customers!$A$1:$A$1001,customers!$B$1:$B$1001)</f>
        <v>Yuma Skipsey</v>
      </c>
      <c r="G361" s="2" t="str">
        <f>IF(_xlfn.XLOOKUP(C361,customers!$A$1:$A$1001,customers!$C$1:$C$1001)=0,"",_xlfn.XLOOKUP(C361,customers!$A$1:$A$1001,customers!$C$1:$C$1001))</f>
        <v>yskipsey9z@spotify.com</v>
      </c>
      <c r="H361" s="2" t="str">
        <f>_xlfn.XLOOKUP(C361,customers!$A$1:$A$1001,customers!$G$1:$G$1001)</f>
        <v>United Kingdom</v>
      </c>
      <c r="I361" t="str">
        <f>_xlfn.XLOOKUP(D361,products!$A$1:$A$49,products!$B$1:$B$49)</f>
        <v>Rob</v>
      </c>
      <c r="J361" t="str">
        <f>_xlfn.XLOOKUP(D361,products!$A$1:$A$49,products!$C$1:$C$49)</f>
        <v>L</v>
      </c>
      <c r="K361" s="24" t="s">
        <v>6220</v>
      </c>
      <c r="L361" s="6">
        <f>_xlfn.XLOOKUP(D361,products!$A$1:$A$49,products!$E$1:$E$49)</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 customers!$A$1:$A$1001,customers!$B$1:$B$1001)</f>
        <v>Nicko Corps</v>
      </c>
      <c r="G362" s="2" t="str">
        <f>IF(_xlfn.XLOOKUP(C362,customers!$A$1:$A$1001,customers!$C$1:$C$1001)=0,"",_xlfn.XLOOKUP(C362,customers!$A$1:$A$1001,customers!$C$1:$C$1001))</f>
        <v>ncorpsa0@gmpg.org</v>
      </c>
      <c r="H362" s="2" t="str">
        <f>_xlfn.XLOOKUP(C362,customers!$A$1:$A$1001,customers!$G$1:$G$1001)</f>
        <v>United States</v>
      </c>
      <c r="I362" t="str">
        <f>_xlfn.XLOOKUP(D362,products!$A$1:$A$49,products!$B$1:$B$49)</f>
        <v>Rob</v>
      </c>
      <c r="J362" t="str">
        <f>_xlfn.XLOOKUP(D362,products!$A$1:$A$49,products!$C$1:$C$49)</f>
        <v>D</v>
      </c>
      <c r="K362" s="24" t="s">
        <v>6219</v>
      </c>
      <c r="L362" s="6">
        <f>_xlfn.XLOOKUP(D362,products!$A$1:$A$49,products!$E$1:$E$49)</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 customers!$A$1:$A$1001,customers!$B$1:$B$1001)</f>
        <v>Nicko Corps</v>
      </c>
      <c r="G363" s="2" t="str">
        <f>IF(_xlfn.XLOOKUP(C363,customers!$A$1:$A$1001,customers!$C$1:$C$1001)=0,"",_xlfn.XLOOKUP(C363,customers!$A$1:$A$1001,customers!$C$1:$C$1001))</f>
        <v>ncorpsa0@gmpg.org</v>
      </c>
      <c r="H363" s="2" t="str">
        <f>_xlfn.XLOOKUP(C363,customers!$A$1:$A$1001,customers!$G$1:$G$1001)</f>
        <v>United States</v>
      </c>
      <c r="I363" t="str">
        <f>_xlfn.XLOOKUP(D363,products!$A$1:$A$49,products!$B$1:$B$49)</f>
        <v>Rob</v>
      </c>
      <c r="J363" t="str">
        <f>_xlfn.XLOOKUP(D363,products!$A$1:$A$49,products!$C$1:$C$49)</f>
        <v>M</v>
      </c>
      <c r="K363" s="24" t="s">
        <v>6218</v>
      </c>
      <c r="L363" s="6">
        <f>_xlfn.XLOOKUP(D363,products!$A$1:$A$49,products!$E$1:$E$49)</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 customers!$A$1:$A$1001,customers!$B$1:$B$1001)</f>
        <v>Feliks Babber</v>
      </c>
      <c r="G364" s="2" t="str">
        <f>IF(_xlfn.XLOOKUP(C364,customers!$A$1:$A$1001,customers!$C$1:$C$1001)=0,"",_xlfn.XLOOKUP(C364,customers!$A$1:$A$1001,customers!$C$1:$C$1001))</f>
        <v>fbabbera2@stanford.edu</v>
      </c>
      <c r="H364" s="2" t="str">
        <f>_xlfn.XLOOKUP(C364,customers!$A$1:$A$1001,customers!$G$1:$G$1001)</f>
        <v>United States</v>
      </c>
      <c r="I364" t="str">
        <f>_xlfn.XLOOKUP(D364,products!$A$1:$A$49,products!$B$1:$B$49)</f>
        <v>Exc</v>
      </c>
      <c r="J364" t="str">
        <f>_xlfn.XLOOKUP(D364,products!$A$1:$A$49,products!$C$1:$C$49)</f>
        <v>L</v>
      </c>
      <c r="K364" s="24" t="s">
        <v>6217</v>
      </c>
      <c r="L364" s="6">
        <f>_xlfn.XLOOKUP(D364,products!$A$1:$A$49,products!$E$1:$E$49)</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 customers!$A$1:$A$1001,customers!$B$1:$B$1001)</f>
        <v>Kaja Loxton</v>
      </c>
      <c r="G365" s="2" t="str">
        <f>IF(_xlfn.XLOOKUP(C365,customers!$A$1:$A$1001,customers!$C$1:$C$1001)=0,"",_xlfn.XLOOKUP(C365,customers!$A$1:$A$1001,customers!$C$1:$C$1001))</f>
        <v>kloxtona3@opensource.org</v>
      </c>
      <c r="H365" s="2" t="str">
        <f>_xlfn.XLOOKUP(C365,customers!$A$1:$A$1001,customers!$G$1:$G$1001)</f>
        <v>United States</v>
      </c>
      <c r="I365" t="str">
        <f>_xlfn.XLOOKUP(D365,products!$A$1:$A$49,products!$B$1:$B$49)</f>
        <v>Lib</v>
      </c>
      <c r="J365" t="str">
        <f>_xlfn.XLOOKUP(D365,products!$A$1:$A$49,products!$C$1:$C$49)</f>
        <v>M</v>
      </c>
      <c r="K365" s="24" t="s">
        <v>6217</v>
      </c>
      <c r="L365" s="6">
        <f>_xlfn.XLOOKUP(D365,products!$A$1:$A$49,products!$E$1:$E$49)</f>
        <v>14.55</v>
      </c>
      <c r="M365" s="6">
        <f t="shared" si="15"/>
        <v>87.300000000000011</v>
      </c>
      <c r="N365" t="str">
        <f t="shared" si="16"/>
        <v>Librica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 customers!$A$1:$A$1001,customers!$B$1:$B$1001)</f>
        <v>Parker Tofful</v>
      </c>
      <c r="G366" s="2" t="str">
        <f>IF(_xlfn.XLOOKUP(C366,customers!$A$1:$A$1001,customers!$C$1:$C$1001)=0,"",_xlfn.XLOOKUP(C366,customers!$A$1:$A$1001,customers!$C$1:$C$1001))</f>
        <v>ptoffula4@posterous.com</v>
      </c>
      <c r="H366" s="2" t="str">
        <f>_xlfn.XLOOKUP(C366,customers!$A$1:$A$1001,customers!$G$1:$G$1001)</f>
        <v>United States</v>
      </c>
      <c r="I366" t="str">
        <f>_xlfn.XLOOKUP(D366,products!$A$1:$A$49,products!$B$1:$B$49)</f>
        <v>Exc</v>
      </c>
      <c r="J366" t="str">
        <f>_xlfn.XLOOKUP(D366,products!$A$1:$A$49,products!$C$1:$C$49)</f>
        <v>D</v>
      </c>
      <c r="K366" s="24" t="s">
        <v>6217</v>
      </c>
      <c r="L366" s="6">
        <f>_xlfn.XLOOKUP(D366,products!$A$1:$A$49,products!$E$1:$E$49)</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 customers!$A$1:$A$1001,customers!$B$1:$B$1001)</f>
        <v>Casi Gwinnett</v>
      </c>
      <c r="G367" s="2" t="str">
        <f>IF(_xlfn.XLOOKUP(C367,customers!$A$1:$A$1001,customers!$C$1:$C$1001)=0,"",_xlfn.XLOOKUP(C367,customers!$A$1:$A$1001,customers!$C$1:$C$1001))</f>
        <v>cgwinnetta5@behance.net</v>
      </c>
      <c r="H367" s="2" t="str">
        <f>_xlfn.XLOOKUP(C367,customers!$A$1:$A$1001,customers!$G$1:$G$1001)</f>
        <v>United States</v>
      </c>
      <c r="I367" t="str">
        <f>_xlfn.XLOOKUP(D367,products!$A$1:$A$49,products!$B$1:$B$49)</f>
        <v>Lib</v>
      </c>
      <c r="J367" t="str">
        <f>_xlfn.XLOOKUP(D367,products!$A$1:$A$49,products!$C$1:$C$49)</f>
        <v>D</v>
      </c>
      <c r="K367" s="24" t="s">
        <v>6218</v>
      </c>
      <c r="L367" s="6">
        <f>_xlfn.XLOOKUP(D367,products!$A$1:$A$49,products!$E$1:$E$49)</f>
        <v>7.77</v>
      </c>
      <c r="M367" s="6">
        <f t="shared" si="15"/>
        <v>7.77</v>
      </c>
      <c r="N367" t="str">
        <f t="shared" si="16"/>
        <v>Librica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 customers!$A$1:$A$1001,customers!$B$1:$B$1001)</f>
        <v>Saree Ellesworth</v>
      </c>
      <c r="G368" s="2" t="str">
        <f>IF(_xlfn.XLOOKUP(C368,customers!$A$1:$A$1001,customers!$C$1:$C$1001)=0,"",_xlfn.XLOOKUP(C368,customers!$A$1:$A$1001,customers!$C$1:$C$1001))</f>
        <v/>
      </c>
      <c r="H368" s="2" t="str">
        <f>_xlfn.XLOOKUP(C368,customers!$A$1:$A$1001,customers!$G$1:$G$1001)</f>
        <v>United States</v>
      </c>
      <c r="I368" t="str">
        <f>_xlfn.XLOOKUP(D368,products!$A$1:$A$49,products!$B$1:$B$49)</f>
        <v>Exc</v>
      </c>
      <c r="J368" t="str">
        <f>_xlfn.XLOOKUP(D368,products!$A$1:$A$49,products!$C$1:$C$49)</f>
        <v>D</v>
      </c>
      <c r="K368" s="24" t="s">
        <v>6218</v>
      </c>
      <c r="L368" s="6">
        <f>_xlfn.XLOOKUP(D368,products!$A$1:$A$49,products!$E$1:$E$49)</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 customers!$A$1:$A$1001,customers!$B$1:$B$1001)</f>
        <v>Silvio Iorizzi</v>
      </c>
      <c r="G369" s="2" t="str">
        <f>IF(_xlfn.XLOOKUP(C369,customers!$A$1:$A$1001,customers!$C$1:$C$1001)=0,"",_xlfn.XLOOKUP(C369,customers!$A$1:$A$1001,customers!$C$1:$C$1001))</f>
        <v/>
      </c>
      <c r="H369" s="2" t="str">
        <f>_xlfn.XLOOKUP(C369,customers!$A$1:$A$1001,customers!$G$1:$G$1001)</f>
        <v>United States</v>
      </c>
      <c r="I369" t="str">
        <f>_xlfn.XLOOKUP(D369,products!$A$1:$A$49,products!$B$1:$B$49)</f>
        <v>Lib</v>
      </c>
      <c r="J369" t="str">
        <f>_xlfn.XLOOKUP(D369,products!$A$1:$A$49,products!$C$1:$C$49)</f>
        <v>M</v>
      </c>
      <c r="K369" s="24" t="s">
        <v>6220</v>
      </c>
      <c r="L369" s="6">
        <f>_xlfn.XLOOKUP(D369,products!$A$1:$A$49,products!$E$1:$E$49)</f>
        <v>4.3650000000000002</v>
      </c>
      <c r="M369" s="6">
        <f t="shared" si="15"/>
        <v>8.73</v>
      </c>
      <c r="N369" t="str">
        <f t="shared" si="16"/>
        <v>Librica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 customers!$A$1:$A$1001,customers!$B$1:$B$1001)</f>
        <v>Leesa Flaonier</v>
      </c>
      <c r="G370" s="2" t="str">
        <f>IF(_xlfn.XLOOKUP(C370,customers!$A$1:$A$1001,customers!$C$1:$C$1001)=0,"",_xlfn.XLOOKUP(C370,customers!$A$1:$A$1001,customers!$C$1:$C$1001))</f>
        <v>lflaoniera8@wordpress.org</v>
      </c>
      <c r="H370" s="2" t="str">
        <f>_xlfn.XLOOKUP(C370,customers!$A$1:$A$1001,customers!$G$1:$G$1001)</f>
        <v>United States</v>
      </c>
      <c r="I370" t="str">
        <f>_xlfn.XLOOKUP(D370,products!$A$1:$A$49,products!$B$1:$B$49)</f>
        <v>Exc</v>
      </c>
      <c r="J370" t="str">
        <f>_xlfn.XLOOKUP(D370,products!$A$1:$A$49,products!$C$1:$C$49)</f>
        <v>M</v>
      </c>
      <c r="K370" s="24" t="s">
        <v>6219</v>
      </c>
      <c r="L370" s="6">
        <f>_xlfn.XLOOKUP(D370,products!$A$1:$A$49,products!$E$1:$E$49)</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 customers!$A$1:$A$1001,customers!$B$1:$B$1001)</f>
        <v>Abba Pummell</v>
      </c>
      <c r="G371" s="2" t="str">
        <f>IF(_xlfn.XLOOKUP(C371,customers!$A$1:$A$1001,customers!$C$1:$C$1001)=0,"",_xlfn.XLOOKUP(C371,customers!$A$1:$A$1001,customers!$C$1:$C$1001))</f>
        <v/>
      </c>
      <c r="H371" s="2" t="str">
        <f>_xlfn.XLOOKUP(C371,customers!$A$1:$A$1001,customers!$G$1:$G$1001)</f>
        <v>United States</v>
      </c>
      <c r="I371" t="str">
        <f>_xlfn.XLOOKUP(D371,products!$A$1:$A$49,products!$B$1:$B$49)</f>
        <v>Exc</v>
      </c>
      <c r="J371" t="str">
        <f>_xlfn.XLOOKUP(D371,products!$A$1:$A$49,products!$C$1:$C$49)</f>
        <v>L</v>
      </c>
      <c r="K371" s="24" t="s">
        <v>6218</v>
      </c>
      <c r="L371" s="6">
        <f>_xlfn.XLOOKUP(D371,products!$A$1:$A$49,products!$E$1:$E$49)</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 customers!$A$1:$A$1001,customers!$B$1:$B$1001)</f>
        <v>Corinna Catcheside</v>
      </c>
      <c r="G372" s="2" t="str">
        <f>IF(_xlfn.XLOOKUP(C372,customers!$A$1:$A$1001,customers!$C$1:$C$1001)=0,"",_xlfn.XLOOKUP(C372,customers!$A$1:$A$1001,customers!$C$1:$C$1001))</f>
        <v>ccatchesideaa@macromedia.com</v>
      </c>
      <c r="H372" s="2" t="str">
        <f>_xlfn.XLOOKUP(C372,customers!$A$1:$A$1001,customers!$G$1:$G$1001)</f>
        <v>United States</v>
      </c>
      <c r="I372" t="str">
        <f>_xlfn.XLOOKUP(D372,products!$A$1:$A$49,products!$B$1:$B$49)</f>
        <v>Exc</v>
      </c>
      <c r="J372" t="str">
        <f>_xlfn.XLOOKUP(D372,products!$A$1:$A$49,products!$C$1:$C$49)</f>
        <v>D</v>
      </c>
      <c r="K372" s="24" t="s">
        <v>6217</v>
      </c>
      <c r="L372" s="6">
        <f>_xlfn.XLOOKUP(D372,products!$A$1:$A$49,products!$E$1:$E$49)</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 customers!$A$1:$A$1001,customers!$B$1:$B$1001)</f>
        <v>Cortney Gibbonson</v>
      </c>
      <c r="G373" s="2" t="str">
        <f>IF(_xlfn.XLOOKUP(C373,customers!$A$1:$A$1001,customers!$C$1:$C$1001)=0,"",_xlfn.XLOOKUP(C373,customers!$A$1:$A$1001,customers!$C$1:$C$1001))</f>
        <v>cgibbonsonab@accuweather.com</v>
      </c>
      <c r="H373" s="2" t="str">
        <f>_xlfn.XLOOKUP(C373,customers!$A$1:$A$1001,customers!$G$1:$G$1001)</f>
        <v>United States</v>
      </c>
      <c r="I373" t="str">
        <f>_xlfn.XLOOKUP(D373,products!$A$1:$A$49,products!$B$1:$B$49)</f>
        <v>Ara</v>
      </c>
      <c r="J373" t="str">
        <f>_xlfn.XLOOKUP(D373,products!$A$1:$A$49,products!$C$1:$C$49)</f>
        <v>L</v>
      </c>
      <c r="K373" s="24" t="s">
        <v>6218</v>
      </c>
      <c r="L373" s="6">
        <f>_xlfn.XLOOKUP(D373,products!$A$1:$A$49,products!$E$1:$E$49)</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 customers!$A$1:$A$1001,customers!$B$1:$B$1001)</f>
        <v>Terri Farra</v>
      </c>
      <c r="G374" s="2" t="str">
        <f>IF(_xlfn.XLOOKUP(C374,customers!$A$1:$A$1001,customers!$C$1:$C$1001)=0,"",_xlfn.XLOOKUP(C374,customers!$A$1:$A$1001,customers!$C$1:$C$1001))</f>
        <v>tfarraac@behance.net</v>
      </c>
      <c r="H374" s="2" t="str">
        <f>_xlfn.XLOOKUP(C374,customers!$A$1:$A$1001,customers!$G$1:$G$1001)</f>
        <v>United States</v>
      </c>
      <c r="I374" t="str">
        <f>_xlfn.XLOOKUP(D374,products!$A$1:$A$49,products!$B$1:$B$49)</f>
        <v>Rob</v>
      </c>
      <c r="J374" t="str">
        <f>_xlfn.XLOOKUP(D374,products!$A$1:$A$49,products!$C$1:$C$49)</f>
        <v>L</v>
      </c>
      <c r="K374" s="24" t="s">
        <v>6218</v>
      </c>
      <c r="L374" s="6">
        <f>_xlfn.XLOOKUP(D374,products!$A$1:$A$49,products!$E$1:$E$49)</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 customers!$A$1:$A$1001,customers!$B$1:$B$1001)</f>
        <v>Corney Curme</v>
      </c>
      <c r="G375" s="2" t="str">
        <f>IF(_xlfn.XLOOKUP(C375,customers!$A$1:$A$1001,customers!$C$1:$C$1001)=0,"",_xlfn.XLOOKUP(C375,customers!$A$1:$A$1001,customers!$C$1:$C$1001))</f>
        <v/>
      </c>
      <c r="H375" s="2" t="str">
        <f>_xlfn.XLOOKUP(C375,customers!$A$1:$A$1001,customers!$G$1:$G$1001)</f>
        <v>Ireland</v>
      </c>
      <c r="I375" t="str">
        <f>_xlfn.XLOOKUP(D375,products!$A$1:$A$49,products!$B$1:$B$49)</f>
        <v>Ara</v>
      </c>
      <c r="J375" t="str">
        <f>_xlfn.XLOOKUP(D375,products!$A$1:$A$49,products!$C$1:$C$49)</f>
        <v>D</v>
      </c>
      <c r="K375" s="24" t="s">
        <v>6218</v>
      </c>
      <c r="L375" s="6">
        <f>_xlfn.XLOOKUP(D375,products!$A$1:$A$49,products!$E$1:$E$49)</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 customers!$A$1:$A$1001,customers!$B$1:$B$1001)</f>
        <v>Gothart Bamfield</v>
      </c>
      <c r="G376" s="2" t="str">
        <f>IF(_xlfn.XLOOKUP(C376,customers!$A$1:$A$1001,customers!$C$1:$C$1001)=0,"",_xlfn.XLOOKUP(C376,customers!$A$1:$A$1001,customers!$C$1:$C$1001))</f>
        <v>gbamfieldae@yellowpages.com</v>
      </c>
      <c r="H376" s="2" t="str">
        <f>_xlfn.XLOOKUP(C376,customers!$A$1:$A$1001,customers!$G$1:$G$1001)</f>
        <v>United States</v>
      </c>
      <c r="I376" t="str">
        <f>_xlfn.XLOOKUP(D376,products!$A$1:$A$49,products!$B$1:$B$49)</f>
        <v>Lib</v>
      </c>
      <c r="J376" t="str">
        <f>_xlfn.XLOOKUP(D376,products!$A$1:$A$49,products!$C$1:$C$49)</f>
        <v>L</v>
      </c>
      <c r="K376" s="24" t="s">
        <v>6218</v>
      </c>
      <c r="L376" s="6">
        <f>_xlfn.XLOOKUP(D376,products!$A$1:$A$49,products!$E$1:$E$49)</f>
        <v>9.51</v>
      </c>
      <c r="M376" s="6">
        <f t="shared" si="15"/>
        <v>38.04</v>
      </c>
      <c r="N376" t="str">
        <f t="shared" si="16"/>
        <v>Librica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 customers!$A$1:$A$1001,customers!$B$1:$B$1001)</f>
        <v>Waylin Hollingdale</v>
      </c>
      <c r="G377" s="2" t="str">
        <f>IF(_xlfn.XLOOKUP(C377,customers!$A$1:$A$1001,customers!$C$1:$C$1001)=0,"",_xlfn.XLOOKUP(C377,customers!$A$1:$A$1001,customers!$C$1:$C$1001))</f>
        <v>whollingdaleaf@about.me</v>
      </c>
      <c r="H377" s="2" t="str">
        <f>_xlfn.XLOOKUP(C377,customers!$A$1:$A$1001,customers!$G$1:$G$1001)</f>
        <v>United States</v>
      </c>
      <c r="I377" t="str">
        <f>_xlfn.XLOOKUP(D377,products!$A$1:$A$49,products!$B$1:$B$49)</f>
        <v>Ara</v>
      </c>
      <c r="J377" t="str">
        <f>_xlfn.XLOOKUP(D377,products!$A$1:$A$49,products!$C$1:$C$49)</f>
        <v>M</v>
      </c>
      <c r="K377" s="24" t="s">
        <v>6220</v>
      </c>
      <c r="L377" s="6">
        <f>_xlfn.XLOOKUP(D377,products!$A$1:$A$49,products!$E$1:$E$49)</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 customers!$A$1:$A$1001,customers!$B$1:$B$1001)</f>
        <v>Judd De Leek</v>
      </c>
      <c r="G378" s="2" t="str">
        <f>IF(_xlfn.XLOOKUP(C378,customers!$A$1:$A$1001,customers!$C$1:$C$1001)=0,"",_xlfn.XLOOKUP(C378,customers!$A$1:$A$1001,customers!$C$1:$C$1001))</f>
        <v>jdeag@xrea.com</v>
      </c>
      <c r="H378" s="2" t="str">
        <f>_xlfn.XLOOKUP(C378,customers!$A$1:$A$1001,customers!$G$1:$G$1001)</f>
        <v>United States</v>
      </c>
      <c r="I378" t="str">
        <f>_xlfn.XLOOKUP(D378,products!$A$1:$A$49,products!$B$1:$B$49)</f>
        <v>Rob</v>
      </c>
      <c r="J378" t="str">
        <f>_xlfn.XLOOKUP(D378,products!$A$1:$A$49,products!$C$1:$C$49)</f>
        <v>M</v>
      </c>
      <c r="K378" s="24" t="s">
        <v>6218</v>
      </c>
      <c r="L378" s="6">
        <f>_xlfn.XLOOKUP(D378,products!$A$1:$A$49,products!$E$1:$E$49)</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 customers!$A$1:$A$1001,customers!$B$1:$B$1001)</f>
        <v>Vanya Skullet</v>
      </c>
      <c r="G379" s="2" t="str">
        <f>IF(_xlfn.XLOOKUP(C379,customers!$A$1:$A$1001,customers!$C$1:$C$1001)=0,"",_xlfn.XLOOKUP(C379,customers!$A$1:$A$1001,customers!$C$1:$C$1001))</f>
        <v>vskulletah@tinyurl.com</v>
      </c>
      <c r="H379" s="2" t="str">
        <f>_xlfn.XLOOKUP(C379,customers!$A$1:$A$1001,customers!$G$1:$G$1001)</f>
        <v>Ireland</v>
      </c>
      <c r="I379" t="str">
        <f>_xlfn.XLOOKUP(D379,products!$A$1:$A$49,products!$B$1:$B$49)</f>
        <v>Rob</v>
      </c>
      <c r="J379" t="str">
        <f>_xlfn.XLOOKUP(D379,products!$A$1:$A$49,products!$C$1:$C$49)</f>
        <v>D</v>
      </c>
      <c r="K379" s="24" t="s">
        <v>6220</v>
      </c>
      <c r="L379" s="6">
        <f>_xlfn.XLOOKUP(D379,products!$A$1:$A$49,products!$E$1:$E$49)</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 customers!$A$1:$A$1001,customers!$B$1:$B$1001)</f>
        <v>Jany Rudeforth</v>
      </c>
      <c r="G380" s="2" t="str">
        <f>IF(_xlfn.XLOOKUP(C380,customers!$A$1:$A$1001,customers!$C$1:$C$1001)=0,"",_xlfn.XLOOKUP(C380,customers!$A$1:$A$1001,customers!$C$1:$C$1001))</f>
        <v>jrudeforthai@wunderground.com</v>
      </c>
      <c r="H380" s="2" t="str">
        <f>_xlfn.XLOOKUP(C380,customers!$A$1:$A$1001,customers!$G$1:$G$1001)</f>
        <v>Ireland</v>
      </c>
      <c r="I380" t="str">
        <f>_xlfn.XLOOKUP(D380,products!$A$1:$A$49,products!$B$1:$B$49)</f>
        <v>Ara</v>
      </c>
      <c r="J380" t="str">
        <f>_xlfn.XLOOKUP(D380,products!$A$1:$A$49,products!$C$1:$C$49)</f>
        <v>L</v>
      </c>
      <c r="K380" s="24" t="s">
        <v>6218</v>
      </c>
      <c r="L380" s="6">
        <f>_xlfn.XLOOKUP(D380,products!$A$1:$A$49,products!$E$1:$E$49)</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 customers!$A$1:$A$1001,customers!$B$1:$B$1001)</f>
        <v>Ashbey Tomaszewski</v>
      </c>
      <c r="G381" s="2" t="str">
        <f>IF(_xlfn.XLOOKUP(C381,customers!$A$1:$A$1001,customers!$C$1:$C$1001)=0,"",_xlfn.XLOOKUP(C381,customers!$A$1:$A$1001,customers!$C$1:$C$1001))</f>
        <v>atomaszewskiaj@answers.com</v>
      </c>
      <c r="H381" s="2" t="str">
        <f>_xlfn.XLOOKUP(C381,customers!$A$1:$A$1001,customers!$G$1:$G$1001)</f>
        <v>United Kingdom</v>
      </c>
      <c r="I381" t="str">
        <f>_xlfn.XLOOKUP(D381,products!$A$1:$A$49,products!$B$1:$B$49)</f>
        <v>Rob</v>
      </c>
      <c r="J381" t="str">
        <f>_xlfn.XLOOKUP(D381,products!$A$1:$A$49,products!$C$1:$C$49)</f>
        <v>L</v>
      </c>
      <c r="K381" s="24" t="s">
        <v>6218</v>
      </c>
      <c r="L381" s="6">
        <f>_xlfn.XLOOKUP(D381,products!$A$1:$A$49,products!$E$1:$E$49)</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 customers!$A$1:$A$1001,customers!$B$1:$B$1001)</f>
        <v>Flynn Antony</v>
      </c>
      <c r="G382" s="2" t="str">
        <f>IF(_xlfn.XLOOKUP(C382,customers!$A$1:$A$1001,customers!$C$1:$C$1001)=0,"",_xlfn.XLOOKUP(C382,customers!$A$1:$A$1001,customers!$C$1:$C$1001))</f>
        <v/>
      </c>
      <c r="H382" s="2" t="str">
        <f>_xlfn.XLOOKUP(C382,customers!$A$1:$A$1001,customers!$G$1:$G$1001)</f>
        <v>United States</v>
      </c>
      <c r="I382" t="str">
        <f>_xlfn.XLOOKUP(D382,products!$A$1:$A$49,products!$B$1:$B$49)</f>
        <v>Lib</v>
      </c>
      <c r="J382" t="str">
        <f>_xlfn.XLOOKUP(D382,products!$A$1:$A$49,products!$C$1:$C$49)</f>
        <v>D</v>
      </c>
      <c r="K382" s="24" t="s">
        <v>6218</v>
      </c>
      <c r="L382" s="6">
        <f>_xlfn.XLOOKUP(D382,products!$A$1:$A$49,products!$E$1:$E$49)</f>
        <v>7.77</v>
      </c>
      <c r="M382" s="6">
        <f t="shared" si="15"/>
        <v>23.31</v>
      </c>
      <c r="N382" t="str">
        <f t="shared" si="16"/>
        <v>Librica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 customers!$A$1:$A$1001,customers!$B$1:$B$1001)</f>
        <v>Pren Bess</v>
      </c>
      <c r="G383" s="2" t="str">
        <f>IF(_xlfn.XLOOKUP(C383,customers!$A$1:$A$1001,customers!$C$1:$C$1001)=0,"",_xlfn.XLOOKUP(C383,customers!$A$1:$A$1001,customers!$C$1:$C$1001))</f>
        <v>pbessal@qq.com</v>
      </c>
      <c r="H383" s="2" t="str">
        <f>_xlfn.XLOOKUP(C383,customers!$A$1:$A$1001,customers!$G$1:$G$1001)</f>
        <v>United States</v>
      </c>
      <c r="I383" t="str">
        <f>_xlfn.XLOOKUP(D383,products!$A$1:$A$49,products!$B$1:$B$49)</f>
        <v>Ara</v>
      </c>
      <c r="J383" t="str">
        <f>_xlfn.XLOOKUP(D383,products!$A$1:$A$49,products!$C$1:$C$49)</f>
        <v>D</v>
      </c>
      <c r="K383" s="24" t="s">
        <v>6220</v>
      </c>
      <c r="L383" s="6">
        <f>_xlfn.XLOOKUP(D383,products!$A$1:$A$49,products!$E$1:$E$49)</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 customers!$A$1:$A$1001,customers!$B$1:$B$1001)</f>
        <v>Elka Windress</v>
      </c>
      <c r="G384" s="2" t="str">
        <f>IF(_xlfn.XLOOKUP(C384,customers!$A$1:$A$1001,customers!$C$1:$C$1001)=0,"",_xlfn.XLOOKUP(C384,customers!$A$1:$A$1001,customers!$C$1:$C$1001))</f>
        <v>ewindressam@marketwatch.com</v>
      </c>
      <c r="H384" s="2" t="str">
        <f>_xlfn.XLOOKUP(C384,customers!$A$1:$A$1001,customers!$G$1:$G$1001)</f>
        <v>United States</v>
      </c>
      <c r="I384" t="str">
        <f>_xlfn.XLOOKUP(D384,products!$A$1:$A$49,products!$B$1:$B$49)</f>
        <v>Exc</v>
      </c>
      <c r="J384" t="str">
        <f>_xlfn.XLOOKUP(D384,products!$A$1:$A$49,products!$C$1:$C$49)</f>
        <v>D</v>
      </c>
      <c r="K384" s="24" t="s">
        <v>6218</v>
      </c>
      <c r="L384" s="6">
        <f>_xlfn.XLOOKUP(D384,products!$A$1:$A$49,products!$E$1:$E$49)</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 customers!$A$1:$A$1001,customers!$B$1:$B$1001)</f>
        <v>Marty Kidstoun</v>
      </c>
      <c r="G385" s="2" t="str">
        <f>IF(_xlfn.XLOOKUP(C385,customers!$A$1:$A$1001,customers!$C$1:$C$1001)=0,"",_xlfn.XLOOKUP(C385,customers!$A$1:$A$1001,customers!$C$1:$C$1001))</f>
        <v/>
      </c>
      <c r="H385" s="2" t="str">
        <f>_xlfn.XLOOKUP(C385,customers!$A$1:$A$1001,customers!$G$1:$G$1001)</f>
        <v>United States</v>
      </c>
      <c r="I385" t="str">
        <f>_xlfn.XLOOKUP(D385,products!$A$1:$A$49,products!$B$1:$B$49)</f>
        <v>Exc</v>
      </c>
      <c r="J385" t="str">
        <f>_xlfn.XLOOKUP(D385,products!$A$1:$A$49,products!$C$1:$C$49)</f>
        <v>L</v>
      </c>
      <c r="K385" s="24" t="s">
        <v>6218</v>
      </c>
      <c r="L385" s="6">
        <f>_xlfn.XLOOKUP(D385,products!$A$1:$A$49,products!$E$1:$E$49)</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 customers!$A$1:$A$1001,customers!$B$1:$B$1001)</f>
        <v>Nickey Dimbleby</v>
      </c>
      <c r="G386" s="2" t="str">
        <f>IF(_xlfn.XLOOKUP(C386,customers!$A$1:$A$1001,customers!$C$1:$C$1001)=0,"",_xlfn.XLOOKUP(C386,customers!$A$1:$A$1001,customers!$C$1:$C$1001))</f>
        <v/>
      </c>
      <c r="H386" s="2" t="str">
        <f>_xlfn.XLOOKUP(C386,customers!$A$1:$A$1001,customers!$G$1:$G$1001)</f>
        <v>United States</v>
      </c>
      <c r="I386" t="str">
        <f>_xlfn.XLOOKUP(D386,products!$A$1:$A$49,products!$B$1:$B$49)</f>
        <v>Ara</v>
      </c>
      <c r="J386" t="str">
        <f>_xlfn.XLOOKUP(D386,products!$A$1:$A$49,products!$C$1:$C$49)</f>
        <v>L</v>
      </c>
      <c r="K386" s="24" t="s">
        <v>6219</v>
      </c>
      <c r="L386" s="6">
        <f>_xlfn.XLOOKUP(D386,products!$A$1:$A$49,products!$E$1:$E$49)</f>
        <v>29.784999999999997</v>
      </c>
      <c r="M386" s="6">
        <f t="shared" ref="M386:M449" si="18">E386*L386</f>
        <v>119.13999999999999</v>
      </c>
      <c r="N386" t="str">
        <f t="shared" ref="N386:N449" si="19">IF(I386="Rob","Robusta",IF(I386="Exc","Excelsa",IF(I386="Ara","Arabica",IF(I386="Lib","Librica"))))</f>
        <v>Arabica</v>
      </c>
      <c r="O386" t="str">
        <f t="shared" ref="O386:O449" si="20">IF(J386="M","Medium",IF(J386="L","Light",IF(J386="D","Dark")))</f>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 customers!$A$1:$A$1001,customers!$B$1:$B$1001)</f>
        <v>Virgil Baumadier</v>
      </c>
      <c r="G387" s="2" t="str">
        <f>IF(_xlfn.XLOOKUP(C387,customers!$A$1:$A$1001,customers!$C$1:$C$1001)=0,"",_xlfn.XLOOKUP(C387,customers!$A$1:$A$1001,customers!$C$1:$C$1001))</f>
        <v>vbaumadierap@google.cn</v>
      </c>
      <c r="H387" s="2" t="str">
        <f>_xlfn.XLOOKUP(C387,customers!$A$1:$A$1001,customers!$G$1:$G$1001)</f>
        <v>United States</v>
      </c>
      <c r="I387" t="str">
        <f>_xlfn.XLOOKUP(D387,products!$A$1:$A$49,products!$B$1:$B$49)</f>
        <v>Lib</v>
      </c>
      <c r="J387" t="str">
        <f>_xlfn.XLOOKUP(D387,products!$A$1:$A$49,products!$C$1:$C$49)</f>
        <v>M</v>
      </c>
      <c r="K387" s="24" t="s">
        <v>6218</v>
      </c>
      <c r="L387" s="6">
        <f>_xlfn.XLOOKUP(D387,products!$A$1:$A$49,products!$E$1:$E$49)</f>
        <v>8.73</v>
      </c>
      <c r="M387" s="6">
        <f t="shared" si="18"/>
        <v>43.650000000000006</v>
      </c>
      <c r="N387" t="str">
        <f t="shared" si="19"/>
        <v>Librica</v>
      </c>
      <c r="O387" t="str">
        <f t="shared" si="20"/>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 customers!$A$1:$A$1001,customers!$B$1:$B$1001)</f>
        <v>Lenore Messenbird</v>
      </c>
      <c r="G388" s="2" t="str">
        <f>IF(_xlfn.XLOOKUP(C388,customers!$A$1:$A$1001,customers!$C$1:$C$1001)=0,"",_xlfn.XLOOKUP(C388,customers!$A$1:$A$1001,customers!$C$1:$C$1001))</f>
        <v/>
      </c>
      <c r="H388" s="2" t="str">
        <f>_xlfn.XLOOKUP(C388,customers!$A$1:$A$1001,customers!$G$1:$G$1001)</f>
        <v>United States</v>
      </c>
      <c r="I388" t="str">
        <f>_xlfn.XLOOKUP(D388,products!$A$1:$A$49,products!$B$1:$B$49)</f>
        <v>Ara</v>
      </c>
      <c r="J388" t="str">
        <f>_xlfn.XLOOKUP(D388,products!$A$1:$A$49,products!$C$1:$C$49)</f>
        <v>D</v>
      </c>
      <c r="K388" s="24" t="s">
        <v>6220</v>
      </c>
      <c r="L388" s="6">
        <f>_xlfn.XLOOKUP(D388,products!$A$1:$A$49,products!$E$1:$E$49)</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 customers!$A$1:$A$1001,customers!$B$1:$B$1001)</f>
        <v>Shirleen Welds</v>
      </c>
      <c r="G389" s="2" t="str">
        <f>IF(_xlfn.XLOOKUP(C389,customers!$A$1:$A$1001,customers!$C$1:$C$1001)=0,"",_xlfn.XLOOKUP(C389,customers!$A$1:$A$1001,customers!$C$1:$C$1001))</f>
        <v>sweldsar@wired.com</v>
      </c>
      <c r="H389" s="2" t="str">
        <f>_xlfn.XLOOKUP(C389,customers!$A$1:$A$1001,customers!$G$1:$G$1001)</f>
        <v>United States</v>
      </c>
      <c r="I389" t="str">
        <f>_xlfn.XLOOKUP(D389,products!$A$1:$A$49,products!$B$1:$B$49)</f>
        <v>Exc</v>
      </c>
      <c r="J389" t="str">
        <f>_xlfn.XLOOKUP(D389,products!$A$1:$A$49,products!$C$1:$C$49)</f>
        <v>L</v>
      </c>
      <c r="K389" s="24" t="s">
        <v>6217</v>
      </c>
      <c r="L389" s="6">
        <f>_xlfn.XLOOKUP(D389,products!$A$1:$A$49,products!$E$1:$E$49)</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 customers!$A$1:$A$1001,customers!$B$1:$B$1001)</f>
        <v>Maisie Sarvar</v>
      </c>
      <c r="G390" s="2" t="str">
        <f>IF(_xlfn.XLOOKUP(C390,customers!$A$1:$A$1001,customers!$C$1:$C$1001)=0,"",_xlfn.XLOOKUP(C390,customers!$A$1:$A$1001,customers!$C$1:$C$1001))</f>
        <v>msarvaras@artisteer.com</v>
      </c>
      <c r="H390" s="2" t="str">
        <f>_xlfn.XLOOKUP(C390,customers!$A$1:$A$1001,customers!$G$1:$G$1001)</f>
        <v>United States</v>
      </c>
      <c r="I390" t="str">
        <f>_xlfn.XLOOKUP(D390,products!$A$1:$A$49,products!$B$1:$B$49)</f>
        <v>Lib</v>
      </c>
      <c r="J390" t="str">
        <f>_xlfn.XLOOKUP(D390,products!$A$1:$A$49,products!$C$1:$C$49)</f>
        <v>D</v>
      </c>
      <c r="K390" s="24" t="s">
        <v>6220</v>
      </c>
      <c r="L390" s="6">
        <f>_xlfn.XLOOKUP(D390,products!$A$1:$A$49,products!$E$1:$E$49)</f>
        <v>3.8849999999999998</v>
      </c>
      <c r="M390" s="6">
        <f t="shared" si="18"/>
        <v>11.654999999999999</v>
      </c>
      <c r="N390" t="str">
        <f t="shared" si="19"/>
        <v>Librica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 customers!$A$1:$A$1001,customers!$B$1:$B$1001)</f>
        <v>Andrej Havick</v>
      </c>
      <c r="G391" s="2" t="str">
        <f>IF(_xlfn.XLOOKUP(C391,customers!$A$1:$A$1001,customers!$C$1:$C$1001)=0,"",_xlfn.XLOOKUP(C391,customers!$A$1:$A$1001,customers!$C$1:$C$1001))</f>
        <v>ahavickat@nsw.gov.au</v>
      </c>
      <c r="H391" s="2" t="str">
        <f>_xlfn.XLOOKUP(C391,customers!$A$1:$A$1001,customers!$G$1:$G$1001)</f>
        <v>United States</v>
      </c>
      <c r="I391" t="str">
        <f>_xlfn.XLOOKUP(D391,products!$A$1:$A$49,products!$B$1:$B$49)</f>
        <v>Lib</v>
      </c>
      <c r="J391" t="str">
        <f>_xlfn.XLOOKUP(D391,products!$A$1:$A$49,products!$C$1:$C$49)</f>
        <v>D</v>
      </c>
      <c r="K391" s="24" t="s">
        <v>6218</v>
      </c>
      <c r="L391" s="6">
        <f>_xlfn.XLOOKUP(D391,products!$A$1:$A$49,products!$E$1:$E$49)</f>
        <v>7.77</v>
      </c>
      <c r="M391" s="6">
        <f t="shared" si="18"/>
        <v>23.31</v>
      </c>
      <c r="N391" t="str">
        <f t="shared" si="19"/>
        <v>Librica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 customers!$A$1:$A$1001,customers!$B$1:$B$1001)</f>
        <v>Sloan Diviny</v>
      </c>
      <c r="G392" s="2" t="str">
        <f>IF(_xlfn.XLOOKUP(C392,customers!$A$1:$A$1001,customers!$C$1:$C$1001)=0,"",_xlfn.XLOOKUP(C392,customers!$A$1:$A$1001,customers!$C$1:$C$1001))</f>
        <v>sdivinyau@ask.com</v>
      </c>
      <c r="H392" s="2" t="str">
        <f>_xlfn.XLOOKUP(C392,customers!$A$1:$A$1001,customers!$G$1:$G$1001)</f>
        <v>United States</v>
      </c>
      <c r="I392" t="str">
        <f>_xlfn.XLOOKUP(D392,products!$A$1:$A$49,products!$B$1:$B$49)</f>
        <v>Exc</v>
      </c>
      <c r="J392" t="str">
        <f>_xlfn.XLOOKUP(D392,products!$A$1:$A$49,products!$C$1:$C$49)</f>
        <v>D</v>
      </c>
      <c r="K392" s="24" t="s">
        <v>6218</v>
      </c>
      <c r="L392" s="6">
        <f>_xlfn.XLOOKUP(D392,products!$A$1:$A$49,products!$E$1:$E$49)</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 customers!$A$1:$A$1001,customers!$B$1:$B$1001)</f>
        <v>Itch Norquoy</v>
      </c>
      <c r="G393" s="2" t="str">
        <f>IF(_xlfn.XLOOKUP(C393,customers!$A$1:$A$1001,customers!$C$1:$C$1001)=0,"",_xlfn.XLOOKUP(C393,customers!$A$1:$A$1001,customers!$C$1:$C$1001))</f>
        <v>inorquoyav@businessweek.com</v>
      </c>
      <c r="H393" s="2" t="str">
        <f>_xlfn.XLOOKUP(C393,customers!$A$1:$A$1001,customers!$G$1:$G$1001)</f>
        <v>United States</v>
      </c>
      <c r="I393" t="str">
        <f>_xlfn.XLOOKUP(D393,products!$A$1:$A$49,products!$B$1:$B$49)</f>
        <v>Ara</v>
      </c>
      <c r="J393" t="str">
        <f>_xlfn.XLOOKUP(D393,products!$A$1:$A$49,products!$C$1:$C$49)</f>
        <v>M</v>
      </c>
      <c r="K393" s="24" t="s">
        <v>6218</v>
      </c>
      <c r="L393" s="6">
        <f>_xlfn.XLOOKUP(D393,products!$A$1:$A$49,products!$E$1:$E$49)</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 customers!$A$1:$A$1001,customers!$B$1:$B$1001)</f>
        <v>Anson Iddison</v>
      </c>
      <c r="G394" s="2" t="str">
        <f>IF(_xlfn.XLOOKUP(C394,customers!$A$1:$A$1001,customers!$C$1:$C$1001)=0,"",_xlfn.XLOOKUP(C394,customers!$A$1:$A$1001,customers!$C$1:$C$1001))</f>
        <v>aiddisonaw@usa.gov</v>
      </c>
      <c r="H394" s="2" t="str">
        <f>_xlfn.XLOOKUP(C394,customers!$A$1:$A$1001,customers!$G$1:$G$1001)</f>
        <v>United States</v>
      </c>
      <c r="I394" t="str">
        <f>_xlfn.XLOOKUP(D394,products!$A$1:$A$49,products!$B$1:$B$49)</f>
        <v>Exc</v>
      </c>
      <c r="J394" t="str">
        <f>_xlfn.XLOOKUP(D394,products!$A$1:$A$49,products!$C$1:$C$49)</f>
        <v>L</v>
      </c>
      <c r="K394" s="24" t="s">
        <v>6217</v>
      </c>
      <c r="L394" s="6">
        <f>_xlfn.XLOOKUP(D394,products!$A$1:$A$49,products!$E$1:$E$49)</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 customers!$A$1:$A$1001,customers!$B$1:$B$1001)</f>
        <v>Anson Iddison</v>
      </c>
      <c r="G395" s="2" t="str">
        <f>IF(_xlfn.XLOOKUP(C395,customers!$A$1:$A$1001,customers!$C$1:$C$1001)=0,"",_xlfn.XLOOKUP(C395,customers!$A$1:$A$1001,customers!$C$1:$C$1001))</f>
        <v>aiddisonaw@usa.gov</v>
      </c>
      <c r="H395" s="2" t="str">
        <f>_xlfn.XLOOKUP(C395,customers!$A$1:$A$1001,customers!$G$1:$G$1001)</f>
        <v>United States</v>
      </c>
      <c r="I395" t="str">
        <f>_xlfn.XLOOKUP(D395,products!$A$1:$A$49,products!$B$1:$B$49)</f>
        <v>Ara</v>
      </c>
      <c r="J395" t="str">
        <f>_xlfn.XLOOKUP(D395,products!$A$1:$A$49,products!$C$1:$C$49)</f>
        <v>L</v>
      </c>
      <c r="K395" s="24" t="s">
        <v>6220</v>
      </c>
      <c r="L395" s="6">
        <f>_xlfn.XLOOKUP(D395,products!$A$1:$A$49,products!$E$1:$E$49)</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 customers!$A$1:$A$1001,customers!$B$1:$B$1001)</f>
        <v>Randal Longfield</v>
      </c>
      <c r="G396" s="2" t="str">
        <f>IF(_xlfn.XLOOKUP(C396,customers!$A$1:$A$1001,customers!$C$1:$C$1001)=0,"",_xlfn.XLOOKUP(C396,customers!$A$1:$A$1001,customers!$C$1:$C$1001))</f>
        <v>rlongfielday@bluehost.com</v>
      </c>
      <c r="H396" s="2" t="str">
        <f>_xlfn.XLOOKUP(C396,customers!$A$1:$A$1001,customers!$G$1:$G$1001)</f>
        <v>United States</v>
      </c>
      <c r="I396" t="str">
        <f>_xlfn.XLOOKUP(D396,products!$A$1:$A$49,products!$B$1:$B$49)</f>
        <v>Rob</v>
      </c>
      <c r="J396" t="str">
        <f>_xlfn.XLOOKUP(D396,products!$A$1:$A$49,products!$C$1:$C$49)</f>
        <v>L</v>
      </c>
      <c r="K396" s="24" t="s">
        <v>6219</v>
      </c>
      <c r="L396" s="6">
        <f>_xlfn.XLOOKUP(D396,products!$A$1:$A$49,products!$E$1:$E$49)</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 customers!$A$1:$A$1001,customers!$B$1:$B$1001)</f>
        <v>Gregorius Kislingbury</v>
      </c>
      <c r="G397" s="2" t="str">
        <f>IF(_xlfn.XLOOKUP(C397,customers!$A$1:$A$1001,customers!$C$1:$C$1001)=0,"",_xlfn.XLOOKUP(C397,customers!$A$1:$A$1001,customers!$C$1:$C$1001))</f>
        <v>gkislingburyaz@samsung.com</v>
      </c>
      <c r="H397" s="2" t="str">
        <f>_xlfn.XLOOKUP(C397,customers!$A$1:$A$1001,customers!$G$1:$G$1001)</f>
        <v>United States</v>
      </c>
      <c r="I397" t="str">
        <f>_xlfn.XLOOKUP(D397,products!$A$1:$A$49,products!$B$1:$B$49)</f>
        <v>Lib</v>
      </c>
      <c r="J397" t="str">
        <f>_xlfn.XLOOKUP(D397,products!$A$1:$A$49,products!$C$1:$C$49)</f>
        <v>D</v>
      </c>
      <c r="K397" s="24" t="s">
        <v>6218</v>
      </c>
      <c r="L397" s="6">
        <f>_xlfn.XLOOKUP(D397,products!$A$1:$A$49,products!$E$1:$E$49)</f>
        <v>7.77</v>
      </c>
      <c r="M397" s="6">
        <f t="shared" si="18"/>
        <v>46.62</v>
      </c>
      <c r="N397" t="str">
        <f t="shared" si="19"/>
        <v>Librica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 customers!$A$1:$A$1001,customers!$B$1:$B$1001)</f>
        <v>Xenos Gibbons</v>
      </c>
      <c r="G398" s="2" t="str">
        <f>IF(_xlfn.XLOOKUP(C398,customers!$A$1:$A$1001,customers!$C$1:$C$1001)=0,"",_xlfn.XLOOKUP(C398,customers!$A$1:$A$1001,customers!$C$1:$C$1001))</f>
        <v>xgibbonsb0@artisteer.com</v>
      </c>
      <c r="H398" s="2" t="str">
        <f>_xlfn.XLOOKUP(C398,customers!$A$1:$A$1001,customers!$G$1:$G$1001)</f>
        <v>United States</v>
      </c>
      <c r="I398" t="str">
        <f>_xlfn.XLOOKUP(D398,products!$A$1:$A$49,products!$B$1:$B$49)</f>
        <v>Ara</v>
      </c>
      <c r="J398" t="str">
        <f>_xlfn.XLOOKUP(D398,products!$A$1:$A$49,products!$C$1:$C$49)</f>
        <v>L</v>
      </c>
      <c r="K398" s="24" t="s">
        <v>6218</v>
      </c>
      <c r="L398" s="6">
        <f>_xlfn.XLOOKUP(D398,products!$A$1:$A$49,products!$E$1:$E$49)</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 customers!$A$1:$A$1001,customers!$B$1:$B$1001)</f>
        <v>Fleur Parres</v>
      </c>
      <c r="G399" s="2" t="str">
        <f>IF(_xlfn.XLOOKUP(C399,customers!$A$1:$A$1001,customers!$C$1:$C$1001)=0,"",_xlfn.XLOOKUP(C399,customers!$A$1:$A$1001,customers!$C$1:$C$1001))</f>
        <v>fparresb1@imageshack.us</v>
      </c>
      <c r="H399" s="2" t="str">
        <f>_xlfn.XLOOKUP(C399,customers!$A$1:$A$1001,customers!$G$1:$G$1001)</f>
        <v>United States</v>
      </c>
      <c r="I399" t="str">
        <f>_xlfn.XLOOKUP(D399,products!$A$1:$A$49,products!$B$1:$B$49)</f>
        <v>Lib</v>
      </c>
      <c r="J399" t="str">
        <f>_xlfn.XLOOKUP(D399,products!$A$1:$A$49,products!$C$1:$C$49)</f>
        <v>D</v>
      </c>
      <c r="K399" s="24" t="s">
        <v>6218</v>
      </c>
      <c r="L399" s="6">
        <f>_xlfn.XLOOKUP(D399,products!$A$1:$A$49,products!$E$1:$E$49)</f>
        <v>7.77</v>
      </c>
      <c r="M399" s="6">
        <f t="shared" si="18"/>
        <v>31.08</v>
      </c>
      <c r="N399" t="str">
        <f t="shared" si="19"/>
        <v>Librica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 customers!$A$1:$A$1001,customers!$B$1:$B$1001)</f>
        <v>Gran Sibray</v>
      </c>
      <c r="G400" s="2" t="str">
        <f>IF(_xlfn.XLOOKUP(C400,customers!$A$1:$A$1001,customers!$C$1:$C$1001)=0,"",_xlfn.XLOOKUP(C400,customers!$A$1:$A$1001,customers!$C$1:$C$1001))</f>
        <v>gsibrayb2@wsj.com</v>
      </c>
      <c r="H400" s="2" t="str">
        <f>_xlfn.XLOOKUP(C400,customers!$A$1:$A$1001,customers!$G$1:$G$1001)</f>
        <v>United States</v>
      </c>
      <c r="I400" t="str">
        <f>_xlfn.XLOOKUP(D400,products!$A$1:$A$49,products!$B$1:$B$49)</f>
        <v>Ara</v>
      </c>
      <c r="J400" t="str">
        <f>_xlfn.XLOOKUP(D400,products!$A$1:$A$49,products!$C$1:$C$49)</f>
        <v>D</v>
      </c>
      <c r="K400" s="24" t="s">
        <v>6220</v>
      </c>
      <c r="L400" s="6">
        <f>_xlfn.XLOOKUP(D400,products!$A$1:$A$49,products!$E$1:$E$49)</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 customers!$A$1:$A$1001,customers!$B$1:$B$1001)</f>
        <v>Ingelbert Hotchkin</v>
      </c>
      <c r="G401" s="2" t="str">
        <f>IF(_xlfn.XLOOKUP(C401,customers!$A$1:$A$1001,customers!$C$1:$C$1001)=0,"",_xlfn.XLOOKUP(C401,customers!$A$1:$A$1001,customers!$C$1:$C$1001))</f>
        <v>ihotchkinb3@mit.edu</v>
      </c>
      <c r="H401" s="2" t="str">
        <f>_xlfn.XLOOKUP(C401,customers!$A$1:$A$1001,customers!$G$1:$G$1001)</f>
        <v>United Kingdom</v>
      </c>
      <c r="I401" t="str">
        <f>_xlfn.XLOOKUP(D401,products!$A$1:$A$49,products!$B$1:$B$49)</f>
        <v>Exc</v>
      </c>
      <c r="J401" t="str">
        <f>_xlfn.XLOOKUP(D401,products!$A$1:$A$49,products!$C$1:$C$49)</f>
        <v>D</v>
      </c>
      <c r="K401" s="24" t="s">
        <v>6219</v>
      </c>
      <c r="L401" s="6">
        <f>_xlfn.XLOOKUP(D401,products!$A$1:$A$49,products!$E$1:$E$49)</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 customers!$A$1:$A$1001,customers!$B$1:$B$1001)</f>
        <v>Neely Broadberrie</v>
      </c>
      <c r="G402" s="2" t="str">
        <f>IF(_xlfn.XLOOKUP(C402,customers!$A$1:$A$1001,customers!$C$1:$C$1001)=0,"",_xlfn.XLOOKUP(C402,customers!$A$1:$A$1001,customers!$C$1:$C$1001))</f>
        <v>nbroadberrieb4@gnu.org</v>
      </c>
      <c r="H402" s="2" t="str">
        <f>_xlfn.XLOOKUP(C402,customers!$A$1:$A$1001,customers!$G$1:$G$1001)</f>
        <v>United States</v>
      </c>
      <c r="I402" t="str">
        <f>_xlfn.XLOOKUP(D402,products!$A$1:$A$49,products!$B$1:$B$49)</f>
        <v>Lib</v>
      </c>
      <c r="J402" t="str">
        <f>_xlfn.XLOOKUP(D402,products!$A$1:$A$49,products!$C$1:$C$49)</f>
        <v>L</v>
      </c>
      <c r="K402" s="24" t="s">
        <v>6217</v>
      </c>
      <c r="L402" s="6">
        <f>_xlfn.XLOOKUP(D402,products!$A$1:$A$49,products!$E$1:$E$49)</f>
        <v>15.85</v>
      </c>
      <c r="M402" s="6">
        <f t="shared" si="18"/>
        <v>63.4</v>
      </c>
      <c r="N402" t="str">
        <f t="shared" si="19"/>
        <v>Librica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 customers!$A$1:$A$1001,customers!$B$1:$B$1001)</f>
        <v>Rutger Pithcock</v>
      </c>
      <c r="G403" s="2" t="str">
        <f>IF(_xlfn.XLOOKUP(C403,customers!$A$1:$A$1001,customers!$C$1:$C$1001)=0,"",_xlfn.XLOOKUP(C403,customers!$A$1:$A$1001,customers!$C$1:$C$1001))</f>
        <v>rpithcockb5@yellowbook.com</v>
      </c>
      <c r="H403" s="2" t="str">
        <f>_xlfn.XLOOKUP(C403,customers!$A$1:$A$1001,customers!$G$1:$G$1001)</f>
        <v>United States</v>
      </c>
      <c r="I403" t="str">
        <f>_xlfn.XLOOKUP(D403,products!$A$1:$A$49,products!$B$1:$B$49)</f>
        <v>Lib</v>
      </c>
      <c r="J403" t="str">
        <f>_xlfn.XLOOKUP(D403,products!$A$1:$A$49,products!$C$1:$C$49)</f>
        <v>M</v>
      </c>
      <c r="K403" s="24" t="s">
        <v>6220</v>
      </c>
      <c r="L403" s="6">
        <f>_xlfn.XLOOKUP(D403,products!$A$1:$A$49,products!$E$1:$E$49)</f>
        <v>4.3650000000000002</v>
      </c>
      <c r="M403" s="6">
        <f t="shared" si="18"/>
        <v>8.73</v>
      </c>
      <c r="N403" t="str">
        <f t="shared" si="19"/>
        <v>Librica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 customers!$A$1:$A$1001,customers!$B$1:$B$1001)</f>
        <v>Gale Croysdale</v>
      </c>
      <c r="G404" s="2" t="str">
        <f>IF(_xlfn.XLOOKUP(C404,customers!$A$1:$A$1001,customers!$C$1:$C$1001)=0,"",_xlfn.XLOOKUP(C404,customers!$A$1:$A$1001,customers!$C$1:$C$1001))</f>
        <v>gcroysdaleb6@nih.gov</v>
      </c>
      <c r="H404" s="2" t="str">
        <f>_xlfn.XLOOKUP(C404,customers!$A$1:$A$1001,customers!$G$1:$G$1001)</f>
        <v>United States</v>
      </c>
      <c r="I404" t="str">
        <f>_xlfn.XLOOKUP(D404,products!$A$1:$A$49,products!$B$1:$B$49)</f>
        <v>Rob</v>
      </c>
      <c r="J404" t="str">
        <f>_xlfn.XLOOKUP(D404,products!$A$1:$A$49,products!$C$1:$C$49)</f>
        <v>D</v>
      </c>
      <c r="K404" s="24" t="s">
        <v>6217</v>
      </c>
      <c r="L404" s="6">
        <f>_xlfn.XLOOKUP(D404,products!$A$1:$A$49,products!$E$1:$E$49)</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 customers!$A$1:$A$1001,customers!$B$1:$B$1001)</f>
        <v>Benedetto Gozzett</v>
      </c>
      <c r="G405" s="2" t="str">
        <f>IF(_xlfn.XLOOKUP(C405,customers!$A$1:$A$1001,customers!$C$1:$C$1001)=0,"",_xlfn.XLOOKUP(C405,customers!$A$1:$A$1001,customers!$C$1:$C$1001))</f>
        <v>bgozzettb7@github.com</v>
      </c>
      <c r="H405" s="2" t="str">
        <f>_xlfn.XLOOKUP(C405,customers!$A$1:$A$1001,customers!$G$1:$G$1001)</f>
        <v>United States</v>
      </c>
      <c r="I405" t="str">
        <f>_xlfn.XLOOKUP(D405,products!$A$1:$A$49,products!$B$1:$B$49)</f>
        <v>Lib</v>
      </c>
      <c r="J405" t="str">
        <f>_xlfn.XLOOKUP(D405,products!$A$1:$A$49,products!$C$1:$C$49)</f>
        <v>L</v>
      </c>
      <c r="K405" s="24" t="s">
        <v>6220</v>
      </c>
      <c r="L405" s="6">
        <f>_xlfn.XLOOKUP(D405,products!$A$1:$A$49,products!$E$1:$E$49)</f>
        <v>4.7549999999999999</v>
      </c>
      <c r="M405" s="6">
        <f t="shared" si="18"/>
        <v>9.51</v>
      </c>
      <c r="N405" t="str">
        <f t="shared" si="19"/>
        <v>Librica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 customers!$A$1:$A$1001,customers!$B$1:$B$1001)</f>
        <v>Tania Craggs</v>
      </c>
      <c r="G406" s="2" t="str">
        <f>IF(_xlfn.XLOOKUP(C406,customers!$A$1:$A$1001,customers!$C$1:$C$1001)=0,"",_xlfn.XLOOKUP(C406,customers!$A$1:$A$1001,customers!$C$1:$C$1001))</f>
        <v>tcraggsb8@house.gov</v>
      </c>
      <c r="H406" s="2" t="str">
        <f>_xlfn.XLOOKUP(C406,customers!$A$1:$A$1001,customers!$G$1:$G$1001)</f>
        <v>Ireland</v>
      </c>
      <c r="I406" t="str">
        <f>_xlfn.XLOOKUP(D406,products!$A$1:$A$49,products!$B$1:$B$49)</f>
        <v>Ara</v>
      </c>
      <c r="J406" t="str">
        <f>_xlfn.XLOOKUP(D406,products!$A$1:$A$49,products!$C$1:$C$49)</f>
        <v>D</v>
      </c>
      <c r="K406" s="24" t="s">
        <v>6217</v>
      </c>
      <c r="L406" s="6">
        <f>_xlfn.XLOOKUP(D406,products!$A$1:$A$49,products!$E$1:$E$49)</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 customers!$A$1:$A$1001,customers!$B$1:$B$1001)</f>
        <v>Leonie Cullrford</v>
      </c>
      <c r="G407" s="2" t="str">
        <f>IF(_xlfn.XLOOKUP(C407,customers!$A$1:$A$1001,customers!$C$1:$C$1001)=0,"",_xlfn.XLOOKUP(C407,customers!$A$1:$A$1001,customers!$C$1:$C$1001))</f>
        <v>lcullrfordb9@xing.com</v>
      </c>
      <c r="H407" s="2" t="str">
        <f>_xlfn.XLOOKUP(C407,customers!$A$1:$A$1001,customers!$G$1:$G$1001)</f>
        <v>United States</v>
      </c>
      <c r="I407" t="str">
        <f>_xlfn.XLOOKUP(D407,products!$A$1:$A$49,products!$B$1:$B$49)</f>
        <v>Exc</v>
      </c>
      <c r="J407" t="str">
        <f>_xlfn.XLOOKUP(D407,products!$A$1:$A$49,products!$C$1:$C$49)</f>
        <v>M</v>
      </c>
      <c r="K407" s="24" t="s">
        <v>6218</v>
      </c>
      <c r="L407" s="6">
        <f>_xlfn.XLOOKUP(D407,products!$A$1:$A$49,products!$E$1:$E$49)</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 customers!$A$1:$A$1001,customers!$B$1:$B$1001)</f>
        <v>Auguste Rizon</v>
      </c>
      <c r="G408" s="2" t="str">
        <f>IF(_xlfn.XLOOKUP(C408,customers!$A$1:$A$1001,customers!$C$1:$C$1001)=0,"",_xlfn.XLOOKUP(C408,customers!$A$1:$A$1001,customers!$C$1:$C$1001))</f>
        <v>arizonba@xing.com</v>
      </c>
      <c r="H408" s="2" t="str">
        <f>_xlfn.XLOOKUP(C408,customers!$A$1:$A$1001,customers!$G$1:$G$1001)</f>
        <v>United States</v>
      </c>
      <c r="I408" t="str">
        <f>_xlfn.XLOOKUP(D408,products!$A$1:$A$49,products!$B$1:$B$49)</f>
        <v>Exc</v>
      </c>
      <c r="J408" t="str">
        <f>_xlfn.XLOOKUP(D408,products!$A$1:$A$49,products!$C$1:$C$49)</f>
        <v>M</v>
      </c>
      <c r="K408" s="24" t="s">
        <v>6217</v>
      </c>
      <c r="L408" s="6">
        <f>_xlfn.XLOOKUP(D408,products!$A$1:$A$49,products!$E$1:$E$49)</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 customers!$A$1:$A$1001,customers!$B$1:$B$1001)</f>
        <v>Lorin Guerrazzi</v>
      </c>
      <c r="G409" s="2" t="str">
        <f>IF(_xlfn.XLOOKUP(C409,customers!$A$1:$A$1001,customers!$C$1:$C$1001)=0,"",_xlfn.XLOOKUP(C409,customers!$A$1:$A$1001,customers!$C$1:$C$1001))</f>
        <v/>
      </c>
      <c r="H409" s="2" t="str">
        <f>_xlfn.XLOOKUP(C409,customers!$A$1:$A$1001,customers!$G$1:$G$1001)</f>
        <v>Ireland</v>
      </c>
      <c r="I409" t="str">
        <f>_xlfn.XLOOKUP(D409,products!$A$1:$A$49,products!$B$1:$B$49)</f>
        <v>Exc</v>
      </c>
      <c r="J409" t="str">
        <f>_xlfn.XLOOKUP(D409,products!$A$1:$A$49,products!$C$1:$C$49)</f>
        <v>M</v>
      </c>
      <c r="K409" s="24" t="s">
        <v>6218</v>
      </c>
      <c r="L409" s="6">
        <f>_xlfn.XLOOKUP(D409,products!$A$1:$A$49,products!$E$1:$E$49)</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 customers!$A$1:$A$1001,customers!$B$1:$B$1001)</f>
        <v>Felice Miell</v>
      </c>
      <c r="G410" s="2" t="str">
        <f>IF(_xlfn.XLOOKUP(C410,customers!$A$1:$A$1001,customers!$C$1:$C$1001)=0,"",_xlfn.XLOOKUP(C410,customers!$A$1:$A$1001,customers!$C$1:$C$1001))</f>
        <v>fmiellbc@spiegel.de</v>
      </c>
      <c r="H410" s="2" t="str">
        <f>_xlfn.XLOOKUP(C410,customers!$A$1:$A$1001,customers!$G$1:$G$1001)</f>
        <v>United States</v>
      </c>
      <c r="I410" t="str">
        <f>_xlfn.XLOOKUP(D410,products!$A$1:$A$49,products!$B$1:$B$49)</f>
        <v>Ara</v>
      </c>
      <c r="J410" t="str">
        <f>_xlfn.XLOOKUP(D410,products!$A$1:$A$49,products!$C$1:$C$49)</f>
        <v>M</v>
      </c>
      <c r="K410" s="24" t="s">
        <v>6219</v>
      </c>
      <c r="L410" s="6">
        <f>_xlfn.XLOOKUP(D410,products!$A$1:$A$49,products!$E$1:$E$49)</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 customers!$A$1:$A$1001,customers!$B$1:$B$1001)</f>
        <v>Hamish Skeech</v>
      </c>
      <c r="G411" s="2" t="str">
        <f>IF(_xlfn.XLOOKUP(C411,customers!$A$1:$A$1001,customers!$C$1:$C$1001)=0,"",_xlfn.XLOOKUP(C411,customers!$A$1:$A$1001,customers!$C$1:$C$1001))</f>
        <v/>
      </c>
      <c r="H411" s="2" t="str">
        <f>_xlfn.XLOOKUP(C411,customers!$A$1:$A$1001,customers!$G$1:$G$1001)</f>
        <v>Ireland</v>
      </c>
      <c r="I411" t="str">
        <f>_xlfn.XLOOKUP(D411,products!$A$1:$A$49,products!$B$1:$B$49)</f>
        <v>Lib</v>
      </c>
      <c r="J411" t="str">
        <f>_xlfn.XLOOKUP(D411,products!$A$1:$A$49,products!$C$1:$C$49)</f>
        <v>L</v>
      </c>
      <c r="K411" s="24" t="s">
        <v>6217</v>
      </c>
      <c r="L411" s="6">
        <f>_xlfn.XLOOKUP(D411,products!$A$1:$A$49,products!$E$1:$E$49)</f>
        <v>15.85</v>
      </c>
      <c r="M411" s="6">
        <f t="shared" si="18"/>
        <v>47.55</v>
      </c>
      <c r="N411" t="str">
        <f t="shared" si="19"/>
        <v>Librica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 customers!$A$1:$A$1001,customers!$B$1:$B$1001)</f>
        <v>Giordano Lorenzin</v>
      </c>
      <c r="G412" s="2" t="str">
        <f>IF(_xlfn.XLOOKUP(C412,customers!$A$1:$A$1001,customers!$C$1:$C$1001)=0,"",_xlfn.XLOOKUP(C412,customers!$A$1:$A$1001,customers!$C$1:$C$1001))</f>
        <v/>
      </c>
      <c r="H412" s="2" t="str">
        <f>_xlfn.XLOOKUP(C412,customers!$A$1:$A$1001,customers!$G$1:$G$1001)</f>
        <v>United States</v>
      </c>
      <c r="I412" t="str">
        <f>_xlfn.XLOOKUP(D412,products!$A$1:$A$49,products!$B$1:$B$49)</f>
        <v>Ara</v>
      </c>
      <c r="J412" t="str">
        <f>_xlfn.XLOOKUP(D412,products!$A$1:$A$49,products!$C$1:$C$49)</f>
        <v>L</v>
      </c>
      <c r="K412" s="24" t="s">
        <v>6220</v>
      </c>
      <c r="L412" s="6">
        <f>_xlfn.XLOOKUP(D412,products!$A$1:$A$49,products!$E$1:$E$49)</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 customers!$A$1:$A$1001,customers!$B$1:$B$1001)</f>
        <v>Harwilll Bishell</v>
      </c>
      <c r="G413" s="2" t="str">
        <f>IF(_xlfn.XLOOKUP(C413,customers!$A$1:$A$1001,customers!$C$1:$C$1001)=0,"",_xlfn.XLOOKUP(C413,customers!$A$1:$A$1001,customers!$C$1:$C$1001))</f>
        <v/>
      </c>
      <c r="H413" s="2" t="str">
        <f>_xlfn.XLOOKUP(C413,customers!$A$1:$A$1001,customers!$G$1:$G$1001)</f>
        <v>United States</v>
      </c>
      <c r="I413" t="str">
        <f>_xlfn.XLOOKUP(D413,products!$A$1:$A$49,products!$B$1:$B$49)</f>
        <v>Lib</v>
      </c>
      <c r="J413" t="str">
        <f>_xlfn.XLOOKUP(D413,products!$A$1:$A$49,products!$C$1:$C$49)</f>
        <v>M</v>
      </c>
      <c r="K413" s="24" t="s">
        <v>6217</v>
      </c>
      <c r="L413" s="6">
        <f>_xlfn.XLOOKUP(D413,products!$A$1:$A$49,products!$E$1:$E$49)</f>
        <v>14.55</v>
      </c>
      <c r="M413" s="6">
        <f t="shared" si="18"/>
        <v>87.300000000000011</v>
      </c>
      <c r="N413" t="str">
        <f t="shared" si="19"/>
        <v>Librica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 customers!$A$1:$A$1001,customers!$B$1:$B$1001)</f>
        <v>Freeland Missenden</v>
      </c>
      <c r="G414" s="2" t="str">
        <f>IF(_xlfn.XLOOKUP(C414,customers!$A$1:$A$1001,customers!$C$1:$C$1001)=0,"",_xlfn.XLOOKUP(C414,customers!$A$1:$A$1001,customers!$C$1:$C$1001))</f>
        <v/>
      </c>
      <c r="H414" s="2" t="str">
        <f>_xlfn.XLOOKUP(C414,customers!$A$1:$A$1001,customers!$G$1:$G$1001)</f>
        <v>United States</v>
      </c>
      <c r="I414" t="str">
        <f>_xlfn.XLOOKUP(D414,products!$A$1:$A$49,products!$B$1:$B$49)</f>
        <v>Ara</v>
      </c>
      <c r="J414" t="str">
        <f>_xlfn.XLOOKUP(D414,products!$A$1:$A$49,products!$C$1:$C$49)</f>
        <v>M</v>
      </c>
      <c r="K414" s="24" t="s">
        <v>6217</v>
      </c>
      <c r="L414" s="6">
        <f>_xlfn.XLOOKUP(D414,products!$A$1:$A$49,products!$E$1:$E$49)</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 customers!$A$1:$A$1001,customers!$B$1:$B$1001)</f>
        <v>Waylan Springall</v>
      </c>
      <c r="G415" s="2" t="str">
        <f>IF(_xlfn.XLOOKUP(C415,customers!$A$1:$A$1001,customers!$C$1:$C$1001)=0,"",_xlfn.XLOOKUP(C415,customers!$A$1:$A$1001,customers!$C$1:$C$1001))</f>
        <v>wspringallbh@jugem.jp</v>
      </c>
      <c r="H415" s="2" t="str">
        <f>_xlfn.XLOOKUP(C415,customers!$A$1:$A$1001,customers!$G$1:$G$1001)</f>
        <v>United States</v>
      </c>
      <c r="I415" t="str">
        <f>_xlfn.XLOOKUP(D415,products!$A$1:$A$49,products!$B$1:$B$49)</f>
        <v>Lib</v>
      </c>
      <c r="J415" t="str">
        <f>_xlfn.XLOOKUP(D415,products!$A$1:$A$49,products!$C$1:$C$49)</f>
        <v>L</v>
      </c>
      <c r="K415" s="24" t="s">
        <v>6219</v>
      </c>
      <c r="L415" s="6">
        <f>_xlfn.XLOOKUP(D415,products!$A$1:$A$49,products!$E$1:$E$49)</f>
        <v>36.454999999999998</v>
      </c>
      <c r="M415" s="6">
        <f t="shared" si="18"/>
        <v>36.454999999999998</v>
      </c>
      <c r="N415" t="str">
        <f t="shared" si="19"/>
        <v>Librica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 customers!$A$1:$A$1001,customers!$B$1:$B$1001)</f>
        <v>Kiri Avramow</v>
      </c>
      <c r="G416" s="2" t="str">
        <f>IF(_xlfn.XLOOKUP(C416,customers!$A$1:$A$1001,customers!$C$1:$C$1001)=0,"",_xlfn.XLOOKUP(C416,customers!$A$1:$A$1001,customers!$C$1:$C$1001))</f>
        <v/>
      </c>
      <c r="H416" s="2" t="str">
        <f>_xlfn.XLOOKUP(C416,customers!$A$1:$A$1001,customers!$G$1:$G$1001)</f>
        <v>United States</v>
      </c>
      <c r="I416" t="str">
        <f>_xlfn.XLOOKUP(D416,products!$A$1:$A$49,products!$B$1:$B$49)</f>
        <v>Rob</v>
      </c>
      <c r="J416" t="str">
        <f>_xlfn.XLOOKUP(D416,products!$A$1:$A$49,products!$C$1:$C$49)</f>
        <v>L</v>
      </c>
      <c r="K416" s="24" t="s">
        <v>6220</v>
      </c>
      <c r="L416" s="6">
        <f>_xlfn.XLOOKUP(D416,products!$A$1:$A$49,products!$E$1:$E$49)</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 customers!$A$1:$A$1001,customers!$B$1:$B$1001)</f>
        <v>Gregg Hawkyens</v>
      </c>
      <c r="G417" s="2" t="str">
        <f>IF(_xlfn.XLOOKUP(C417,customers!$A$1:$A$1001,customers!$C$1:$C$1001)=0,"",_xlfn.XLOOKUP(C417,customers!$A$1:$A$1001,customers!$C$1:$C$1001))</f>
        <v>ghawkyensbj@census.gov</v>
      </c>
      <c r="H417" s="2" t="str">
        <f>_xlfn.XLOOKUP(C417,customers!$A$1:$A$1001,customers!$G$1:$G$1001)</f>
        <v>United States</v>
      </c>
      <c r="I417" t="str">
        <f>_xlfn.XLOOKUP(D417,products!$A$1:$A$49,products!$B$1:$B$49)</f>
        <v>Rob</v>
      </c>
      <c r="J417" t="str">
        <f>_xlfn.XLOOKUP(D417,products!$A$1:$A$49,products!$C$1:$C$49)</f>
        <v>M</v>
      </c>
      <c r="K417" s="24" t="s">
        <v>6220</v>
      </c>
      <c r="L417" s="6">
        <f>_xlfn.XLOOKUP(D417,products!$A$1:$A$49,products!$E$1:$E$49)</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 customers!$A$1:$A$1001,customers!$B$1:$B$1001)</f>
        <v>Reggis Pracy</v>
      </c>
      <c r="G418" s="2" t="str">
        <f>IF(_xlfn.XLOOKUP(C418,customers!$A$1:$A$1001,customers!$C$1:$C$1001)=0,"",_xlfn.XLOOKUP(C418,customers!$A$1:$A$1001,customers!$C$1:$C$1001))</f>
        <v/>
      </c>
      <c r="H418" s="2" t="str">
        <f>_xlfn.XLOOKUP(C418,customers!$A$1:$A$1001,customers!$G$1:$G$1001)</f>
        <v>United States</v>
      </c>
      <c r="I418" t="str">
        <f>_xlfn.XLOOKUP(D418,products!$A$1:$A$49,products!$B$1:$B$49)</f>
        <v>Ara</v>
      </c>
      <c r="J418" t="str">
        <f>_xlfn.XLOOKUP(D418,products!$A$1:$A$49,products!$C$1:$C$49)</f>
        <v>L</v>
      </c>
      <c r="K418" s="24" t="s">
        <v>6218</v>
      </c>
      <c r="L418" s="6">
        <f>_xlfn.XLOOKUP(D418,products!$A$1:$A$49,products!$E$1:$E$49)</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 customers!$A$1:$A$1001,customers!$B$1:$B$1001)</f>
        <v>Paula Denis</v>
      </c>
      <c r="G419" s="2" t="str">
        <f>IF(_xlfn.XLOOKUP(C419,customers!$A$1:$A$1001,customers!$C$1:$C$1001)=0,"",_xlfn.XLOOKUP(C419,customers!$A$1:$A$1001,customers!$C$1:$C$1001))</f>
        <v/>
      </c>
      <c r="H419" s="2" t="str">
        <f>_xlfn.XLOOKUP(C419,customers!$A$1:$A$1001,customers!$G$1:$G$1001)</f>
        <v>United States</v>
      </c>
      <c r="I419" t="str">
        <f>_xlfn.XLOOKUP(D419,products!$A$1:$A$49,products!$B$1:$B$49)</f>
        <v>Ara</v>
      </c>
      <c r="J419" t="str">
        <f>_xlfn.XLOOKUP(D419,products!$A$1:$A$49,products!$C$1:$C$49)</f>
        <v>L</v>
      </c>
      <c r="K419" s="24" t="s">
        <v>6219</v>
      </c>
      <c r="L419" s="6">
        <f>_xlfn.XLOOKUP(D419,products!$A$1:$A$49,products!$E$1:$E$49)</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 customers!$A$1:$A$1001,customers!$B$1:$B$1001)</f>
        <v>Broderick McGilvra</v>
      </c>
      <c r="G420" s="2" t="str">
        <f>IF(_xlfn.XLOOKUP(C420,customers!$A$1:$A$1001,customers!$C$1:$C$1001)=0,"",_xlfn.XLOOKUP(C420,customers!$A$1:$A$1001,customers!$C$1:$C$1001))</f>
        <v>bmcgilvrabm@so-net.ne.jp</v>
      </c>
      <c r="H420" s="2" t="str">
        <f>_xlfn.XLOOKUP(C420,customers!$A$1:$A$1001,customers!$G$1:$G$1001)</f>
        <v>United States</v>
      </c>
      <c r="I420" t="str">
        <f>_xlfn.XLOOKUP(D420,products!$A$1:$A$49,products!$B$1:$B$49)</f>
        <v>Ara</v>
      </c>
      <c r="J420" t="str">
        <f>_xlfn.XLOOKUP(D420,products!$A$1:$A$49,products!$C$1:$C$49)</f>
        <v>L</v>
      </c>
      <c r="K420" s="24" t="s">
        <v>6219</v>
      </c>
      <c r="L420" s="6">
        <f>_xlfn.XLOOKUP(D420,products!$A$1:$A$49,products!$E$1:$E$49)</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 customers!$A$1:$A$1001,customers!$B$1:$B$1001)</f>
        <v>Annabella Danzey</v>
      </c>
      <c r="G421" s="2" t="str">
        <f>IF(_xlfn.XLOOKUP(C421,customers!$A$1:$A$1001,customers!$C$1:$C$1001)=0,"",_xlfn.XLOOKUP(C421,customers!$A$1:$A$1001,customers!$C$1:$C$1001))</f>
        <v>adanzeybn@github.com</v>
      </c>
      <c r="H421" s="2" t="str">
        <f>_xlfn.XLOOKUP(C421,customers!$A$1:$A$1001,customers!$G$1:$G$1001)</f>
        <v>United States</v>
      </c>
      <c r="I421" t="str">
        <f>_xlfn.XLOOKUP(D421,products!$A$1:$A$49,products!$B$1:$B$49)</f>
        <v>Lib</v>
      </c>
      <c r="J421" t="str">
        <f>_xlfn.XLOOKUP(D421,products!$A$1:$A$49,products!$C$1:$C$49)</f>
        <v>M</v>
      </c>
      <c r="K421" s="24" t="s">
        <v>6218</v>
      </c>
      <c r="L421" s="6">
        <f>_xlfn.XLOOKUP(D421,products!$A$1:$A$49,products!$E$1:$E$49)</f>
        <v>8.73</v>
      </c>
      <c r="M421" s="6">
        <f t="shared" si="18"/>
        <v>8.73</v>
      </c>
      <c r="N421" t="str">
        <f t="shared" si="19"/>
        <v>Librica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 customers!$A$1:$A$1001,customers!$B$1:$B$1001)</f>
        <v>Terri Farra</v>
      </c>
      <c r="G422" s="2" t="str">
        <f>IF(_xlfn.XLOOKUP(C422,customers!$A$1:$A$1001,customers!$C$1:$C$1001)=0,"",_xlfn.XLOOKUP(C422,customers!$A$1:$A$1001,customers!$C$1:$C$1001))</f>
        <v>tfarraac@behance.net</v>
      </c>
      <c r="H422" s="2" t="str">
        <f>_xlfn.XLOOKUP(C422,customers!$A$1:$A$1001,customers!$G$1:$G$1001)</f>
        <v>United States</v>
      </c>
      <c r="I422" t="str">
        <f>_xlfn.XLOOKUP(D422,products!$A$1:$A$49,products!$B$1:$B$49)</f>
        <v>Lib</v>
      </c>
      <c r="J422" t="str">
        <f>_xlfn.XLOOKUP(D422,products!$A$1:$A$49,products!$C$1:$C$49)</f>
        <v>D</v>
      </c>
      <c r="K422" s="24" t="s">
        <v>6218</v>
      </c>
      <c r="L422" s="6">
        <f>_xlfn.XLOOKUP(D422,products!$A$1:$A$49,products!$E$1:$E$49)</f>
        <v>7.77</v>
      </c>
      <c r="M422" s="6">
        <f t="shared" si="18"/>
        <v>31.08</v>
      </c>
      <c r="N422" t="str">
        <f t="shared" si="19"/>
        <v>Librica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 customers!$A$1:$A$1001,customers!$B$1:$B$1001)</f>
        <v>Terri Farra</v>
      </c>
      <c r="G423" s="2" t="str">
        <f>IF(_xlfn.XLOOKUP(C423,customers!$A$1:$A$1001,customers!$C$1:$C$1001)=0,"",_xlfn.XLOOKUP(C423,customers!$A$1:$A$1001,customers!$C$1:$C$1001))</f>
        <v>tfarraac@behance.net</v>
      </c>
      <c r="H423" s="2" t="str">
        <f>_xlfn.XLOOKUP(C423,customers!$A$1:$A$1001,customers!$G$1:$G$1001)</f>
        <v>United States</v>
      </c>
      <c r="I423" t="str">
        <f>_xlfn.XLOOKUP(D423,products!$A$1:$A$49,products!$B$1:$B$49)</f>
        <v>Ara</v>
      </c>
      <c r="J423" t="str">
        <f>_xlfn.XLOOKUP(D423,products!$A$1:$A$49,products!$C$1:$C$49)</f>
        <v>D</v>
      </c>
      <c r="K423" s="24" t="s">
        <v>6219</v>
      </c>
      <c r="L423" s="6">
        <f>_xlfn.XLOOKUP(D423,products!$A$1:$A$49,products!$E$1:$E$49)</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 customers!$A$1:$A$1001,customers!$B$1:$B$1001)</f>
        <v>Nevins Glowacz</v>
      </c>
      <c r="G424" s="2" t="str">
        <f>IF(_xlfn.XLOOKUP(C424,customers!$A$1:$A$1001,customers!$C$1:$C$1001)=0,"",_xlfn.XLOOKUP(C424,customers!$A$1:$A$1001,customers!$C$1:$C$1001))</f>
        <v/>
      </c>
      <c r="H424" s="2" t="str">
        <f>_xlfn.XLOOKUP(C424,customers!$A$1:$A$1001,customers!$G$1:$G$1001)</f>
        <v>United States</v>
      </c>
      <c r="I424" t="str">
        <f>_xlfn.XLOOKUP(D424,products!$A$1:$A$49,products!$B$1:$B$49)</f>
        <v>Ara</v>
      </c>
      <c r="J424" t="str">
        <f>_xlfn.XLOOKUP(D424,products!$A$1:$A$49,products!$C$1:$C$49)</f>
        <v>D</v>
      </c>
      <c r="K424" s="24" t="s">
        <v>6218</v>
      </c>
      <c r="L424" s="6">
        <f>_xlfn.XLOOKUP(D424,products!$A$1:$A$49,products!$E$1:$E$49)</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 customers!$A$1:$A$1001,customers!$B$1:$B$1001)</f>
        <v>Adelice Isabell</v>
      </c>
      <c r="G425" s="2" t="str">
        <f>IF(_xlfn.XLOOKUP(C425,customers!$A$1:$A$1001,customers!$C$1:$C$1001)=0,"",_xlfn.XLOOKUP(C425,customers!$A$1:$A$1001,customers!$C$1:$C$1001))</f>
        <v/>
      </c>
      <c r="H425" s="2" t="str">
        <f>_xlfn.XLOOKUP(C425,customers!$A$1:$A$1001,customers!$G$1:$G$1001)</f>
        <v>United States</v>
      </c>
      <c r="I425" t="str">
        <f>_xlfn.XLOOKUP(D425,products!$A$1:$A$49,products!$B$1:$B$49)</f>
        <v>Rob</v>
      </c>
      <c r="J425" t="str">
        <f>_xlfn.XLOOKUP(D425,products!$A$1:$A$49,products!$C$1:$C$49)</f>
        <v>M</v>
      </c>
      <c r="K425" s="24" t="s">
        <v>6218</v>
      </c>
      <c r="L425" s="6">
        <f>_xlfn.XLOOKUP(D425,products!$A$1:$A$49,products!$E$1:$E$49)</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 customers!$A$1:$A$1001,customers!$B$1:$B$1001)</f>
        <v>Yulma Dombrell</v>
      </c>
      <c r="G426" s="2" t="str">
        <f>IF(_xlfn.XLOOKUP(C426,customers!$A$1:$A$1001,customers!$C$1:$C$1001)=0,"",_xlfn.XLOOKUP(C426,customers!$A$1:$A$1001,customers!$C$1:$C$1001))</f>
        <v>ydombrellbs@dedecms.com</v>
      </c>
      <c r="H426" s="2" t="str">
        <f>_xlfn.XLOOKUP(C426,customers!$A$1:$A$1001,customers!$G$1:$G$1001)</f>
        <v>United States</v>
      </c>
      <c r="I426" t="str">
        <f>_xlfn.XLOOKUP(D426,products!$A$1:$A$49,products!$B$1:$B$49)</f>
        <v>Exc</v>
      </c>
      <c r="J426" t="str">
        <f>_xlfn.XLOOKUP(D426,products!$A$1:$A$49,products!$C$1:$C$49)</f>
        <v>L</v>
      </c>
      <c r="K426" s="24" t="s">
        <v>6218</v>
      </c>
      <c r="L426" s="6">
        <f>_xlfn.XLOOKUP(D426,products!$A$1:$A$49,products!$E$1:$E$49)</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 customers!$A$1:$A$1001,customers!$B$1:$B$1001)</f>
        <v>Alric Darth</v>
      </c>
      <c r="G427" s="2" t="str">
        <f>IF(_xlfn.XLOOKUP(C427,customers!$A$1:$A$1001,customers!$C$1:$C$1001)=0,"",_xlfn.XLOOKUP(C427,customers!$A$1:$A$1001,customers!$C$1:$C$1001))</f>
        <v>adarthbt@t.co</v>
      </c>
      <c r="H427" s="2" t="str">
        <f>_xlfn.XLOOKUP(C427,customers!$A$1:$A$1001,customers!$G$1:$G$1001)</f>
        <v>United States</v>
      </c>
      <c r="I427" t="str">
        <f>_xlfn.XLOOKUP(D427,products!$A$1:$A$49,products!$B$1:$B$49)</f>
        <v>Rob</v>
      </c>
      <c r="J427" t="str">
        <f>_xlfn.XLOOKUP(D427,products!$A$1:$A$49,products!$C$1:$C$49)</f>
        <v>D</v>
      </c>
      <c r="K427" s="24" t="s">
        <v>6217</v>
      </c>
      <c r="L427" s="6">
        <f>_xlfn.XLOOKUP(D427,products!$A$1:$A$49,products!$E$1:$E$49)</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 customers!$A$1:$A$1001,customers!$B$1:$B$1001)</f>
        <v>Manuel Darrigoe</v>
      </c>
      <c r="G428" s="2" t="str">
        <f>IF(_xlfn.XLOOKUP(C428,customers!$A$1:$A$1001,customers!$C$1:$C$1001)=0,"",_xlfn.XLOOKUP(C428,customers!$A$1:$A$1001,customers!$C$1:$C$1001))</f>
        <v>mdarrigoebu@hud.gov</v>
      </c>
      <c r="H428" s="2" t="str">
        <f>_xlfn.XLOOKUP(C428,customers!$A$1:$A$1001,customers!$G$1:$G$1001)</f>
        <v>Ireland</v>
      </c>
      <c r="I428" t="str">
        <f>_xlfn.XLOOKUP(D428,products!$A$1:$A$49,products!$B$1:$B$49)</f>
        <v>Rob</v>
      </c>
      <c r="J428" t="str">
        <f>_xlfn.XLOOKUP(D428,products!$A$1:$A$49,products!$C$1:$C$49)</f>
        <v>L</v>
      </c>
      <c r="K428" s="24" t="s">
        <v>6220</v>
      </c>
      <c r="L428" s="6">
        <f>_xlfn.XLOOKUP(D428,products!$A$1:$A$49,products!$E$1:$E$49)</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 customers!$A$1:$A$1001,customers!$B$1:$B$1001)</f>
        <v>Kynthia Berick</v>
      </c>
      <c r="G429" s="2" t="str">
        <f>IF(_xlfn.XLOOKUP(C429,customers!$A$1:$A$1001,customers!$C$1:$C$1001)=0,"",_xlfn.XLOOKUP(C429,customers!$A$1:$A$1001,customers!$C$1:$C$1001))</f>
        <v/>
      </c>
      <c r="H429" s="2" t="str">
        <f>_xlfn.XLOOKUP(C429,customers!$A$1:$A$1001,customers!$G$1:$G$1001)</f>
        <v>United States</v>
      </c>
      <c r="I429" t="str">
        <f>_xlfn.XLOOKUP(D429,products!$A$1:$A$49,products!$B$1:$B$49)</f>
        <v>Ara</v>
      </c>
      <c r="J429" t="str">
        <f>_xlfn.XLOOKUP(D429,products!$A$1:$A$49,products!$C$1:$C$49)</f>
        <v>M</v>
      </c>
      <c r="K429" s="24" t="s">
        <v>6219</v>
      </c>
      <c r="L429" s="6">
        <f>_xlfn.XLOOKUP(D429,products!$A$1:$A$49,products!$E$1:$E$49)</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 customers!$A$1:$A$1001,customers!$B$1:$B$1001)</f>
        <v>Minetta Ackrill</v>
      </c>
      <c r="G430" s="2" t="str">
        <f>IF(_xlfn.XLOOKUP(C430,customers!$A$1:$A$1001,customers!$C$1:$C$1001)=0,"",_xlfn.XLOOKUP(C430,customers!$A$1:$A$1001,customers!$C$1:$C$1001))</f>
        <v>mackrillbw@bandcamp.com</v>
      </c>
      <c r="H430" s="2" t="str">
        <f>_xlfn.XLOOKUP(C430,customers!$A$1:$A$1001,customers!$G$1:$G$1001)</f>
        <v>United States</v>
      </c>
      <c r="I430" t="str">
        <f>_xlfn.XLOOKUP(D430,products!$A$1:$A$49,products!$B$1:$B$49)</f>
        <v>Rob</v>
      </c>
      <c r="J430" t="str">
        <f>_xlfn.XLOOKUP(D430,products!$A$1:$A$49,products!$C$1:$C$49)</f>
        <v>L</v>
      </c>
      <c r="K430" s="24" t="s">
        <v>6217</v>
      </c>
      <c r="L430" s="6">
        <f>_xlfn.XLOOKUP(D430,products!$A$1:$A$49,products!$E$1:$E$49)</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 customers!$A$1:$A$1001,customers!$B$1:$B$1001)</f>
        <v>Terri Farra</v>
      </c>
      <c r="G431" s="2" t="str">
        <f>IF(_xlfn.XLOOKUP(C431,customers!$A$1:$A$1001,customers!$C$1:$C$1001)=0,"",_xlfn.XLOOKUP(C431,customers!$A$1:$A$1001,customers!$C$1:$C$1001))</f>
        <v>tfarraac@behance.net</v>
      </c>
      <c r="H431" s="2" t="str">
        <f>_xlfn.XLOOKUP(C431,customers!$A$1:$A$1001,customers!$G$1:$G$1001)</f>
        <v>United States</v>
      </c>
      <c r="I431" t="str">
        <f>_xlfn.XLOOKUP(D431,products!$A$1:$A$49,products!$B$1:$B$49)</f>
        <v>Ara</v>
      </c>
      <c r="J431" t="str">
        <f>_xlfn.XLOOKUP(D431,products!$A$1:$A$49,products!$C$1:$C$49)</f>
        <v>L</v>
      </c>
      <c r="K431" s="24" t="s">
        <v>6217</v>
      </c>
      <c r="L431" s="6">
        <f>_xlfn.XLOOKUP(D431,products!$A$1:$A$49,products!$E$1:$E$49)</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 customers!$A$1:$A$1001,customers!$B$1:$B$1001)</f>
        <v>Melosa Kippen</v>
      </c>
      <c r="G432" s="2" t="str">
        <f>IF(_xlfn.XLOOKUP(C432,customers!$A$1:$A$1001,customers!$C$1:$C$1001)=0,"",_xlfn.XLOOKUP(C432,customers!$A$1:$A$1001,customers!$C$1:$C$1001))</f>
        <v>mkippenby@dion.ne.jp</v>
      </c>
      <c r="H432" s="2" t="str">
        <f>_xlfn.XLOOKUP(C432,customers!$A$1:$A$1001,customers!$G$1:$G$1001)</f>
        <v>United States</v>
      </c>
      <c r="I432" t="str">
        <f>_xlfn.XLOOKUP(D432,products!$A$1:$A$49,products!$B$1:$B$49)</f>
        <v>Rob</v>
      </c>
      <c r="J432" t="str">
        <f>_xlfn.XLOOKUP(D432,products!$A$1:$A$49,products!$C$1:$C$49)</f>
        <v>D</v>
      </c>
      <c r="K432" s="24" t="s">
        <v>6220</v>
      </c>
      <c r="L432" s="6">
        <f>_xlfn.XLOOKUP(D432,products!$A$1:$A$49,products!$E$1:$E$49)</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 customers!$A$1:$A$1001,customers!$B$1:$B$1001)</f>
        <v>Witty Ranson</v>
      </c>
      <c r="G433" s="2" t="str">
        <f>IF(_xlfn.XLOOKUP(C433,customers!$A$1:$A$1001,customers!$C$1:$C$1001)=0,"",_xlfn.XLOOKUP(C433,customers!$A$1:$A$1001,customers!$C$1:$C$1001))</f>
        <v>wransonbz@ted.com</v>
      </c>
      <c r="H433" s="2" t="str">
        <f>_xlfn.XLOOKUP(C433,customers!$A$1:$A$1001,customers!$G$1:$G$1001)</f>
        <v>Ireland</v>
      </c>
      <c r="I433" t="str">
        <f>_xlfn.XLOOKUP(D433,products!$A$1:$A$49,products!$B$1:$B$49)</f>
        <v>Exc</v>
      </c>
      <c r="J433" t="str">
        <f>_xlfn.XLOOKUP(D433,products!$A$1:$A$49,products!$C$1:$C$49)</f>
        <v>D</v>
      </c>
      <c r="K433" s="24" t="s">
        <v>6219</v>
      </c>
      <c r="L433" s="6">
        <f>_xlfn.XLOOKUP(D433,products!$A$1:$A$49,products!$E$1:$E$49)</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 customers!$A$1:$A$1001,customers!$B$1:$B$1001)</f>
        <v>Rod Gowdie</v>
      </c>
      <c r="G434" s="2" t="str">
        <f>IF(_xlfn.XLOOKUP(C434,customers!$A$1:$A$1001,customers!$C$1:$C$1001)=0,"",_xlfn.XLOOKUP(C434,customers!$A$1:$A$1001,customers!$C$1:$C$1001))</f>
        <v/>
      </c>
      <c r="H434" s="2" t="str">
        <f>_xlfn.XLOOKUP(C434,customers!$A$1:$A$1001,customers!$G$1:$G$1001)</f>
        <v>United States</v>
      </c>
      <c r="I434" t="str">
        <f>_xlfn.XLOOKUP(D434,products!$A$1:$A$49,products!$B$1:$B$49)</f>
        <v>Ara</v>
      </c>
      <c r="J434" t="str">
        <f>_xlfn.XLOOKUP(D434,products!$A$1:$A$49,products!$C$1:$C$49)</f>
        <v>M</v>
      </c>
      <c r="K434" s="24" t="s">
        <v>6217</v>
      </c>
      <c r="L434" s="6">
        <f>_xlfn.XLOOKUP(D434,products!$A$1:$A$49,products!$E$1:$E$49)</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 customers!$A$1:$A$1001,customers!$B$1:$B$1001)</f>
        <v>Lemuel Rignold</v>
      </c>
      <c r="G435" s="2" t="str">
        <f>IF(_xlfn.XLOOKUP(C435,customers!$A$1:$A$1001,customers!$C$1:$C$1001)=0,"",_xlfn.XLOOKUP(C435,customers!$A$1:$A$1001,customers!$C$1:$C$1001))</f>
        <v>lrignoldc1@miibeian.gov.cn</v>
      </c>
      <c r="H435" s="2" t="str">
        <f>_xlfn.XLOOKUP(C435,customers!$A$1:$A$1001,customers!$G$1:$G$1001)</f>
        <v>United States</v>
      </c>
      <c r="I435" t="str">
        <f>_xlfn.XLOOKUP(D435,products!$A$1:$A$49,products!$B$1:$B$49)</f>
        <v>Lib</v>
      </c>
      <c r="J435" t="str">
        <f>_xlfn.XLOOKUP(D435,products!$A$1:$A$49,products!$C$1:$C$49)</f>
        <v>M</v>
      </c>
      <c r="K435" s="24" t="s">
        <v>6219</v>
      </c>
      <c r="L435" s="6">
        <f>_xlfn.XLOOKUP(D435,products!$A$1:$A$49,products!$E$1:$E$49)</f>
        <v>33.464999999999996</v>
      </c>
      <c r="M435" s="6">
        <f t="shared" si="18"/>
        <v>200.78999999999996</v>
      </c>
      <c r="N435" t="str">
        <f t="shared" si="19"/>
        <v>Librica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 customers!$A$1:$A$1001,customers!$B$1:$B$1001)</f>
        <v>Nevsa Fields</v>
      </c>
      <c r="G436" s="2" t="str">
        <f>IF(_xlfn.XLOOKUP(C436,customers!$A$1:$A$1001,customers!$C$1:$C$1001)=0,"",_xlfn.XLOOKUP(C436,customers!$A$1:$A$1001,customers!$C$1:$C$1001))</f>
        <v/>
      </c>
      <c r="H436" s="2" t="str">
        <f>_xlfn.XLOOKUP(C436,customers!$A$1:$A$1001,customers!$G$1:$G$1001)</f>
        <v>United States</v>
      </c>
      <c r="I436" t="str">
        <f>_xlfn.XLOOKUP(D436,products!$A$1:$A$49,products!$B$1:$B$49)</f>
        <v>Ara</v>
      </c>
      <c r="J436" t="str">
        <f>_xlfn.XLOOKUP(D436,products!$A$1:$A$49,products!$C$1:$C$49)</f>
        <v>M</v>
      </c>
      <c r="K436" s="24" t="s">
        <v>6217</v>
      </c>
      <c r="L436" s="6">
        <f>_xlfn.XLOOKUP(D436,products!$A$1:$A$49,products!$E$1:$E$49)</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 customers!$A$1:$A$1001,customers!$B$1:$B$1001)</f>
        <v>Chance Rowthorn</v>
      </c>
      <c r="G437" s="2" t="str">
        <f>IF(_xlfn.XLOOKUP(C437,customers!$A$1:$A$1001,customers!$C$1:$C$1001)=0,"",_xlfn.XLOOKUP(C437,customers!$A$1:$A$1001,customers!$C$1:$C$1001))</f>
        <v>crowthornc3@msn.com</v>
      </c>
      <c r="H437" s="2" t="str">
        <f>_xlfn.XLOOKUP(C437,customers!$A$1:$A$1001,customers!$G$1:$G$1001)</f>
        <v>United States</v>
      </c>
      <c r="I437" t="str">
        <f>_xlfn.XLOOKUP(D437,products!$A$1:$A$49,products!$B$1:$B$49)</f>
        <v>Exc</v>
      </c>
      <c r="J437" t="str">
        <f>_xlfn.XLOOKUP(D437,products!$A$1:$A$49,products!$C$1:$C$49)</f>
        <v>M</v>
      </c>
      <c r="K437" s="24" t="s">
        <v>6218</v>
      </c>
      <c r="L437" s="6">
        <f>_xlfn.XLOOKUP(D437,products!$A$1:$A$49,products!$E$1:$E$49)</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 customers!$A$1:$A$1001,customers!$B$1:$B$1001)</f>
        <v>Orly Ryland</v>
      </c>
      <c r="G438" s="2" t="str">
        <f>IF(_xlfn.XLOOKUP(C438,customers!$A$1:$A$1001,customers!$C$1:$C$1001)=0,"",_xlfn.XLOOKUP(C438,customers!$A$1:$A$1001,customers!$C$1:$C$1001))</f>
        <v>orylandc4@deviantart.com</v>
      </c>
      <c r="H438" s="2" t="str">
        <f>_xlfn.XLOOKUP(C438,customers!$A$1:$A$1001,customers!$G$1:$G$1001)</f>
        <v>United States</v>
      </c>
      <c r="I438" t="str">
        <f>_xlfn.XLOOKUP(D438,products!$A$1:$A$49,products!$B$1:$B$49)</f>
        <v>Lib</v>
      </c>
      <c r="J438" t="str">
        <f>_xlfn.XLOOKUP(D438,products!$A$1:$A$49,products!$C$1:$C$49)</f>
        <v>L</v>
      </c>
      <c r="K438" s="24" t="s">
        <v>6220</v>
      </c>
      <c r="L438" s="6">
        <f>_xlfn.XLOOKUP(D438,products!$A$1:$A$49,products!$E$1:$E$49)</f>
        <v>4.7549999999999999</v>
      </c>
      <c r="M438" s="6">
        <f t="shared" si="18"/>
        <v>9.51</v>
      </c>
      <c r="N438" t="str">
        <f t="shared" si="19"/>
        <v>Librica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 customers!$A$1:$A$1001,customers!$B$1:$B$1001)</f>
        <v>Willabella Abramski</v>
      </c>
      <c r="G439" s="2" t="str">
        <f>IF(_xlfn.XLOOKUP(C439,customers!$A$1:$A$1001,customers!$C$1:$C$1001)=0,"",_xlfn.XLOOKUP(C439,customers!$A$1:$A$1001,customers!$C$1:$C$1001))</f>
        <v/>
      </c>
      <c r="H439" s="2" t="str">
        <f>_xlfn.XLOOKUP(C439,customers!$A$1:$A$1001,customers!$G$1:$G$1001)</f>
        <v>United States</v>
      </c>
      <c r="I439" t="str">
        <f>_xlfn.XLOOKUP(D439,products!$A$1:$A$49,products!$B$1:$B$49)</f>
        <v>Lib</v>
      </c>
      <c r="J439" t="str">
        <f>_xlfn.XLOOKUP(D439,products!$A$1:$A$49,products!$C$1:$C$49)</f>
        <v>D</v>
      </c>
      <c r="K439" s="24" t="s">
        <v>6219</v>
      </c>
      <c r="L439" s="6">
        <f>_xlfn.XLOOKUP(D439,products!$A$1:$A$49,products!$E$1:$E$49)</f>
        <v>29.784999999999997</v>
      </c>
      <c r="M439" s="6">
        <f t="shared" si="18"/>
        <v>29.784999999999997</v>
      </c>
      <c r="N439" t="str">
        <f t="shared" si="19"/>
        <v>Librica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 customers!$A$1:$A$1001,customers!$B$1:$B$1001)</f>
        <v>Morgen Seson</v>
      </c>
      <c r="G440" s="2" t="str">
        <f>IF(_xlfn.XLOOKUP(C440,customers!$A$1:$A$1001,customers!$C$1:$C$1001)=0,"",_xlfn.XLOOKUP(C440,customers!$A$1:$A$1001,customers!$C$1:$C$1001))</f>
        <v>msesonck@census.gov</v>
      </c>
      <c r="H440" s="2" t="str">
        <f>_xlfn.XLOOKUP(C440,customers!$A$1:$A$1001,customers!$G$1:$G$1001)</f>
        <v>United States</v>
      </c>
      <c r="I440" t="str">
        <f>_xlfn.XLOOKUP(D440,products!$A$1:$A$49,products!$B$1:$B$49)</f>
        <v>Lib</v>
      </c>
      <c r="J440" t="str">
        <f>_xlfn.XLOOKUP(D440,products!$A$1:$A$49,products!$C$1:$C$49)</f>
        <v>D</v>
      </c>
      <c r="K440" s="24" t="s">
        <v>6218</v>
      </c>
      <c r="L440" s="6">
        <f>_xlfn.XLOOKUP(D440,products!$A$1:$A$49,products!$E$1:$E$49)</f>
        <v>7.77</v>
      </c>
      <c r="M440" s="6">
        <f t="shared" si="18"/>
        <v>15.54</v>
      </c>
      <c r="N440" t="str">
        <f t="shared" si="19"/>
        <v>Librica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 customers!$A$1:$A$1001,customers!$B$1:$B$1001)</f>
        <v>Chickie Ragless</v>
      </c>
      <c r="G441" s="2" t="str">
        <f>IF(_xlfn.XLOOKUP(C441,customers!$A$1:$A$1001,customers!$C$1:$C$1001)=0,"",_xlfn.XLOOKUP(C441,customers!$A$1:$A$1001,customers!$C$1:$C$1001))</f>
        <v>craglessc7@webmd.com</v>
      </c>
      <c r="H441" s="2" t="str">
        <f>_xlfn.XLOOKUP(C441,customers!$A$1:$A$1001,customers!$G$1:$G$1001)</f>
        <v>Ireland</v>
      </c>
      <c r="I441" t="str">
        <f>_xlfn.XLOOKUP(D441,products!$A$1:$A$49,products!$B$1:$B$49)</f>
        <v>Exc</v>
      </c>
      <c r="J441" t="str">
        <f>_xlfn.XLOOKUP(D441,products!$A$1:$A$49,products!$C$1:$C$49)</f>
        <v>L</v>
      </c>
      <c r="K441" s="24" t="s">
        <v>6218</v>
      </c>
      <c r="L441" s="6">
        <f>_xlfn.XLOOKUP(D441,products!$A$1:$A$49,products!$E$1:$E$49)</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 customers!$A$1:$A$1001,customers!$B$1:$B$1001)</f>
        <v>Freda Hollows</v>
      </c>
      <c r="G442" s="2" t="str">
        <f>IF(_xlfn.XLOOKUP(C442,customers!$A$1:$A$1001,customers!$C$1:$C$1001)=0,"",_xlfn.XLOOKUP(C442,customers!$A$1:$A$1001,customers!$C$1:$C$1001))</f>
        <v>fhollowsc8@blogtalkradio.com</v>
      </c>
      <c r="H442" s="2" t="str">
        <f>_xlfn.XLOOKUP(C442,customers!$A$1:$A$1001,customers!$G$1:$G$1001)</f>
        <v>United States</v>
      </c>
      <c r="I442" t="str">
        <f>_xlfn.XLOOKUP(D442,products!$A$1:$A$49,products!$B$1:$B$49)</f>
        <v>Ara</v>
      </c>
      <c r="J442" t="str">
        <f>_xlfn.XLOOKUP(D442,products!$A$1:$A$49,products!$C$1:$C$49)</f>
        <v>M</v>
      </c>
      <c r="K442" s="24" t="s">
        <v>6219</v>
      </c>
      <c r="L442" s="6">
        <f>_xlfn.XLOOKUP(D442,products!$A$1:$A$49,products!$E$1:$E$49)</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 customers!$A$1:$A$1001,customers!$B$1:$B$1001)</f>
        <v>Livy Lathleiff</v>
      </c>
      <c r="G443" s="2" t="str">
        <f>IF(_xlfn.XLOOKUP(C443,customers!$A$1:$A$1001,customers!$C$1:$C$1001)=0,"",_xlfn.XLOOKUP(C443,customers!$A$1:$A$1001,customers!$C$1:$C$1001))</f>
        <v>llathleiffc9@nationalgeographic.com</v>
      </c>
      <c r="H443" s="2" t="str">
        <f>_xlfn.XLOOKUP(C443,customers!$A$1:$A$1001,customers!$G$1:$G$1001)</f>
        <v>Ireland</v>
      </c>
      <c r="I443" t="str">
        <f>_xlfn.XLOOKUP(D443,products!$A$1:$A$49,products!$B$1:$B$49)</f>
        <v>Exc</v>
      </c>
      <c r="J443" t="str">
        <f>_xlfn.XLOOKUP(D443,products!$A$1:$A$49,products!$C$1:$C$49)</f>
        <v>D</v>
      </c>
      <c r="K443" s="24" t="s">
        <v>6217</v>
      </c>
      <c r="L443" s="6">
        <f>_xlfn.XLOOKUP(D443,products!$A$1:$A$49,products!$E$1:$E$49)</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 customers!$A$1:$A$1001,customers!$B$1:$B$1001)</f>
        <v>Koralle Heads</v>
      </c>
      <c r="G444" s="2" t="str">
        <f>IF(_xlfn.XLOOKUP(C444,customers!$A$1:$A$1001,customers!$C$1:$C$1001)=0,"",_xlfn.XLOOKUP(C444,customers!$A$1:$A$1001,customers!$C$1:$C$1001))</f>
        <v>kheadsca@jalbum.net</v>
      </c>
      <c r="H444" s="2" t="str">
        <f>_xlfn.XLOOKUP(C444,customers!$A$1:$A$1001,customers!$G$1:$G$1001)</f>
        <v>United States</v>
      </c>
      <c r="I444" t="str">
        <f>_xlfn.XLOOKUP(D444,products!$A$1:$A$49,products!$B$1:$B$49)</f>
        <v>Rob</v>
      </c>
      <c r="J444" t="str">
        <f>_xlfn.XLOOKUP(D444,products!$A$1:$A$49,products!$C$1:$C$49)</f>
        <v>L</v>
      </c>
      <c r="K444" s="24" t="s">
        <v>6218</v>
      </c>
      <c r="L444" s="6">
        <f>_xlfn.XLOOKUP(D444,products!$A$1:$A$49,products!$E$1:$E$49)</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 customers!$A$1:$A$1001,customers!$B$1:$B$1001)</f>
        <v>Theo Bowne</v>
      </c>
      <c r="G445" s="2" t="str">
        <f>IF(_xlfn.XLOOKUP(C445,customers!$A$1:$A$1001,customers!$C$1:$C$1001)=0,"",_xlfn.XLOOKUP(C445,customers!$A$1:$A$1001,customers!$C$1:$C$1001))</f>
        <v>tbownecb@unicef.org</v>
      </c>
      <c r="H445" s="2" t="str">
        <f>_xlfn.XLOOKUP(C445,customers!$A$1:$A$1001,customers!$G$1:$G$1001)</f>
        <v>Ireland</v>
      </c>
      <c r="I445" t="str">
        <f>_xlfn.XLOOKUP(D445,products!$A$1:$A$49,products!$B$1:$B$49)</f>
        <v>Exc</v>
      </c>
      <c r="J445" t="str">
        <f>_xlfn.XLOOKUP(D445,products!$A$1:$A$49,products!$C$1:$C$49)</f>
        <v>L</v>
      </c>
      <c r="K445" s="24" t="s">
        <v>6220</v>
      </c>
      <c r="L445" s="6">
        <f>_xlfn.XLOOKUP(D445,products!$A$1:$A$49,products!$E$1:$E$49)</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 customers!$A$1:$A$1001,customers!$B$1:$B$1001)</f>
        <v>Rasia Jacquemard</v>
      </c>
      <c r="G446" s="2" t="str">
        <f>IF(_xlfn.XLOOKUP(C446,customers!$A$1:$A$1001,customers!$C$1:$C$1001)=0,"",_xlfn.XLOOKUP(C446,customers!$A$1:$A$1001,customers!$C$1:$C$1001))</f>
        <v>rjacquemardcc@acquirethisname.com</v>
      </c>
      <c r="H446" s="2" t="str">
        <f>_xlfn.XLOOKUP(C446,customers!$A$1:$A$1001,customers!$G$1:$G$1001)</f>
        <v>Ireland</v>
      </c>
      <c r="I446" t="str">
        <f>_xlfn.XLOOKUP(D446,products!$A$1:$A$49,products!$B$1:$B$49)</f>
        <v>Exc</v>
      </c>
      <c r="J446" t="str">
        <f>_xlfn.XLOOKUP(D446,products!$A$1:$A$49,products!$C$1:$C$49)</f>
        <v>M</v>
      </c>
      <c r="K446" s="24" t="s">
        <v>6220</v>
      </c>
      <c r="L446" s="6">
        <f>_xlfn.XLOOKUP(D446,products!$A$1:$A$49,products!$E$1:$E$49)</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 customers!$A$1:$A$1001,customers!$B$1:$B$1001)</f>
        <v>Kizzie Warman</v>
      </c>
      <c r="G447" s="2" t="str">
        <f>IF(_xlfn.XLOOKUP(C447,customers!$A$1:$A$1001,customers!$C$1:$C$1001)=0,"",_xlfn.XLOOKUP(C447,customers!$A$1:$A$1001,customers!$C$1:$C$1001))</f>
        <v>kwarmancd@printfriendly.com</v>
      </c>
      <c r="H447" s="2" t="str">
        <f>_xlfn.XLOOKUP(C447,customers!$A$1:$A$1001,customers!$G$1:$G$1001)</f>
        <v>Ireland</v>
      </c>
      <c r="I447" t="str">
        <f>_xlfn.XLOOKUP(D447,products!$A$1:$A$49,products!$B$1:$B$49)</f>
        <v>Lib</v>
      </c>
      <c r="J447" t="str">
        <f>_xlfn.XLOOKUP(D447,products!$A$1:$A$49,products!$C$1:$C$49)</f>
        <v>M</v>
      </c>
      <c r="K447" s="24" t="s">
        <v>6219</v>
      </c>
      <c r="L447" s="6">
        <f>_xlfn.XLOOKUP(D447,products!$A$1:$A$49,products!$E$1:$E$49)</f>
        <v>33.464999999999996</v>
      </c>
      <c r="M447" s="6">
        <f t="shared" si="18"/>
        <v>66.929999999999993</v>
      </c>
      <c r="N447" t="str">
        <f t="shared" si="19"/>
        <v>Librica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 customers!$A$1:$A$1001,customers!$B$1:$B$1001)</f>
        <v>Wain Cholomin</v>
      </c>
      <c r="G448" s="2" t="str">
        <f>IF(_xlfn.XLOOKUP(C448,customers!$A$1:$A$1001,customers!$C$1:$C$1001)=0,"",_xlfn.XLOOKUP(C448,customers!$A$1:$A$1001,customers!$C$1:$C$1001))</f>
        <v>wcholomince@about.com</v>
      </c>
      <c r="H448" s="2" t="str">
        <f>_xlfn.XLOOKUP(C448,customers!$A$1:$A$1001,customers!$G$1:$G$1001)</f>
        <v>United Kingdom</v>
      </c>
      <c r="I448" t="str">
        <f>_xlfn.XLOOKUP(D448,products!$A$1:$A$49,products!$B$1:$B$49)</f>
        <v>Lib</v>
      </c>
      <c r="J448" t="str">
        <f>_xlfn.XLOOKUP(D448,products!$A$1:$A$49,products!$C$1:$C$49)</f>
        <v>M</v>
      </c>
      <c r="K448" s="24" t="s">
        <v>6218</v>
      </c>
      <c r="L448" s="6">
        <f>_xlfn.XLOOKUP(D448,products!$A$1:$A$49,products!$E$1:$E$49)</f>
        <v>8.73</v>
      </c>
      <c r="M448" s="6">
        <f t="shared" si="18"/>
        <v>8.73</v>
      </c>
      <c r="N448" t="str">
        <f t="shared" si="19"/>
        <v>Librica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 customers!$A$1:$A$1001,customers!$B$1:$B$1001)</f>
        <v>Arleen Braidman</v>
      </c>
      <c r="G449" s="2" t="str">
        <f>IF(_xlfn.XLOOKUP(C449,customers!$A$1:$A$1001,customers!$C$1:$C$1001)=0,"",_xlfn.XLOOKUP(C449,customers!$A$1:$A$1001,customers!$C$1:$C$1001))</f>
        <v>abraidmancf@census.gov</v>
      </c>
      <c r="H449" s="2" t="str">
        <f>_xlfn.XLOOKUP(C449,customers!$A$1:$A$1001,customers!$G$1:$G$1001)</f>
        <v>United States</v>
      </c>
      <c r="I449" t="str">
        <f>_xlfn.XLOOKUP(D449,products!$A$1:$A$49,products!$B$1:$B$49)</f>
        <v>Rob</v>
      </c>
      <c r="J449" t="str">
        <f>_xlfn.XLOOKUP(D449,products!$A$1:$A$49,products!$C$1:$C$49)</f>
        <v>M</v>
      </c>
      <c r="K449" s="24" t="s">
        <v>6218</v>
      </c>
      <c r="L449" s="6">
        <f>_xlfn.XLOOKUP(D449,products!$A$1:$A$49,products!$E$1:$E$49)</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 customers!$A$1:$A$1001,customers!$B$1:$B$1001)</f>
        <v>Pru Durban</v>
      </c>
      <c r="G450" s="2" t="str">
        <f>IF(_xlfn.XLOOKUP(C450,customers!$A$1:$A$1001,customers!$C$1:$C$1001)=0,"",_xlfn.XLOOKUP(C450,customers!$A$1:$A$1001,customers!$C$1:$C$1001))</f>
        <v>pdurbancg@symantec.com</v>
      </c>
      <c r="H450" s="2" t="str">
        <f>_xlfn.XLOOKUP(C450,customers!$A$1:$A$1001,customers!$G$1:$G$1001)</f>
        <v>Ireland</v>
      </c>
      <c r="I450" t="str">
        <f>_xlfn.XLOOKUP(D450,products!$A$1:$A$49,products!$B$1:$B$49)</f>
        <v>Rob</v>
      </c>
      <c r="J450" t="str">
        <f>_xlfn.XLOOKUP(D450,products!$A$1:$A$49,products!$C$1:$C$49)</f>
        <v>L</v>
      </c>
      <c r="K450" s="24" t="s">
        <v>6218</v>
      </c>
      <c r="L450" s="6">
        <f>_xlfn.XLOOKUP(D450,products!$A$1:$A$49,products!$E$1:$E$49)</f>
        <v>7.169999999999999</v>
      </c>
      <c r="M450" s="6">
        <f t="shared" ref="M450:M513" si="21">E450*L450</f>
        <v>7.169999999999999</v>
      </c>
      <c r="N450" t="str">
        <f t="shared" ref="N450:N513" si="22">IF(I450="Rob","Robusta",IF(I450="Exc","Excelsa",IF(I450="Ara","Arabica",IF(I450="Lib","Librica"))))</f>
        <v>Robusta</v>
      </c>
      <c r="O450" t="str">
        <f t="shared" ref="O450:O513" si="23">IF(J450="M","Medium",IF(J450="L","Light",IF(J450="D","Dark")))</f>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 customers!$A$1:$A$1001,customers!$B$1:$B$1001)</f>
        <v>Antone Harrold</v>
      </c>
      <c r="G451" s="2" t="str">
        <f>IF(_xlfn.XLOOKUP(C451,customers!$A$1:$A$1001,customers!$C$1:$C$1001)=0,"",_xlfn.XLOOKUP(C451,customers!$A$1:$A$1001,customers!$C$1:$C$1001))</f>
        <v>aharroldch@miibeian.gov.cn</v>
      </c>
      <c r="H451" s="2" t="str">
        <f>_xlfn.XLOOKUP(C451,customers!$A$1:$A$1001,customers!$G$1:$G$1001)</f>
        <v>United States</v>
      </c>
      <c r="I451" t="str">
        <f>_xlfn.XLOOKUP(D451,products!$A$1:$A$49,products!$B$1:$B$49)</f>
        <v>Rob</v>
      </c>
      <c r="J451" t="str">
        <f>_xlfn.XLOOKUP(D451,products!$A$1:$A$49,products!$C$1:$C$49)</f>
        <v>D</v>
      </c>
      <c r="K451" s="24" t="s">
        <v>6220</v>
      </c>
      <c r="L451" s="6">
        <f>_xlfn.XLOOKUP(D451,products!$A$1:$A$49,products!$E$1:$E$49)</f>
        <v>2.6849999999999996</v>
      </c>
      <c r="M451" s="6">
        <f t="shared" si="21"/>
        <v>5.3699999999999992</v>
      </c>
      <c r="N451" t="str">
        <f t="shared" si="22"/>
        <v>Robusta</v>
      </c>
      <c r="O451" t="str">
        <f t="shared" si="23"/>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 customers!$A$1:$A$1001,customers!$B$1:$B$1001)</f>
        <v>Sim Pamphilon</v>
      </c>
      <c r="G452" s="2" t="str">
        <f>IF(_xlfn.XLOOKUP(C452,customers!$A$1:$A$1001,customers!$C$1:$C$1001)=0,"",_xlfn.XLOOKUP(C452,customers!$A$1:$A$1001,customers!$C$1:$C$1001))</f>
        <v>spamphilonci@mlb.com</v>
      </c>
      <c r="H452" s="2" t="str">
        <f>_xlfn.XLOOKUP(C452,customers!$A$1:$A$1001,customers!$G$1:$G$1001)</f>
        <v>Ireland</v>
      </c>
      <c r="I452" t="str">
        <f>_xlfn.XLOOKUP(D452,products!$A$1:$A$49,products!$B$1:$B$49)</f>
        <v>Lib</v>
      </c>
      <c r="J452" t="str">
        <f>_xlfn.XLOOKUP(D452,products!$A$1:$A$49,products!$C$1:$C$49)</f>
        <v>L</v>
      </c>
      <c r="K452" s="24" t="s">
        <v>6220</v>
      </c>
      <c r="L452" s="6">
        <f>_xlfn.XLOOKUP(D452,products!$A$1:$A$49,products!$E$1:$E$49)</f>
        <v>4.7549999999999999</v>
      </c>
      <c r="M452" s="6">
        <f t="shared" si="21"/>
        <v>23.774999999999999</v>
      </c>
      <c r="N452" t="str">
        <f t="shared" si="22"/>
        <v>Librica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 customers!$A$1:$A$1001,customers!$B$1:$B$1001)</f>
        <v>Mohandis Spurden</v>
      </c>
      <c r="G453" s="2" t="str">
        <f>IF(_xlfn.XLOOKUP(C453,customers!$A$1:$A$1001,customers!$C$1:$C$1001)=0,"",_xlfn.XLOOKUP(C453,customers!$A$1:$A$1001,customers!$C$1:$C$1001))</f>
        <v>mspurdencj@exblog.jp</v>
      </c>
      <c r="H453" s="2" t="str">
        <f>_xlfn.XLOOKUP(C453,customers!$A$1:$A$1001,customers!$G$1:$G$1001)</f>
        <v>United States</v>
      </c>
      <c r="I453" t="str">
        <f>_xlfn.XLOOKUP(D453,products!$A$1:$A$49,products!$B$1:$B$49)</f>
        <v>Rob</v>
      </c>
      <c r="J453" t="str">
        <f>_xlfn.XLOOKUP(D453,products!$A$1:$A$49,products!$C$1:$C$49)</f>
        <v>D</v>
      </c>
      <c r="K453" s="24" t="s">
        <v>6219</v>
      </c>
      <c r="L453" s="6">
        <f>_xlfn.XLOOKUP(D453,products!$A$1:$A$49,products!$E$1:$E$49)</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 customers!$A$1:$A$1001,customers!$B$1:$B$1001)</f>
        <v>Morgen Seson</v>
      </c>
      <c r="G454" s="2" t="str">
        <f>IF(_xlfn.XLOOKUP(C454,customers!$A$1:$A$1001,customers!$C$1:$C$1001)=0,"",_xlfn.XLOOKUP(C454,customers!$A$1:$A$1001,customers!$C$1:$C$1001))</f>
        <v>msesonck@census.gov</v>
      </c>
      <c r="H454" s="2" t="str">
        <f>_xlfn.XLOOKUP(C454,customers!$A$1:$A$1001,customers!$G$1:$G$1001)</f>
        <v>United States</v>
      </c>
      <c r="I454" t="str">
        <f>_xlfn.XLOOKUP(D454,products!$A$1:$A$49,products!$B$1:$B$49)</f>
        <v>Ara</v>
      </c>
      <c r="J454" t="str">
        <f>_xlfn.XLOOKUP(D454,products!$A$1:$A$49,products!$C$1:$C$49)</f>
        <v>L</v>
      </c>
      <c r="K454" s="24" t="s">
        <v>6220</v>
      </c>
      <c r="L454" s="6">
        <f>_xlfn.XLOOKUP(D454,products!$A$1:$A$49,products!$E$1:$E$49)</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 customers!$A$1:$A$1001,customers!$B$1:$B$1001)</f>
        <v>Nalani Pirrone</v>
      </c>
      <c r="G455" s="2" t="str">
        <f>IF(_xlfn.XLOOKUP(C455,customers!$A$1:$A$1001,customers!$C$1:$C$1001)=0,"",_xlfn.XLOOKUP(C455,customers!$A$1:$A$1001,customers!$C$1:$C$1001))</f>
        <v>npirronecl@weibo.com</v>
      </c>
      <c r="H455" s="2" t="str">
        <f>_xlfn.XLOOKUP(C455,customers!$A$1:$A$1001,customers!$G$1:$G$1001)</f>
        <v>United States</v>
      </c>
      <c r="I455" t="str">
        <f>_xlfn.XLOOKUP(D455,products!$A$1:$A$49,products!$B$1:$B$49)</f>
        <v>Lib</v>
      </c>
      <c r="J455" t="str">
        <f>_xlfn.XLOOKUP(D455,products!$A$1:$A$49,products!$C$1:$C$49)</f>
        <v>L</v>
      </c>
      <c r="K455" s="24" t="s">
        <v>6218</v>
      </c>
      <c r="L455" s="6">
        <f>_xlfn.XLOOKUP(D455,products!$A$1:$A$49,products!$E$1:$E$49)</f>
        <v>9.51</v>
      </c>
      <c r="M455" s="6">
        <f t="shared" si="21"/>
        <v>38.04</v>
      </c>
      <c r="N455" t="str">
        <f t="shared" si="22"/>
        <v>Librica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 customers!$A$1:$A$1001,customers!$B$1:$B$1001)</f>
        <v>Reube Cawley</v>
      </c>
      <c r="G456" s="2" t="str">
        <f>IF(_xlfn.XLOOKUP(C456,customers!$A$1:$A$1001,customers!$C$1:$C$1001)=0,"",_xlfn.XLOOKUP(C456,customers!$A$1:$A$1001,customers!$C$1:$C$1001))</f>
        <v>rcawleycm@yellowbook.com</v>
      </c>
      <c r="H456" s="2" t="str">
        <f>_xlfn.XLOOKUP(C456,customers!$A$1:$A$1001,customers!$G$1:$G$1001)</f>
        <v>Ireland</v>
      </c>
      <c r="I456" t="str">
        <f>_xlfn.XLOOKUP(D456,products!$A$1:$A$49,products!$B$1:$B$49)</f>
        <v>Rob</v>
      </c>
      <c r="J456" t="str">
        <f>_xlfn.XLOOKUP(D456,products!$A$1:$A$49,products!$C$1:$C$49)</f>
        <v>D</v>
      </c>
      <c r="K456" s="24" t="s">
        <v>6219</v>
      </c>
      <c r="L456" s="6">
        <f>_xlfn.XLOOKUP(D456,products!$A$1:$A$49,products!$E$1:$E$49)</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 customers!$A$1:$A$1001,customers!$B$1:$B$1001)</f>
        <v>Stan Barribal</v>
      </c>
      <c r="G457" s="2" t="str">
        <f>IF(_xlfn.XLOOKUP(C457,customers!$A$1:$A$1001,customers!$C$1:$C$1001)=0,"",_xlfn.XLOOKUP(C457,customers!$A$1:$A$1001,customers!$C$1:$C$1001))</f>
        <v>sbarribalcn@microsoft.com</v>
      </c>
      <c r="H457" s="2" t="str">
        <f>_xlfn.XLOOKUP(C457,customers!$A$1:$A$1001,customers!$G$1:$G$1001)</f>
        <v>Ireland</v>
      </c>
      <c r="I457" t="str">
        <f>_xlfn.XLOOKUP(D457,products!$A$1:$A$49,products!$B$1:$B$49)</f>
        <v>Lib</v>
      </c>
      <c r="J457" t="str">
        <f>_xlfn.XLOOKUP(D457,products!$A$1:$A$49,products!$C$1:$C$49)</f>
        <v>L</v>
      </c>
      <c r="K457" s="24" t="s">
        <v>6220</v>
      </c>
      <c r="L457" s="6">
        <f>_xlfn.XLOOKUP(D457,products!$A$1:$A$49,products!$E$1:$E$49)</f>
        <v>4.7549999999999999</v>
      </c>
      <c r="M457" s="6">
        <f t="shared" si="21"/>
        <v>9.51</v>
      </c>
      <c r="N457" t="str">
        <f t="shared" si="22"/>
        <v>Librica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 customers!$A$1:$A$1001,customers!$B$1:$B$1001)</f>
        <v>Agnes Adamides</v>
      </c>
      <c r="G458" s="2" t="str">
        <f>IF(_xlfn.XLOOKUP(C458,customers!$A$1:$A$1001,customers!$C$1:$C$1001)=0,"",_xlfn.XLOOKUP(C458,customers!$A$1:$A$1001,customers!$C$1:$C$1001))</f>
        <v>aadamidesco@bizjournals.com</v>
      </c>
      <c r="H458" s="2" t="str">
        <f>_xlfn.XLOOKUP(C458,customers!$A$1:$A$1001,customers!$G$1:$G$1001)</f>
        <v>United Kingdom</v>
      </c>
      <c r="I458" t="str">
        <f>_xlfn.XLOOKUP(D458,products!$A$1:$A$49,products!$B$1:$B$49)</f>
        <v>Rob</v>
      </c>
      <c r="J458" t="str">
        <f>_xlfn.XLOOKUP(D458,products!$A$1:$A$49,products!$C$1:$C$49)</f>
        <v>D</v>
      </c>
      <c r="K458" s="24" t="s">
        <v>6219</v>
      </c>
      <c r="L458" s="6">
        <f>_xlfn.XLOOKUP(D458,products!$A$1:$A$49,products!$E$1:$E$49)</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 customers!$A$1:$A$1001,customers!$B$1:$B$1001)</f>
        <v>Carmelita Thowes</v>
      </c>
      <c r="G459" s="2" t="str">
        <f>IF(_xlfn.XLOOKUP(C459,customers!$A$1:$A$1001,customers!$C$1:$C$1001)=0,"",_xlfn.XLOOKUP(C459,customers!$A$1:$A$1001,customers!$C$1:$C$1001))</f>
        <v>cthowescp@craigslist.org</v>
      </c>
      <c r="H459" s="2" t="str">
        <f>_xlfn.XLOOKUP(C459,customers!$A$1:$A$1001,customers!$G$1:$G$1001)</f>
        <v>United States</v>
      </c>
      <c r="I459" t="str">
        <f>_xlfn.XLOOKUP(D459,products!$A$1:$A$49,products!$B$1:$B$49)</f>
        <v>Lib</v>
      </c>
      <c r="J459" t="str">
        <f>_xlfn.XLOOKUP(D459,products!$A$1:$A$49,products!$C$1:$C$49)</f>
        <v>L</v>
      </c>
      <c r="K459" s="24" t="s">
        <v>6218</v>
      </c>
      <c r="L459" s="6">
        <f>_xlfn.XLOOKUP(D459,products!$A$1:$A$49,products!$E$1:$E$49)</f>
        <v>9.51</v>
      </c>
      <c r="M459" s="6">
        <f t="shared" si="21"/>
        <v>47.55</v>
      </c>
      <c r="N459" t="str">
        <f t="shared" si="22"/>
        <v>Librica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 customers!$A$1:$A$1001,customers!$B$1:$B$1001)</f>
        <v>Rodolfo Willoway</v>
      </c>
      <c r="G460" s="2" t="str">
        <f>IF(_xlfn.XLOOKUP(C460,customers!$A$1:$A$1001,customers!$C$1:$C$1001)=0,"",_xlfn.XLOOKUP(C460,customers!$A$1:$A$1001,customers!$C$1:$C$1001))</f>
        <v>rwillowaycq@admin.ch</v>
      </c>
      <c r="H460" s="2" t="str">
        <f>_xlfn.XLOOKUP(C460,customers!$A$1:$A$1001,customers!$G$1:$G$1001)</f>
        <v>United States</v>
      </c>
      <c r="I460" t="str">
        <f>_xlfn.XLOOKUP(D460,products!$A$1:$A$49,products!$B$1:$B$49)</f>
        <v>Ara</v>
      </c>
      <c r="J460" t="str">
        <f>_xlfn.XLOOKUP(D460,products!$A$1:$A$49,products!$C$1:$C$49)</f>
        <v>M</v>
      </c>
      <c r="K460" s="24" t="s">
        <v>6217</v>
      </c>
      <c r="L460" s="6">
        <f>_xlfn.XLOOKUP(D460,products!$A$1:$A$49,products!$E$1:$E$49)</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 customers!$A$1:$A$1001,customers!$B$1:$B$1001)</f>
        <v>Alvis Elwin</v>
      </c>
      <c r="G461" s="2" t="str">
        <f>IF(_xlfn.XLOOKUP(C461,customers!$A$1:$A$1001,customers!$C$1:$C$1001)=0,"",_xlfn.XLOOKUP(C461,customers!$A$1:$A$1001,customers!$C$1:$C$1001))</f>
        <v>aelwincr@privacy.gov.au</v>
      </c>
      <c r="H461" s="2" t="str">
        <f>_xlfn.XLOOKUP(C461,customers!$A$1:$A$1001,customers!$G$1:$G$1001)</f>
        <v>United States</v>
      </c>
      <c r="I461" t="str">
        <f>_xlfn.XLOOKUP(D461,products!$A$1:$A$49,products!$B$1:$B$49)</f>
        <v>Lib</v>
      </c>
      <c r="J461" t="str">
        <f>_xlfn.XLOOKUP(D461,products!$A$1:$A$49,products!$C$1:$C$49)</f>
        <v>L</v>
      </c>
      <c r="K461" s="24" t="s">
        <v>6220</v>
      </c>
      <c r="L461" s="6">
        <f>_xlfn.XLOOKUP(D461,products!$A$1:$A$49,products!$E$1:$E$49)</f>
        <v>4.7549999999999999</v>
      </c>
      <c r="M461" s="6">
        <f t="shared" si="21"/>
        <v>23.774999999999999</v>
      </c>
      <c r="N461" t="str">
        <f t="shared" si="22"/>
        <v>Librica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 customers!$A$1:$A$1001,customers!$B$1:$B$1001)</f>
        <v>Araldo Bilbrook</v>
      </c>
      <c r="G462" s="2" t="str">
        <f>IF(_xlfn.XLOOKUP(C462,customers!$A$1:$A$1001,customers!$C$1:$C$1001)=0,"",_xlfn.XLOOKUP(C462,customers!$A$1:$A$1001,customers!$C$1:$C$1001))</f>
        <v>abilbrookcs@booking.com</v>
      </c>
      <c r="H462" s="2" t="str">
        <f>_xlfn.XLOOKUP(C462,customers!$A$1:$A$1001,customers!$G$1:$G$1001)</f>
        <v>Ireland</v>
      </c>
      <c r="I462" t="str">
        <f>_xlfn.XLOOKUP(D462,products!$A$1:$A$49,products!$B$1:$B$49)</f>
        <v>Rob</v>
      </c>
      <c r="J462" t="str">
        <f>_xlfn.XLOOKUP(D462,products!$A$1:$A$49,products!$C$1:$C$49)</f>
        <v>D</v>
      </c>
      <c r="K462" s="24" t="s">
        <v>6218</v>
      </c>
      <c r="L462" s="6">
        <f>_xlfn.XLOOKUP(D462,products!$A$1:$A$49,products!$E$1:$E$49)</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 customers!$A$1:$A$1001,customers!$B$1:$B$1001)</f>
        <v>Ransell McKall</v>
      </c>
      <c r="G463" s="2" t="str">
        <f>IF(_xlfn.XLOOKUP(C463,customers!$A$1:$A$1001,customers!$C$1:$C$1001)=0,"",_xlfn.XLOOKUP(C463,customers!$A$1:$A$1001,customers!$C$1:$C$1001))</f>
        <v>rmckallct@sakura.ne.jp</v>
      </c>
      <c r="H463" s="2" t="str">
        <f>_xlfn.XLOOKUP(C463,customers!$A$1:$A$1001,customers!$G$1:$G$1001)</f>
        <v>United Kingdom</v>
      </c>
      <c r="I463" t="str">
        <f>_xlfn.XLOOKUP(D463,products!$A$1:$A$49,products!$B$1:$B$49)</f>
        <v>Rob</v>
      </c>
      <c r="J463" t="str">
        <f>_xlfn.XLOOKUP(D463,products!$A$1:$A$49,products!$C$1:$C$49)</f>
        <v>D</v>
      </c>
      <c r="K463" s="24" t="s">
        <v>6220</v>
      </c>
      <c r="L463" s="6">
        <f>_xlfn.XLOOKUP(D463,products!$A$1:$A$49,products!$E$1:$E$49)</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 customers!$A$1:$A$1001,customers!$B$1:$B$1001)</f>
        <v>Borg Daile</v>
      </c>
      <c r="G464" s="2" t="str">
        <f>IF(_xlfn.XLOOKUP(C464,customers!$A$1:$A$1001,customers!$C$1:$C$1001)=0,"",_xlfn.XLOOKUP(C464,customers!$A$1:$A$1001,customers!$C$1:$C$1001))</f>
        <v>bdailecu@vistaprint.com</v>
      </c>
      <c r="H464" s="2" t="str">
        <f>_xlfn.XLOOKUP(C464,customers!$A$1:$A$1001,customers!$G$1:$G$1001)</f>
        <v>United States</v>
      </c>
      <c r="I464" t="str">
        <f>_xlfn.XLOOKUP(D464,products!$A$1:$A$49,products!$B$1:$B$49)</f>
        <v>Ara</v>
      </c>
      <c r="J464" t="str">
        <f>_xlfn.XLOOKUP(D464,products!$A$1:$A$49,products!$C$1:$C$49)</f>
        <v>D</v>
      </c>
      <c r="K464" s="24" t="s">
        <v>6217</v>
      </c>
      <c r="L464" s="6">
        <f>_xlfn.XLOOKUP(D464,products!$A$1:$A$49,products!$E$1:$E$49)</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 customers!$A$1:$A$1001,customers!$B$1:$B$1001)</f>
        <v>Adolphe Treherne</v>
      </c>
      <c r="G465" s="2" t="str">
        <f>IF(_xlfn.XLOOKUP(C465,customers!$A$1:$A$1001,customers!$C$1:$C$1001)=0,"",_xlfn.XLOOKUP(C465,customers!$A$1:$A$1001,customers!$C$1:$C$1001))</f>
        <v>atrehernecv@state.tx.us</v>
      </c>
      <c r="H465" s="2" t="str">
        <f>_xlfn.XLOOKUP(C465,customers!$A$1:$A$1001,customers!$G$1:$G$1001)</f>
        <v>Ireland</v>
      </c>
      <c r="I465" t="str">
        <f>_xlfn.XLOOKUP(D465,products!$A$1:$A$49,products!$B$1:$B$49)</f>
        <v>Exc</v>
      </c>
      <c r="J465" t="str">
        <f>_xlfn.XLOOKUP(D465,products!$A$1:$A$49,products!$C$1:$C$49)</f>
        <v>M</v>
      </c>
      <c r="K465" s="24" t="s">
        <v>6217</v>
      </c>
      <c r="L465" s="6">
        <f>_xlfn.XLOOKUP(D465,products!$A$1:$A$49,products!$E$1:$E$49)</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 customers!$A$1:$A$1001,customers!$B$1:$B$1001)</f>
        <v>Annetta Brentnall</v>
      </c>
      <c r="G466" s="2" t="str">
        <f>IF(_xlfn.XLOOKUP(C466,customers!$A$1:$A$1001,customers!$C$1:$C$1001)=0,"",_xlfn.XLOOKUP(C466,customers!$A$1:$A$1001,customers!$C$1:$C$1001))</f>
        <v>abrentnallcw@biglobe.ne.jp</v>
      </c>
      <c r="H466" s="2" t="str">
        <f>_xlfn.XLOOKUP(C466,customers!$A$1:$A$1001,customers!$G$1:$G$1001)</f>
        <v>United Kingdom</v>
      </c>
      <c r="I466" t="str">
        <f>_xlfn.XLOOKUP(D466,products!$A$1:$A$49,products!$B$1:$B$49)</f>
        <v>Lib</v>
      </c>
      <c r="J466" t="str">
        <f>_xlfn.XLOOKUP(D466,products!$A$1:$A$49,products!$C$1:$C$49)</f>
        <v>D</v>
      </c>
      <c r="K466" s="24" t="s">
        <v>6219</v>
      </c>
      <c r="L466" s="6">
        <f>_xlfn.XLOOKUP(D466,products!$A$1:$A$49,products!$E$1:$E$49)</f>
        <v>29.784999999999997</v>
      </c>
      <c r="M466" s="6">
        <f t="shared" si="21"/>
        <v>119.13999999999999</v>
      </c>
      <c r="N466" t="str">
        <f t="shared" si="22"/>
        <v>Librica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 customers!$A$1:$A$1001,customers!$B$1:$B$1001)</f>
        <v>Dick Drinkall</v>
      </c>
      <c r="G467" s="2" t="str">
        <f>IF(_xlfn.XLOOKUP(C467,customers!$A$1:$A$1001,customers!$C$1:$C$1001)=0,"",_xlfn.XLOOKUP(C467,customers!$A$1:$A$1001,customers!$C$1:$C$1001))</f>
        <v>ddrinkallcx@psu.edu</v>
      </c>
      <c r="H467" s="2" t="str">
        <f>_xlfn.XLOOKUP(C467,customers!$A$1:$A$1001,customers!$G$1:$G$1001)</f>
        <v>United States</v>
      </c>
      <c r="I467" t="str">
        <f>_xlfn.XLOOKUP(D467,products!$A$1:$A$49,products!$B$1:$B$49)</f>
        <v>Rob</v>
      </c>
      <c r="J467" t="str">
        <f>_xlfn.XLOOKUP(D467,products!$A$1:$A$49,products!$C$1:$C$49)</f>
        <v>D</v>
      </c>
      <c r="K467" s="24" t="s">
        <v>6219</v>
      </c>
      <c r="L467" s="6">
        <f>_xlfn.XLOOKUP(D467,products!$A$1:$A$49,products!$E$1:$E$49)</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 customers!$A$1:$A$1001,customers!$B$1:$B$1001)</f>
        <v>Dagny Kornel</v>
      </c>
      <c r="G468" s="2" t="str">
        <f>IF(_xlfn.XLOOKUP(C468,customers!$A$1:$A$1001,customers!$C$1:$C$1001)=0,"",_xlfn.XLOOKUP(C468,customers!$A$1:$A$1001,customers!$C$1:$C$1001))</f>
        <v>dkornelcy@cyberchimps.com</v>
      </c>
      <c r="H468" s="2" t="str">
        <f>_xlfn.XLOOKUP(C468,customers!$A$1:$A$1001,customers!$G$1:$G$1001)</f>
        <v>United States</v>
      </c>
      <c r="I468" t="str">
        <f>_xlfn.XLOOKUP(D468,products!$A$1:$A$49,products!$B$1:$B$49)</f>
        <v>Ara</v>
      </c>
      <c r="J468" t="str">
        <f>_xlfn.XLOOKUP(D468,products!$A$1:$A$49,products!$C$1:$C$49)</f>
        <v>D</v>
      </c>
      <c r="K468" s="24" t="s">
        <v>6220</v>
      </c>
      <c r="L468" s="6">
        <f>_xlfn.XLOOKUP(D468,products!$A$1:$A$49,products!$E$1:$E$49)</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 customers!$A$1:$A$1001,customers!$B$1:$B$1001)</f>
        <v>Rhona Lequeux</v>
      </c>
      <c r="G469" s="2" t="str">
        <f>IF(_xlfn.XLOOKUP(C469,customers!$A$1:$A$1001,customers!$C$1:$C$1001)=0,"",_xlfn.XLOOKUP(C469,customers!$A$1:$A$1001,customers!$C$1:$C$1001))</f>
        <v>rlequeuxcz@newyorker.com</v>
      </c>
      <c r="H469" s="2" t="str">
        <f>_xlfn.XLOOKUP(C469,customers!$A$1:$A$1001,customers!$G$1:$G$1001)</f>
        <v>United States</v>
      </c>
      <c r="I469" t="str">
        <f>_xlfn.XLOOKUP(D469,products!$A$1:$A$49,products!$B$1:$B$49)</f>
        <v>Ara</v>
      </c>
      <c r="J469" t="str">
        <f>_xlfn.XLOOKUP(D469,products!$A$1:$A$49,products!$C$1:$C$49)</f>
        <v>D</v>
      </c>
      <c r="K469" s="24" t="s">
        <v>6218</v>
      </c>
      <c r="L469" s="6">
        <f>_xlfn.XLOOKUP(D469,products!$A$1:$A$49,products!$E$1:$E$49)</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 customers!$A$1:$A$1001,customers!$B$1:$B$1001)</f>
        <v>Julius Mccaull</v>
      </c>
      <c r="G470" s="2" t="str">
        <f>IF(_xlfn.XLOOKUP(C470,customers!$A$1:$A$1001,customers!$C$1:$C$1001)=0,"",_xlfn.XLOOKUP(C470,customers!$A$1:$A$1001,customers!$C$1:$C$1001))</f>
        <v>jmccaulld0@parallels.com</v>
      </c>
      <c r="H470" s="2" t="str">
        <f>_xlfn.XLOOKUP(C470,customers!$A$1:$A$1001,customers!$G$1:$G$1001)</f>
        <v>United States</v>
      </c>
      <c r="I470" t="str">
        <f>_xlfn.XLOOKUP(D470,products!$A$1:$A$49,products!$B$1:$B$49)</f>
        <v>Exc</v>
      </c>
      <c r="J470" t="str">
        <f>_xlfn.XLOOKUP(D470,products!$A$1:$A$49,products!$C$1:$C$49)</f>
        <v>M</v>
      </c>
      <c r="K470" s="24" t="s">
        <v>6217</v>
      </c>
      <c r="L470" s="6">
        <f>_xlfn.XLOOKUP(D470,products!$A$1:$A$49,products!$E$1:$E$49)</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 customers!$A$1:$A$1001,customers!$B$1:$B$1001)</f>
        <v>Ailey Brash</v>
      </c>
      <c r="G471" s="2" t="str">
        <f>IF(_xlfn.XLOOKUP(C471,customers!$A$1:$A$1001,customers!$C$1:$C$1001)=0,"",_xlfn.XLOOKUP(C471,customers!$A$1:$A$1001,customers!$C$1:$C$1001))</f>
        <v>abrashda@plala.or.jp</v>
      </c>
      <c r="H471" s="2" t="str">
        <f>_xlfn.XLOOKUP(C471,customers!$A$1:$A$1001,customers!$G$1:$G$1001)</f>
        <v>United States</v>
      </c>
      <c r="I471" t="str">
        <f>_xlfn.XLOOKUP(D471,products!$A$1:$A$49,products!$B$1:$B$49)</f>
        <v>Exc</v>
      </c>
      <c r="J471" t="str">
        <f>_xlfn.XLOOKUP(D471,products!$A$1:$A$49,products!$C$1:$C$49)</f>
        <v>L</v>
      </c>
      <c r="K471" s="24" t="s">
        <v>6220</v>
      </c>
      <c r="L471" s="6">
        <f>_xlfn.XLOOKUP(D471,products!$A$1:$A$49,products!$E$1:$E$49)</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 customers!$A$1:$A$1001,customers!$B$1:$B$1001)</f>
        <v>Alberto Hutchinson</v>
      </c>
      <c r="G472" s="2" t="str">
        <f>IF(_xlfn.XLOOKUP(C472,customers!$A$1:$A$1001,customers!$C$1:$C$1001)=0,"",_xlfn.XLOOKUP(C472,customers!$A$1:$A$1001,customers!$C$1:$C$1001))</f>
        <v>ahutchinsond2@imgur.com</v>
      </c>
      <c r="H472" s="2" t="str">
        <f>_xlfn.XLOOKUP(C472,customers!$A$1:$A$1001,customers!$G$1:$G$1001)</f>
        <v>United States</v>
      </c>
      <c r="I472" t="str">
        <f>_xlfn.XLOOKUP(D472,products!$A$1:$A$49,products!$B$1:$B$49)</f>
        <v>Ara</v>
      </c>
      <c r="J472" t="str">
        <f>_xlfn.XLOOKUP(D472,products!$A$1:$A$49,products!$C$1:$C$49)</f>
        <v>M</v>
      </c>
      <c r="K472" s="24" t="s">
        <v>6218</v>
      </c>
      <c r="L472" s="6">
        <f>_xlfn.XLOOKUP(D472,products!$A$1:$A$49,products!$E$1:$E$49)</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 customers!$A$1:$A$1001,customers!$B$1:$B$1001)</f>
        <v>Lamond Gheeraert</v>
      </c>
      <c r="G473" s="2" t="str">
        <f>IF(_xlfn.XLOOKUP(C473,customers!$A$1:$A$1001,customers!$C$1:$C$1001)=0,"",_xlfn.XLOOKUP(C473,customers!$A$1:$A$1001,customers!$C$1:$C$1001))</f>
        <v/>
      </c>
      <c r="H473" s="2" t="str">
        <f>_xlfn.XLOOKUP(C473,customers!$A$1:$A$1001,customers!$G$1:$G$1001)</f>
        <v>United States</v>
      </c>
      <c r="I473" t="str">
        <f>_xlfn.XLOOKUP(D473,products!$A$1:$A$49,products!$B$1:$B$49)</f>
        <v>Lib</v>
      </c>
      <c r="J473" t="str">
        <f>_xlfn.XLOOKUP(D473,products!$A$1:$A$49,products!$C$1:$C$49)</f>
        <v>M</v>
      </c>
      <c r="K473" s="24" t="s">
        <v>6219</v>
      </c>
      <c r="L473" s="6">
        <f>_xlfn.XLOOKUP(D473,products!$A$1:$A$49,products!$E$1:$E$49)</f>
        <v>33.464999999999996</v>
      </c>
      <c r="M473" s="6">
        <f t="shared" si="21"/>
        <v>133.85999999999999</v>
      </c>
      <c r="N473" t="str">
        <f t="shared" si="22"/>
        <v>Librica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 customers!$A$1:$A$1001,customers!$B$1:$B$1001)</f>
        <v>Roxine Drivers</v>
      </c>
      <c r="G474" s="2" t="str">
        <f>IF(_xlfn.XLOOKUP(C474,customers!$A$1:$A$1001,customers!$C$1:$C$1001)=0,"",_xlfn.XLOOKUP(C474,customers!$A$1:$A$1001,customers!$C$1:$C$1001))</f>
        <v>rdriversd4@hexun.com</v>
      </c>
      <c r="H474" s="2" t="str">
        <f>_xlfn.XLOOKUP(C474,customers!$A$1:$A$1001,customers!$G$1:$G$1001)</f>
        <v>United States</v>
      </c>
      <c r="I474" t="str">
        <f>_xlfn.XLOOKUP(D474,products!$A$1:$A$49,products!$B$1:$B$49)</f>
        <v>Ara</v>
      </c>
      <c r="J474" t="str">
        <f>_xlfn.XLOOKUP(D474,products!$A$1:$A$49,products!$C$1:$C$49)</f>
        <v>D</v>
      </c>
      <c r="K474" s="24" t="s">
        <v>6220</v>
      </c>
      <c r="L474" s="6">
        <f>_xlfn.XLOOKUP(D474,products!$A$1:$A$49,products!$E$1:$E$49)</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 customers!$A$1:$A$1001,customers!$B$1:$B$1001)</f>
        <v>Heloise Zeal</v>
      </c>
      <c r="G475" s="2" t="str">
        <f>IF(_xlfn.XLOOKUP(C475,customers!$A$1:$A$1001,customers!$C$1:$C$1001)=0,"",_xlfn.XLOOKUP(C475,customers!$A$1:$A$1001,customers!$C$1:$C$1001))</f>
        <v>hzeald5@google.de</v>
      </c>
      <c r="H475" s="2" t="str">
        <f>_xlfn.XLOOKUP(C475,customers!$A$1:$A$1001,customers!$G$1:$G$1001)</f>
        <v>United States</v>
      </c>
      <c r="I475" t="str">
        <f>_xlfn.XLOOKUP(D475,products!$A$1:$A$49,products!$B$1:$B$49)</f>
        <v>Ara</v>
      </c>
      <c r="J475" t="str">
        <f>_xlfn.XLOOKUP(D475,products!$A$1:$A$49,products!$C$1:$C$49)</f>
        <v>L</v>
      </c>
      <c r="K475" s="24" t="s">
        <v>6217</v>
      </c>
      <c r="L475" s="6">
        <f>_xlfn.XLOOKUP(D475,products!$A$1:$A$49,products!$E$1:$E$49)</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 customers!$A$1:$A$1001,customers!$B$1:$B$1001)</f>
        <v>Granger Smallcombe</v>
      </c>
      <c r="G476" s="2" t="str">
        <f>IF(_xlfn.XLOOKUP(C476,customers!$A$1:$A$1001,customers!$C$1:$C$1001)=0,"",_xlfn.XLOOKUP(C476,customers!$A$1:$A$1001,customers!$C$1:$C$1001))</f>
        <v>gsmallcombed6@ucla.edu</v>
      </c>
      <c r="H476" s="2" t="str">
        <f>_xlfn.XLOOKUP(C476,customers!$A$1:$A$1001,customers!$G$1:$G$1001)</f>
        <v>Ireland</v>
      </c>
      <c r="I476" t="str">
        <f>_xlfn.XLOOKUP(D476,products!$A$1:$A$49,products!$B$1:$B$49)</f>
        <v>Exc</v>
      </c>
      <c r="J476" t="str">
        <f>_xlfn.XLOOKUP(D476,products!$A$1:$A$49,products!$C$1:$C$49)</f>
        <v>M</v>
      </c>
      <c r="K476" s="24" t="s">
        <v>6219</v>
      </c>
      <c r="L476" s="6">
        <f>_xlfn.XLOOKUP(D476,products!$A$1:$A$49,products!$E$1:$E$49)</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 customers!$A$1:$A$1001,customers!$B$1:$B$1001)</f>
        <v>Daryn Dibley</v>
      </c>
      <c r="G477" s="2" t="str">
        <f>IF(_xlfn.XLOOKUP(C477,customers!$A$1:$A$1001,customers!$C$1:$C$1001)=0,"",_xlfn.XLOOKUP(C477,customers!$A$1:$A$1001,customers!$C$1:$C$1001))</f>
        <v>ddibleyd7@feedburner.com</v>
      </c>
      <c r="H477" s="2" t="str">
        <f>_xlfn.XLOOKUP(C477,customers!$A$1:$A$1001,customers!$G$1:$G$1001)</f>
        <v>United States</v>
      </c>
      <c r="I477" t="str">
        <f>_xlfn.XLOOKUP(D477,products!$A$1:$A$49,products!$B$1:$B$49)</f>
        <v>Lib</v>
      </c>
      <c r="J477" t="str">
        <f>_xlfn.XLOOKUP(D477,products!$A$1:$A$49,products!$C$1:$C$49)</f>
        <v>M</v>
      </c>
      <c r="K477" s="24" t="s">
        <v>6220</v>
      </c>
      <c r="L477" s="6">
        <f>_xlfn.XLOOKUP(D477,products!$A$1:$A$49,products!$E$1:$E$49)</f>
        <v>4.3650000000000002</v>
      </c>
      <c r="M477" s="6">
        <f t="shared" si="21"/>
        <v>8.73</v>
      </c>
      <c r="N477" t="str">
        <f t="shared" si="22"/>
        <v>Librica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 customers!$A$1:$A$1001,customers!$B$1:$B$1001)</f>
        <v>Gardy Dimitriou</v>
      </c>
      <c r="G478" s="2" t="str">
        <f>IF(_xlfn.XLOOKUP(C478,customers!$A$1:$A$1001,customers!$C$1:$C$1001)=0,"",_xlfn.XLOOKUP(C478,customers!$A$1:$A$1001,customers!$C$1:$C$1001))</f>
        <v>gdimitrioud8@chronoengine.com</v>
      </c>
      <c r="H478" s="2" t="str">
        <f>_xlfn.XLOOKUP(C478,customers!$A$1:$A$1001,customers!$G$1:$G$1001)</f>
        <v>United States</v>
      </c>
      <c r="I478" t="str">
        <f>_xlfn.XLOOKUP(D478,products!$A$1:$A$49,products!$B$1:$B$49)</f>
        <v>Exc</v>
      </c>
      <c r="J478" t="str">
        <f>_xlfn.XLOOKUP(D478,products!$A$1:$A$49,products!$C$1:$C$49)</f>
        <v>L</v>
      </c>
      <c r="K478" s="24" t="s">
        <v>6220</v>
      </c>
      <c r="L478" s="6">
        <f>_xlfn.XLOOKUP(D478,products!$A$1:$A$49,products!$E$1:$E$49)</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 customers!$A$1:$A$1001,customers!$B$1:$B$1001)</f>
        <v>Fanny Flanagan</v>
      </c>
      <c r="G479" s="2" t="str">
        <f>IF(_xlfn.XLOOKUP(C479,customers!$A$1:$A$1001,customers!$C$1:$C$1001)=0,"",_xlfn.XLOOKUP(C479,customers!$A$1:$A$1001,customers!$C$1:$C$1001))</f>
        <v>fflanagand9@woothemes.com</v>
      </c>
      <c r="H479" s="2" t="str">
        <f>_xlfn.XLOOKUP(C479,customers!$A$1:$A$1001,customers!$G$1:$G$1001)</f>
        <v>United States</v>
      </c>
      <c r="I479" t="str">
        <f>_xlfn.XLOOKUP(D479,products!$A$1:$A$49,products!$B$1:$B$49)</f>
        <v>Lib</v>
      </c>
      <c r="J479" t="str">
        <f>_xlfn.XLOOKUP(D479,products!$A$1:$A$49,products!$C$1:$C$49)</f>
        <v>M</v>
      </c>
      <c r="K479" s="24" t="s">
        <v>6220</v>
      </c>
      <c r="L479" s="6">
        <f>_xlfn.XLOOKUP(D479,products!$A$1:$A$49,products!$E$1:$E$49)</f>
        <v>4.3650000000000002</v>
      </c>
      <c r="M479" s="6">
        <f t="shared" si="21"/>
        <v>26.19</v>
      </c>
      <c r="N479" t="str">
        <f t="shared" si="22"/>
        <v>Librica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 customers!$A$1:$A$1001,customers!$B$1:$B$1001)</f>
        <v>Ailey Brash</v>
      </c>
      <c r="G480" s="2" t="str">
        <f>IF(_xlfn.XLOOKUP(C480,customers!$A$1:$A$1001,customers!$C$1:$C$1001)=0,"",_xlfn.XLOOKUP(C480,customers!$A$1:$A$1001,customers!$C$1:$C$1001))</f>
        <v>abrashda@plala.or.jp</v>
      </c>
      <c r="H480" s="2" t="str">
        <f>_xlfn.XLOOKUP(C480,customers!$A$1:$A$1001,customers!$G$1:$G$1001)</f>
        <v>United States</v>
      </c>
      <c r="I480" t="str">
        <f>_xlfn.XLOOKUP(D480,products!$A$1:$A$49,products!$B$1:$B$49)</f>
        <v>Rob</v>
      </c>
      <c r="J480" t="str">
        <f>_xlfn.XLOOKUP(D480,products!$A$1:$A$49,products!$C$1:$C$49)</f>
        <v>D</v>
      </c>
      <c r="K480" s="24" t="s">
        <v>6217</v>
      </c>
      <c r="L480" s="6">
        <f>_xlfn.XLOOKUP(D480,products!$A$1:$A$49,products!$E$1:$E$49)</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 customers!$A$1:$A$1001,customers!$B$1:$B$1001)</f>
        <v>Ailey Brash</v>
      </c>
      <c r="G481" s="2" t="str">
        <f>IF(_xlfn.XLOOKUP(C481,customers!$A$1:$A$1001,customers!$C$1:$C$1001)=0,"",_xlfn.XLOOKUP(C481,customers!$A$1:$A$1001,customers!$C$1:$C$1001))</f>
        <v>abrashda@plala.or.jp</v>
      </c>
      <c r="H481" s="2" t="str">
        <f>_xlfn.XLOOKUP(C481,customers!$A$1:$A$1001,customers!$G$1:$G$1001)</f>
        <v>United States</v>
      </c>
      <c r="I481" t="str">
        <f>_xlfn.XLOOKUP(D481,products!$A$1:$A$49,products!$B$1:$B$49)</f>
        <v>Exc</v>
      </c>
      <c r="J481" t="str">
        <f>_xlfn.XLOOKUP(D481,products!$A$1:$A$49,products!$C$1:$C$49)</f>
        <v>M</v>
      </c>
      <c r="K481" s="24" t="s">
        <v>6219</v>
      </c>
      <c r="L481" s="6">
        <f>_xlfn.XLOOKUP(D481,products!$A$1:$A$49,products!$E$1:$E$49)</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 customers!$A$1:$A$1001,customers!$B$1:$B$1001)</f>
        <v>Ailey Brash</v>
      </c>
      <c r="G482" s="2" t="str">
        <f>IF(_xlfn.XLOOKUP(C482,customers!$A$1:$A$1001,customers!$C$1:$C$1001)=0,"",_xlfn.XLOOKUP(C482,customers!$A$1:$A$1001,customers!$C$1:$C$1001))</f>
        <v>abrashda@plala.or.jp</v>
      </c>
      <c r="H482" s="2" t="str">
        <f>_xlfn.XLOOKUP(C482,customers!$A$1:$A$1001,customers!$G$1:$G$1001)</f>
        <v>United States</v>
      </c>
      <c r="I482" t="str">
        <f>_xlfn.XLOOKUP(D482,products!$A$1:$A$49,products!$B$1:$B$49)</f>
        <v>Exc</v>
      </c>
      <c r="J482" t="str">
        <f>_xlfn.XLOOKUP(D482,products!$A$1:$A$49,products!$C$1:$C$49)</f>
        <v>M</v>
      </c>
      <c r="K482" s="24" t="s">
        <v>6220</v>
      </c>
      <c r="L482" s="6">
        <f>_xlfn.XLOOKUP(D482,products!$A$1:$A$49,products!$E$1:$E$49)</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 customers!$A$1:$A$1001,customers!$B$1:$B$1001)</f>
        <v>Nanny Izhakov</v>
      </c>
      <c r="G483" s="2" t="str">
        <f>IF(_xlfn.XLOOKUP(C483,customers!$A$1:$A$1001,customers!$C$1:$C$1001)=0,"",_xlfn.XLOOKUP(C483,customers!$A$1:$A$1001,customers!$C$1:$C$1001))</f>
        <v>nizhakovdd@aol.com</v>
      </c>
      <c r="H483" s="2" t="str">
        <f>_xlfn.XLOOKUP(C483,customers!$A$1:$A$1001,customers!$G$1:$G$1001)</f>
        <v>United Kingdom</v>
      </c>
      <c r="I483" t="str">
        <f>_xlfn.XLOOKUP(D483,products!$A$1:$A$49,products!$B$1:$B$49)</f>
        <v>Rob</v>
      </c>
      <c r="J483" t="str">
        <f>_xlfn.XLOOKUP(D483,products!$A$1:$A$49,products!$C$1:$C$49)</f>
        <v>L</v>
      </c>
      <c r="K483" s="24" t="s">
        <v>6217</v>
      </c>
      <c r="L483" s="6">
        <f>_xlfn.XLOOKUP(D483,products!$A$1:$A$49,products!$E$1:$E$49)</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 customers!$A$1:$A$1001,customers!$B$1:$B$1001)</f>
        <v>Stanly Keets</v>
      </c>
      <c r="G484" s="2" t="str">
        <f>IF(_xlfn.XLOOKUP(C484,customers!$A$1:$A$1001,customers!$C$1:$C$1001)=0,"",_xlfn.XLOOKUP(C484,customers!$A$1:$A$1001,customers!$C$1:$C$1001))</f>
        <v>skeetsde@answers.com</v>
      </c>
      <c r="H484" s="2" t="str">
        <f>_xlfn.XLOOKUP(C484,customers!$A$1:$A$1001,customers!$G$1:$G$1001)</f>
        <v>United States</v>
      </c>
      <c r="I484" t="str">
        <f>_xlfn.XLOOKUP(D484,products!$A$1:$A$49,products!$B$1:$B$49)</f>
        <v>Exc</v>
      </c>
      <c r="J484" t="str">
        <f>_xlfn.XLOOKUP(D484,products!$A$1:$A$49,products!$C$1:$C$49)</f>
        <v>D</v>
      </c>
      <c r="K484" s="24" t="s">
        <v>6219</v>
      </c>
      <c r="L484" s="6">
        <f>_xlfn.XLOOKUP(D484,products!$A$1:$A$49,products!$E$1:$E$49)</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 customers!$A$1:$A$1001,customers!$B$1:$B$1001)</f>
        <v>Orion Dyott</v>
      </c>
      <c r="G485" s="2" t="str">
        <f>IF(_xlfn.XLOOKUP(C485,customers!$A$1:$A$1001,customers!$C$1:$C$1001)=0,"",_xlfn.XLOOKUP(C485,customers!$A$1:$A$1001,customers!$C$1:$C$1001))</f>
        <v/>
      </c>
      <c r="H485" s="2" t="str">
        <f>_xlfn.XLOOKUP(C485,customers!$A$1:$A$1001,customers!$G$1:$G$1001)</f>
        <v>United States</v>
      </c>
      <c r="I485" t="str">
        <f>_xlfn.XLOOKUP(D485,products!$A$1:$A$49,products!$B$1:$B$49)</f>
        <v>Lib</v>
      </c>
      <c r="J485" t="str">
        <f>_xlfn.XLOOKUP(D485,products!$A$1:$A$49,products!$C$1:$C$49)</f>
        <v>D</v>
      </c>
      <c r="K485" s="24" t="s">
        <v>6219</v>
      </c>
      <c r="L485" s="6">
        <f>_xlfn.XLOOKUP(D485,products!$A$1:$A$49,products!$E$1:$E$49)</f>
        <v>29.784999999999997</v>
      </c>
      <c r="M485" s="6">
        <f t="shared" si="21"/>
        <v>59.569999999999993</v>
      </c>
      <c r="N485" t="str">
        <f t="shared" si="22"/>
        <v>Librica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 customers!$A$1:$A$1001,customers!$B$1:$B$1001)</f>
        <v>Keefer Cake</v>
      </c>
      <c r="G486" s="2" t="str">
        <f>IF(_xlfn.XLOOKUP(C486,customers!$A$1:$A$1001,customers!$C$1:$C$1001)=0,"",_xlfn.XLOOKUP(C486,customers!$A$1:$A$1001,customers!$C$1:$C$1001))</f>
        <v>kcakedg@huffingtonpost.com</v>
      </c>
      <c r="H486" s="2" t="str">
        <f>_xlfn.XLOOKUP(C486,customers!$A$1:$A$1001,customers!$G$1:$G$1001)</f>
        <v>United States</v>
      </c>
      <c r="I486" t="str">
        <f>_xlfn.XLOOKUP(D486,products!$A$1:$A$49,products!$B$1:$B$49)</f>
        <v>Lib</v>
      </c>
      <c r="J486" t="str">
        <f>_xlfn.XLOOKUP(D486,products!$A$1:$A$49,products!$C$1:$C$49)</f>
        <v>L</v>
      </c>
      <c r="K486" s="24" t="s">
        <v>6218</v>
      </c>
      <c r="L486" s="6">
        <f>_xlfn.XLOOKUP(D486,products!$A$1:$A$49,products!$E$1:$E$49)</f>
        <v>9.51</v>
      </c>
      <c r="M486" s="6">
        <f t="shared" si="21"/>
        <v>57.06</v>
      </c>
      <c r="N486" t="str">
        <f t="shared" si="22"/>
        <v>Librica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 customers!$A$1:$A$1001,customers!$B$1:$B$1001)</f>
        <v>Morna Hansed</v>
      </c>
      <c r="G487" s="2" t="str">
        <f>IF(_xlfn.XLOOKUP(C487,customers!$A$1:$A$1001,customers!$C$1:$C$1001)=0,"",_xlfn.XLOOKUP(C487,customers!$A$1:$A$1001,customers!$C$1:$C$1001))</f>
        <v>mhanseddh@instagram.com</v>
      </c>
      <c r="H487" s="2" t="str">
        <f>_xlfn.XLOOKUP(C487,customers!$A$1:$A$1001,customers!$G$1:$G$1001)</f>
        <v>Ireland</v>
      </c>
      <c r="I487" t="str">
        <f>_xlfn.XLOOKUP(D487,products!$A$1:$A$49,products!$B$1:$B$49)</f>
        <v>Rob</v>
      </c>
      <c r="J487" t="str">
        <f>_xlfn.XLOOKUP(D487,products!$A$1:$A$49,products!$C$1:$C$49)</f>
        <v>L</v>
      </c>
      <c r="K487" s="24" t="s">
        <v>6220</v>
      </c>
      <c r="L487" s="6">
        <f>_xlfn.XLOOKUP(D487,products!$A$1:$A$49,products!$E$1:$E$49)</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 customers!$A$1:$A$1001,customers!$B$1:$B$1001)</f>
        <v>Franny Kienlein</v>
      </c>
      <c r="G488" s="2" t="str">
        <f>IF(_xlfn.XLOOKUP(C488,customers!$A$1:$A$1001,customers!$C$1:$C$1001)=0,"",_xlfn.XLOOKUP(C488,customers!$A$1:$A$1001,customers!$C$1:$C$1001))</f>
        <v>fkienleindi@trellian.com</v>
      </c>
      <c r="H488" s="2" t="str">
        <f>_xlfn.XLOOKUP(C488,customers!$A$1:$A$1001,customers!$G$1:$G$1001)</f>
        <v>Ireland</v>
      </c>
      <c r="I488" t="str">
        <f>_xlfn.XLOOKUP(D488,products!$A$1:$A$49,products!$B$1:$B$49)</f>
        <v>Lib</v>
      </c>
      <c r="J488" t="str">
        <f>_xlfn.XLOOKUP(D488,products!$A$1:$A$49,products!$C$1:$C$49)</f>
        <v>M</v>
      </c>
      <c r="K488" s="24" t="s">
        <v>6218</v>
      </c>
      <c r="L488" s="6">
        <f>_xlfn.XLOOKUP(D488,products!$A$1:$A$49,products!$E$1:$E$49)</f>
        <v>8.73</v>
      </c>
      <c r="M488" s="6">
        <f t="shared" si="21"/>
        <v>52.38</v>
      </c>
      <c r="N488" t="str">
        <f t="shared" si="22"/>
        <v>Librica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 customers!$A$1:$A$1001,customers!$B$1:$B$1001)</f>
        <v>Klarika Egglestone</v>
      </c>
      <c r="G489" s="2" t="str">
        <f>IF(_xlfn.XLOOKUP(C489,customers!$A$1:$A$1001,customers!$C$1:$C$1001)=0,"",_xlfn.XLOOKUP(C489,customers!$A$1:$A$1001,customers!$C$1:$C$1001))</f>
        <v>kegglestonedj@sphinn.com</v>
      </c>
      <c r="H489" s="2" t="str">
        <f>_xlfn.XLOOKUP(C489,customers!$A$1:$A$1001,customers!$G$1:$G$1001)</f>
        <v>Ireland</v>
      </c>
      <c r="I489" t="str">
        <f>_xlfn.XLOOKUP(D489,products!$A$1:$A$49,products!$B$1:$B$49)</f>
        <v>Exc</v>
      </c>
      <c r="J489" t="str">
        <f>_xlfn.XLOOKUP(D489,products!$A$1:$A$49,products!$C$1:$C$49)</f>
        <v>D</v>
      </c>
      <c r="K489" s="24" t="s">
        <v>6217</v>
      </c>
      <c r="L489" s="6">
        <f>_xlfn.XLOOKUP(D489,products!$A$1:$A$49,products!$E$1:$E$49)</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 customers!$A$1:$A$1001,customers!$B$1:$B$1001)</f>
        <v>Becky Semkins</v>
      </c>
      <c r="G490" s="2" t="str">
        <f>IF(_xlfn.XLOOKUP(C490,customers!$A$1:$A$1001,customers!$C$1:$C$1001)=0,"",_xlfn.XLOOKUP(C490,customers!$A$1:$A$1001,customers!$C$1:$C$1001))</f>
        <v>bsemkinsdk@unc.edu</v>
      </c>
      <c r="H490" s="2" t="str">
        <f>_xlfn.XLOOKUP(C490,customers!$A$1:$A$1001,customers!$G$1:$G$1001)</f>
        <v>Ireland</v>
      </c>
      <c r="I490" t="str">
        <f>_xlfn.XLOOKUP(D490,products!$A$1:$A$49,products!$B$1:$B$49)</f>
        <v>Rob</v>
      </c>
      <c r="J490" t="str">
        <f>_xlfn.XLOOKUP(D490,products!$A$1:$A$49,products!$C$1:$C$49)</f>
        <v>M</v>
      </c>
      <c r="K490" s="24" t="s">
        <v>6220</v>
      </c>
      <c r="L490" s="6">
        <f>_xlfn.XLOOKUP(D490,products!$A$1:$A$49,products!$E$1:$E$49)</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 customers!$A$1:$A$1001,customers!$B$1:$B$1001)</f>
        <v>Sean Lorenzetti</v>
      </c>
      <c r="G491" s="2" t="str">
        <f>IF(_xlfn.XLOOKUP(C491,customers!$A$1:$A$1001,customers!$C$1:$C$1001)=0,"",_xlfn.XLOOKUP(C491,customers!$A$1:$A$1001,customers!$C$1:$C$1001))</f>
        <v>slorenzettidl@is.gd</v>
      </c>
      <c r="H491" s="2" t="str">
        <f>_xlfn.XLOOKUP(C491,customers!$A$1:$A$1001,customers!$G$1:$G$1001)</f>
        <v>United States</v>
      </c>
      <c r="I491" t="str">
        <f>_xlfn.XLOOKUP(D491,products!$A$1:$A$49,products!$B$1:$B$49)</f>
        <v>Lib</v>
      </c>
      <c r="J491" t="str">
        <f>_xlfn.XLOOKUP(D491,products!$A$1:$A$49,products!$C$1:$C$49)</f>
        <v>L</v>
      </c>
      <c r="K491" s="24" t="s">
        <v>6217</v>
      </c>
      <c r="L491" s="6">
        <f>_xlfn.XLOOKUP(D491,products!$A$1:$A$49,products!$E$1:$E$49)</f>
        <v>15.85</v>
      </c>
      <c r="M491" s="6">
        <f t="shared" si="21"/>
        <v>95.1</v>
      </c>
      <c r="N491" t="str">
        <f t="shared" si="22"/>
        <v>Librica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 customers!$A$1:$A$1001,customers!$B$1:$B$1001)</f>
        <v>Bob Giannazzi</v>
      </c>
      <c r="G492" s="2" t="str">
        <f>IF(_xlfn.XLOOKUP(C492,customers!$A$1:$A$1001,customers!$C$1:$C$1001)=0,"",_xlfn.XLOOKUP(C492,customers!$A$1:$A$1001,customers!$C$1:$C$1001))</f>
        <v>bgiannazzidm@apple.com</v>
      </c>
      <c r="H492" s="2" t="str">
        <f>_xlfn.XLOOKUP(C492,customers!$A$1:$A$1001,customers!$G$1:$G$1001)</f>
        <v>United States</v>
      </c>
      <c r="I492" t="str">
        <f>_xlfn.XLOOKUP(D492,products!$A$1:$A$49,products!$B$1:$B$49)</f>
        <v>Lib</v>
      </c>
      <c r="J492" t="str">
        <f>_xlfn.XLOOKUP(D492,products!$A$1:$A$49,products!$C$1:$C$49)</f>
        <v>D</v>
      </c>
      <c r="K492" s="24" t="s">
        <v>6218</v>
      </c>
      <c r="L492" s="6">
        <f>_xlfn.XLOOKUP(D492,products!$A$1:$A$49,products!$E$1:$E$49)</f>
        <v>7.77</v>
      </c>
      <c r="M492" s="6">
        <f t="shared" si="21"/>
        <v>15.54</v>
      </c>
      <c r="N492" t="str">
        <f t="shared" si="22"/>
        <v>Librica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 customers!$A$1:$A$1001,customers!$B$1:$B$1001)</f>
        <v>Kendra Backshell</v>
      </c>
      <c r="G493" s="2" t="str">
        <f>IF(_xlfn.XLOOKUP(C493,customers!$A$1:$A$1001,customers!$C$1:$C$1001)=0,"",_xlfn.XLOOKUP(C493,customers!$A$1:$A$1001,customers!$C$1:$C$1001))</f>
        <v/>
      </c>
      <c r="H493" s="2" t="str">
        <f>_xlfn.XLOOKUP(C493,customers!$A$1:$A$1001,customers!$G$1:$G$1001)</f>
        <v>United States</v>
      </c>
      <c r="I493" t="str">
        <f>_xlfn.XLOOKUP(D493,products!$A$1:$A$49,products!$B$1:$B$49)</f>
        <v>Lib</v>
      </c>
      <c r="J493" t="str">
        <f>_xlfn.XLOOKUP(D493,products!$A$1:$A$49,products!$C$1:$C$49)</f>
        <v>D</v>
      </c>
      <c r="K493" s="24" t="s">
        <v>6220</v>
      </c>
      <c r="L493" s="6">
        <f>_xlfn.XLOOKUP(D493,products!$A$1:$A$49,products!$E$1:$E$49)</f>
        <v>3.8849999999999998</v>
      </c>
      <c r="M493" s="6">
        <f t="shared" si="21"/>
        <v>23.31</v>
      </c>
      <c r="N493" t="str">
        <f t="shared" si="22"/>
        <v>Librica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 customers!$A$1:$A$1001,customers!$B$1:$B$1001)</f>
        <v>Uriah Lethbrig</v>
      </c>
      <c r="G494" s="2" t="str">
        <f>IF(_xlfn.XLOOKUP(C494,customers!$A$1:$A$1001,customers!$C$1:$C$1001)=0,"",_xlfn.XLOOKUP(C494,customers!$A$1:$A$1001,customers!$C$1:$C$1001))</f>
        <v>ulethbrigdo@hc360.com</v>
      </c>
      <c r="H494" s="2" t="str">
        <f>_xlfn.XLOOKUP(C494,customers!$A$1:$A$1001,customers!$G$1:$G$1001)</f>
        <v>United States</v>
      </c>
      <c r="I494" t="str">
        <f>_xlfn.XLOOKUP(D494,products!$A$1:$A$49,products!$B$1:$B$49)</f>
        <v>Exc</v>
      </c>
      <c r="J494" t="str">
        <f>_xlfn.XLOOKUP(D494,products!$A$1:$A$49,products!$C$1:$C$49)</f>
        <v>M</v>
      </c>
      <c r="K494" s="24" t="s">
        <v>6220</v>
      </c>
      <c r="L494" s="6">
        <f>_xlfn.XLOOKUP(D494,products!$A$1:$A$49,products!$E$1:$E$49)</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 customers!$A$1:$A$1001,customers!$B$1:$B$1001)</f>
        <v>Sky Farnish</v>
      </c>
      <c r="G495" s="2" t="str">
        <f>IF(_xlfn.XLOOKUP(C495,customers!$A$1:$A$1001,customers!$C$1:$C$1001)=0,"",_xlfn.XLOOKUP(C495,customers!$A$1:$A$1001,customers!$C$1:$C$1001))</f>
        <v>sfarnishdp@dmoz.org</v>
      </c>
      <c r="H495" s="2" t="str">
        <f>_xlfn.XLOOKUP(C495,customers!$A$1:$A$1001,customers!$G$1:$G$1001)</f>
        <v>United Kingdom</v>
      </c>
      <c r="I495" t="str">
        <f>_xlfn.XLOOKUP(D495,products!$A$1:$A$49,products!$B$1:$B$49)</f>
        <v>Rob</v>
      </c>
      <c r="J495" t="str">
        <f>_xlfn.XLOOKUP(D495,products!$A$1:$A$49,products!$C$1:$C$49)</f>
        <v>M</v>
      </c>
      <c r="K495" s="24" t="s">
        <v>6218</v>
      </c>
      <c r="L495" s="6">
        <f>_xlfn.XLOOKUP(D495,products!$A$1:$A$49,products!$E$1:$E$49)</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 customers!$A$1:$A$1001,customers!$B$1:$B$1001)</f>
        <v>Felicia Jecock</v>
      </c>
      <c r="G496" s="2" t="str">
        <f>IF(_xlfn.XLOOKUP(C496,customers!$A$1:$A$1001,customers!$C$1:$C$1001)=0,"",_xlfn.XLOOKUP(C496,customers!$A$1:$A$1001,customers!$C$1:$C$1001))</f>
        <v>fjecockdq@unicef.org</v>
      </c>
      <c r="H496" s="2" t="str">
        <f>_xlfn.XLOOKUP(C496,customers!$A$1:$A$1001,customers!$G$1:$G$1001)</f>
        <v>United States</v>
      </c>
      <c r="I496" t="str">
        <f>_xlfn.XLOOKUP(D496,products!$A$1:$A$49,products!$B$1:$B$49)</f>
        <v>Lib</v>
      </c>
      <c r="J496" t="str">
        <f>_xlfn.XLOOKUP(D496,products!$A$1:$A$49,products!$C$1:$C$49)</f>
        <v>L</v>
      </c>
      <c r="K496" s="24" t="s">
        <v>6217</v>
      </c>
      <c r="L496" s="6">
        <f>_xlfn.XLOOKUP(D496,products!$A$1:$A$49,products!$E$1:$E$49)</f>
        <v>15.85</v>
      </c>
      <c r="M496" s="6">
        <f t="shared" si="21"/>
        <v>31.7</v>
      </c>
      <c r="N496" t="str">
        <f t="shared" si="22"/>
        <v>Librica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 customers!$A$1:$A$1001,customers!$B$1:$B$1001)</f>
        <v>Currey MacAllister</v>
      </c>
      <c r="G497" s="2" t="str">
        <f>IF(_xlfn.XLOOKUP(C497,customers!$A$1:$A$1001,customers!$C$1:$C$1001)=0,"",_xlfn.XLOOKUP(C497,customers!$A$1:$A$1001,customers!$C$1:$C$1001))</f>
        <v/>
      </c>
      <c r="H497" s="2" t="str">
        <f>_xlfn.XLOOKUP(C497,customers!$A$1:$A$1001,customers!$G$1:$G$1001)</f>
        <v>United States</v>
      </c>
      <c r="I497" t="str">
        <f>_xlfn.XLOOKUP(D497,products!$A$1:$A$49,products!$B$1:$B$49)</f>
        <v>Lib</v>
      </c>
      <c r="J497" t="str">
        <f>_xlfn.XLOOKUP(D497,products!$A$1:$A$49,products!$C$1:$C$49)</f>
        <v>L</v>
      </c>
      <c r="K497" s="24" t="s">
        <v>6217</v>
      </c>
      <c r="L497" s="6">
        <f>_xlfn.XLOOKUP(D497,products!$A$1:$A$49,products!$E$1:$E$49)</f>
        <v>15.85</v>
      </c>
      <c r="M497" s="6">
        <f t="shared" si="21"/>
        <v>79.25</v>
      </c>
      <c r="N497" t="str">
        <f t="shared" si="22"/>
        <v>Librica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 customers!$A$1:$A$1001,customers!$B$1:$B$1001)</f>
        <v>Hamlen Pallister</v>
      </c>
      <c r="G498" s="2" t="str">
        <f>IF(_xlfn.XLOOKUP(C498,customers!$A$1:$A$1001,customers!$C$1:$C$1001)=0,"",_xlfn.XLOOKUP(C498,customers!$A$1:$A$1001,customers!$C$1:$C$1001))</f>
        <v>hpallisterds@ning.com</v>
      </c>
      <c r="H498" s="2" t="str">
        <f>_xlfn.XLOOKUP(C498,customers!$A$1:$A$1001,customers!$G$1:$G$1001)</f>
        <v>United States</v>
      </c>
      <c r="I498" t="str">
        <f>_xlfn.XLOOKUP(D498,products!$A$1:$A$49,products!$B$1:$B$49)</f>
        <v>Exc</v>
      </c>
      <c r="J498" t="str">
        <f>_xlfn.XLOOKUP(D498,products!$A$1:$A$49,products!$C$1:$C$49)</f>
        <v>D</v>
      </c>
      <c r="K498" s="24" t="s">
        <v>6220</v>
      </c>
      <c r="L498" s="6">
        <f>_xlfn.XLOOKUP(D498,products!$A$1:$A$49,products!$E$1:$E$49)</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 customers!$A$1:$A$1001,customers!$B$1:$B$1001)</f>
        <v>Chantal Mersh</v>
      </c>
      <c r="G499" s="2" t="str">
        <f>IF(_xlfn.XLOOKUP(C499,customers!$A$1:$A$1001,customers!$C$1:$C$1001)=0,"",_xlfn.XLOOKUP(C499,customers!$A$1:$A$1001,customers!$C$1:$C$1001))</f>
        <v>cmershdt@drupal.org</v>
      </c>
      <c r="H499" s="2" t="str">
        <f>_xlfn.XLOOKUP(C499,customers!$A$1:$A$1001,customers!$G$1:$G$1001)</f>
        <v>Ireland</v>
      </c>
      <c r="I499" t="str">
        <f>_xlfn.XLOOKUP(D499,products!$A$1:$A$49,products!$B$1:$B$49)</f>
        <v>Ara</v>
      </c>
      <c r="J499" t="str">
        <f>_xlfn.XLOOKUP(D499,products!$A$1:$A$49,products!$C$1:$C$49)</f>
        <v>D</v>
      </c>
      <c r="K499" s="24" t="s">
        <v>6217</v>
      </c>
      <c r="L499" s="6">
        <f>_xlfn.XLOOKUP(D499,products!$A$1:$A$49,products!$E$1:$E$49)</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 customers!$A$1:$A$1001,customers!$B$1:$B$1001)</f>
        <v>Marja Urion</v>
      </c>
      <c r="G500" s="2" t="str">
        <f>IF(_xlfn.XLOOKUP(C500,customers!$A$1:$A$1001,customers!$C$1:$C$1001)=0,"",_xlfn.XLOOKUP(C500,customers!$A$1:$A$1001,customers!$C$1:$C$1001))</f>
        <v>murione5@alexa.com</v>
      </c>
      <c r="H500" s="2" t="str">
        <f>_xlfn.XLOOKUP(C500,customers!$A$1:$A$1001,customers!$G$1:$G$1001)</f>
        <v>Ireland</v>
      </c>
      <c r="I500" t="str">
        <f>_xlfn.XLOOKUP(D500,products!$A$1:$A$49,products!$B$1:$B$49)</f>
        <v>Rob</v>
      </c>
      <c r="J500" t="str">
        <f>_xlfn.XLOOKUP(D500,products!$A$1:$A$49,products!$C$1:$C$49)</f>
        <v>M</v>
      </c>
      <c r="K500" s="24" t="s">
        <v>6217</v>
      </c>
      <c r="L500" s="6">
        <f>_xlfn.XLOOKUP(D500,products!$A$1:$A$49,products!$E$1:$E$49)</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 customers!$A$1:$A$1001,customers!$B$1:$B$1001)</f>
        <v>Malynda Purbrick</v>
      </c>
      <c r="G501" s="2" t="str">
        <f>IF(_xlfn.XLOOKUP(C501,customers!$A$1:$A$1001,customers!$C$1:$C$1001)=0,"",_xlfn.XLOOKUP(C501,customers!$A$1:$A$1001,customers!$C$1:$C$1001))</f>
        <v/>
      </c>
      <c r="H501" s="2" t="str">
        <f>_xlfn.XLOOKUP(C501,customers!$A$1:$A$1001,customers!$G$1:$G$1001)</f>
        <v>Ireland</v>
      </c>
      <c r="I501" t="str">
        <f>_xlfn.XLOOKUP(D501,products!$A$1:$A$49,products!$B$1:$B$49)</f>
        <v>Rob</v>
      </c>
      <c r="J501" t="str">
        <f>_xlfn.XLOOKUP(D501,products!$A$1:$A$49,products!$C$1:$C$49)</f>
        <v>D</v>
      </c>
      <c r="K501" s="24" t="s">
        <v>6220</v>
      </c>
      <c r="L501" s="6">
        <f>_xlfn.XLOOKUP(D501,products!$A$1:$A$49,products!$E$1:$E$49)</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 customers!$A$1:$A$1001,customers!$B$1:$B$1001)</f>
        <v>Alf Housaman</v>
      </c>
      <c r="G502" s="2" t="str">
        <f>IF(_xlfn.XLOOKUP(C502,customers!$A$1:$A$1001,customers!$C$1:$C$1001)=0,"",_xlfn.XLOOKUP(C502,customers!$A$1:$A$1001,customers!$C$1:$C$1001))</f>
        <v/>
      </c>
      <c r="H502" s="2" t="str">
        <f>_xlfn.XLOOKUP(C502,customers!$A$1:$A$1001,customers!$G$1:$G$1001)</f>
        <v>United States</v>
      </c>
      <c r="I502" t="str">
        <f>_xlfn.XLOOKUP(D502,products!$A$1:$A$49,products!$B$1:$B$49)</f>
        <v>Rob</v>
      </c>
      <c r="J502" t="str">
        <f>_xlfn.XLOOKUP(D502,products!$A$1:$A$49,products!$C$1:$C$49)</f>
        <v>L</v>
      </c>
      <c r="K502" s="24" t="s">
        <v>6217</v>
      </c>
      <c r="L502" s="6">
        <f>_xlfn.XLOOKUP(D502,products!$A$1:$A$49,products!$E$1:$E$49)</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 customers!$A$1:$A$1001,customers!$B$1:$B$1001)</f>
        <v>Gladi Ducker</v>
      </c>
      <c r="G503" s="2" t="str">
        <f>IF(_xlfn.XLOOKUP(C503,customers!$A$1:$A$1001,customers!$C$1:$C$1001)=0,"",_xlfn.XLOOKUP(C503,customers!$A$1:$A$1001,customers!$C$1:$C$1001))</f>
        <v>gduckerdx@patch.com</v>
      </c>
      <c r="H503" s="2" t="str">
        <f>_xlfn.XLOOKUP(C503,customers!$A$1:$A$1001,customers!$G$1:$G$1001)</f>
        <v>United Kingdom</v>
      </c>
      <c r="I503" t="str">
        <f>_xlfn.XLOOKUP(D503,products!$A$1:$A$49,products!$B$1:$B$49)</f>
        <v>Rob</v>
      </c>
      <c r="J503" t="str">
        <f>_xlfn.XLOOKUP(D503,products!$A$1:$A$49,products!$C$1:$C$49)</f>
        <v>M</v>
      </c>
      <c r="K503" s="24" t="s">
        <v>6220</v>
      </c>
      <c r="L503" s="6">
        <f>_xlfn.XLOOKUP(D503,products!$A$1:$A$49,products!$E$1:$E$49)</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 customers!$A$1:$A$1001,customers!$B$1:$B$1001)</f>
        <v>Gladi Ducker</v>
      </c>
      <c r="G504" s="2" t="str">
        <f>IF(_xlfn.XLOOKUP(C504,customers!$A$1:$A$1001,customers!$C$1:$C$1001)=0,"",_xlfn.XLOOKUP(C504,customers!$A$1:$A$1001,customers!$C$1:$C$1001))</f>
        <v>gduckerdx@patch.com</v>
      </c>
      <c r="H504" s="2" t="str">
        <f>_xlfn.XLOOKUP(C504,customers!$A$1:$A$1001,customers!$G$1:$G$1001)</f>
        <v>United Kingdom</v>
      </c>
      <c r="I504" t="str">
        <f>_xlfn.XLOOKUP(D504,products!$A$1:$A$49,products!$B$1:$B$49)</f>
        <v>Exc</v>
      </c>
      <c r="J504" t="str">
        <f>_xlfn.XLOOKUP(D504,products!$A$1:$A$49,products!$C$1:$C$49)</f>
        <v>M</v>
      </c>
      <c r="K504" s="24" t="s">
        <v>6220</v>
      </c>
      <c r="L504" s="6">
        <f>_xlfn.XLOOKUP(D504,products!$A$1:$A$49,products!$E$1:$E$49)</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 customers!$A$1:$A$1001,customers!$B$1:$B$1001)</f>
        <v>Gladi Ducker</v>
      </c>
      <c r="G505" s="2" t="str">
        <f>IF(_xlfn.XLOOKUP(C505,customers!$A$1:$A$1001,customers!$C$1:$C$1001)=0,"",_xlfn.XLOOKUP(C505,customers!$A$1:$A$1001,customers!$C$1:$C$1001))</f>
        <v>gduckerdx@patch.com</v>
      </c>
      <c r="H505" s="2" t="str">
        <f>_xlfn.XLOOKUP(C505,customers!$A$1:$A$1001,customers!$G$1:$G$1001)</f>
        <v>United Kingdom</v>
      </c>
      <c r="I505" t="str">
        <f>_xlfn.XLOOKUP(D505,products!$A$1:$A$49,products!$B$1:$B$49)</f>
        <v>Lib</v>
      </c>
      <c r="J505" t="str">
        <f>_xlfn.XLOOKUP(D505,products!$A$1:$A$49,products!$C$1:$C$49)</f>
        <v>D</v>
      </c>
      <c r="K505" s="24" t="s">
        <v>6217</v>
      </c>
      <c r="L505" s="6">
        <f>_xlfn.XLOOKUP(D505,products!$A$1:$A$49,products!$E$1:$E$49)</f>
        <v>12.95</v>
      </c>
      <c r="M505" s="6">
        <f t="shared" si="21"/>
        <v>51.8</v>
      </c>
      <c r="N505" t="str">
        <f t="shared" si="22"/>
        <v>Librica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 customers!$A$1:$A$1001,customers!$B$1:$B$1001)</f>
        <v>Gladi Ducker</v>
      </c>
      <c r="G506" s="2" t="str">
        <f>IF(_xlfn.XLOOKUP(C506,customers!$A$1:$A$1001,customers!$C$1:$C$1001)=0,"",_xlfn.XLOOKUP(C506,customers!$A$1:$A$1001,customers!$C$1:$C$1001))</f>
        <v>gduckerdx@patch.com</v>
      </c>
      <c r="H506" s="2" t="str">
        <f>_xlfn.XLOOKUP(C506,customers!$A$1:$A$1001,customers!$G$1:$G$1001)</f>
        <v>United Kingdom</v>
      </c>
      <c r="I506" t="str">
        <f>_xlfn.XLOOKUP(D506,products!$A$1:$A$49,products!$B$1:$B$49)</f>
        <v>Lib</v>
      </c>
      <c r="J506" t="str">
        <f>_xlfn.XLOOKUP(D506,products!$A$1:$A$49,products!$C$1:$C$49)</f>
        <v>L</v>
      </c>
      <c r="K506" s="24" t="s">
        <v>6220</v>
      </c>
      <c r="L506" s="6">
        <f>_xlfn.XLOOKUP(D506,products!$A$1:$A$49,products!$E$1:$E$49)</f>
        <v>4.7549999999999999</v>
      </c>
      <c r="M506" s="6">
        <f t="shared" si="21"/>
        <v>14.265000000000001</v>
      </c>
      <c r="N506" t="str">
        <f t="shared" si="22"/>
        <v>Librica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 customers!$A$1:$A$1001,customers!$B$1:$B$1001)</f>
        <v>Wain Stearley</v>
      </c>
      <c r="G507" s="2" t="str">
        <f>IF(_xlfn.XLOOKUP(C507,customers!$A$1:$A$1001,customers!$C$1:$C$1001)=0,"",_xlfn.XLOOKUP(C507,customers!$A$1:$A$1001,customers!$C$1:$C$1001))</f>
        <v>wstearleye1@census.gov</v>
      </c>
      <c r="H507" s="2" t="str">
        <f>_xlfn.XLOOKUP(C507,customers!$A$1:$A$1001,customers!$G$1:$G$1001)</f>
        <v>United States</v>
      </c>
      <c r="I507" t="str">
        <f>_xlfn.XLOOKUP(D507,products!$A$1:$A$49,products!$B$1:$B$49)</f>
        <v>Lib</v>
      </c>
      <c r="J507" t="str">
        <f>_xlfn.XLOOKUP(D507,products!$A$1:$A$49,products!$C$1:$C$49)</f>
        <v>M</v>
      </c>
      <c r="K507" s="24" t="s">
        <v>6220</v>
      </c>
      <c r="L507" s="6">
        <f>_xlfn.XLOOKUP(D507,products!$A$1:$A$49,products!$E$1:$E$49)</f>
        <v>4.3650000000000002</v>
      </c>
      <c r="M507" s="6">
        <f t="shared" si="21"/>
        <v>26.19</v>
      </c>
      <c r="N507" t="str">
        <f t="shared" si="22"/>
        <v>Librica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 customers!$A$1:$A$1001,customers!$B$1:$B$1001)</f>
        <v>Diane-marie Wincer</v>
      </c>
      <c r="G508" s="2" t="str">
        <f>IF(_xlfn.XLOOKUP(C508,customers!$A$1:$A$1001,customers!$C$1:$C$1001)=0,"",_xlfn.XLOOKUP(C508,customers!$A$1:$A$1001,customers!$C$1:$C$1001))</f>
        <v>dwincere2@marriott.com</v>
      </c>
      <c r="H508" s="2" t="str">
        <f>_xlfn.XLOOKUP(C508,customers!$A$1:$A$1001,customers!$G$1:$G$1001)</f>
        <v>United States</v>
      </c>
      <c r="I508" t="str">
        <f>_xlfn.XLOOKUP(D508,products!$A$1:$A$49,products!$B$1:$B$49)</f>
        <v>Ara</v>
      </c>
      <c r="J508" t="str">
        <f>_xlfn.XLOOKUP(D508,products!$A$1:$A$49,products!$C$1:$C$49)</f>
        <v>L</v>
      </c>
      <c r="K508" s="24" t="s">
        <v>6217</v>
      </c>
      <c r="L508" s="6">
        <f>_xlfn.XLOOKUP(D508,products!$A$1:$A$49,products!$E$1:$E$49)</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 customers!$A$1:$A$1001,customers!$B$1:$B$1001)</f>
        <v>Perry Lyfield</v>
      </c>
      <c r="G509" s="2" t="str">
        <f>IF(_xlfn.XLOOKUP(C509,customers!$A$1:$A$1001,customers!$C$1:$C$1001)=0,"",_xlfn.XLOOKUP(C509,customers!$A$1:$A$1001,customers!$C$1:$C$1001))</f>
        <v>plyfielde3@baidu.com</v>
      </c>
      <c r="H509" s="2" t="str">
        <f>_xlfn.XLOOKUP(C509,customers!$A$1:$A$1001,customers!$G$1:$G$1001)</f>
        <v>United States</v>
      </c>
      <c r="I509" t="str">
        <f>_xlfn.XLOOKUP(D509,products!$A$1:$A$49,products!$B$1:$B$49)</f>
        <v>Ara</v>
      </c>
      <c r="J509" t="str">
        <f>_xlfn.XLOOKUP(D509,products!$A$1:$A$49,products!$C$1:$C$49)</f>
        <v>L</v>
      </c>
      <c r="K509" s="24" t="s">
        <v>6219</v>
      </c>
      <c r="L509" s="6">
        <f>_xlfn.XLOOKUP(D509,products!$A$1:$A$49,products!$E$1:$E$49)</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 customers!$A$1:$A$1001,customers!$B$1:$B$1001)</f>
        <v>Heall Perris</v>
      </c>
      <c r="G510" s="2" t="str">
        <f>IF(_xlfn.XLOOKUP(C510,customers!$A$1:$A$1001,customers!$C$1:$C$1001)=0,"",_xlfn.XLOOKUP(C510,customers!$A$1:$A$1001,customers!$C$1:$C$1001))</f>
        <v>hperrise4@studiopress.com</v>
      </c>
      <c r="H510" s="2" t="str">
        <f>_xlfn.XLOOKUP(C510,customers!$A$1:$A$1001,customers!$G$1:$G$1001)</f>
        <v>Ireland</v>
      </c>
      <c r="I510" t="str">
        <f>_xlfn.XLOOKUP(D510,products!$A$1:$A$49,products!$B$1:$B$49)</f>
        <v>Lib</v>
      </c>
      <c r="J510" t="str">
        <f>_xlfn.XLOOKUP(D510,products!$A$1:$A$49,products!$C$1:$C$49)</f>
        <v>D</v>
      </c>
      <c r="K510" s="24" t="s">
        <v>6218</v>
      </c>
      <c r="L510" s="6">
        <f>_xlfn.XLOOKUP(D510,products!$A$1:$A$49,products!$E$1:$E$49)</f>
        <v>7.77</v>
      </c>
      <c r="M510" s="6">
        <f t="shared" si="21"/>
        <v>46.62</v>
      </c>
      <c r="N510" t="str">
        <f t="shared" si="22"/>
        <v>Librica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 customers!$A$1:$A$1001,customers!$B$1:$B$1001)</f>
        <v>Marja Urion</v>
      </c>
      <c r="G511" s="2" t="str">
        <f>IF(_xlfn.XLOOKUP(C511,customers!$A$1:$A$1001,customers!$C$1:$C$1001)=0,"",_xlfn.XLOOKUP(C511,customers!$A$1:$A$1001,customers!$C$1:$C$1001))</f>
        <v>murione5@alexa.com</v>
      </c>
      <c r="H511" s="2" t="str">
        <f>_xlfn.XLOOKUP(C511,customers!$A$1:$A$1001,customers!$G$1:$G$1001)</f>
        <v>Ireland</v>
      </c>
      <c r="I511" t="str">
        <f>_xlfn.XLOOKUP(D511,products!$A$1:$A$49,products!$B$1:$B$49)</f>
        <v>Ara</v>
      </c>
      <c r="J511" t="str">
        <f>_xlfn.XLOOKUP(D511,products!$A$1:$A$49,products!$C$1:$C$49)</f>
        <v>D</v>
      </c>
      <c r="K511" s="24" t="s">
        <v>6217</v>
      </c>
      <c r="L511" s="6">
        <f>_xlfn.XLOOKUP(D511,products!$A$1:$A$49,products!$E$1:$E$49)</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 customers!$A$1:$A$1001,customers!$B$1:$B$1001)</f>
        <v>Camellia Kid</v>
      </c>
      <c r="G512" s="2" t="str">
        <f>IF(_xlfn.XLOOKUP(C512,customers!$A$1:$A$1001,customers!$C$1:$C$1001)=0,"",_xlfn.XLOOKUP(C512,customers!$A$1:$A$1001,customers!$C$1:$C$1001))</f>
        <v>ckide6@narod.ru</v>
      </c>
      <c r="H512" s="2" t="str">
        <f>_xlfn.XLOOKUP(C512,customers!$A$1:$A$1001,customers!$G$1:$G$1001)</f>
        <v>Ireland</v>
      </c>
      <c r="I512" t="str">
        <f>_xlfn.XLOOKUP(D512,products!$A$1:$A$49,products!$B$1:$B$49)</f>
        <v>Rob</v>
      </c>
      <c r="J512" t="str">
        <f>_xlfn.XLOOKUP(D512,products!$A$1:$A$49,products!$C$1:$C$49)</f>
        <v>L</v>
      </c>
      <c r="K512" s="24" t="s">
        <v>6220</v>
      </c>
      <c r="L512" s="6">
        <f>_xlfn.XLOOKUP(D512,products!$A$1:$A$49,products!$E$1:$E$49)</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 customers!$A$1:$A$1001,customers!$B$1:$B$1001)</f>
        <v>Carolann Beine</v>
      </c>
      <c r="G513" s="2" t="str">
        <f>IF(_xlfn.XLOOKUP(C513,customers!$A$1:$A$1001,customers!$C$1:$C$1001)=0,"",_xlfn.XLOOKUP(C513,customers!$A$1:$A$1001,customers!$C$1:$C$1001))</f>
        <v>cbeinee7@xinhuanet.com</v>
      </c>
      <c r="H513" s="2" t="str">
        <f>_xlfn.XLOOKUP(C513,customers!$A$1:$A$1001,customers!$G$1:$G$1001)</f>
        <v>United States</v>
      </c>
      <c r="I513" t="str">
        <f>_xlfn.XLOOKUP(D513,products!$A$1:$A$49,products!$B$1:$B$49)</f>
        <v>Ara</v>
      </c>
      <c r="J513" t="str">
        <f>_xlfn.XLOOKUP(D513,products!$A$1:$A$49,products!$C$1:$C$49)</f>
        <v>M</v>
      </c>
      <c r="K513" s="24" t="s">
        <v>6220</v>
      </c>
      <c r="L513" s="6">
        <f>_xlfn.XLOOKUP(D513,products!$A$1:$A$49,products!$E$1:$E$49)</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 customers!$A$1:$A$1001,customers!$B$1:$B$1001)</f>
        <v>Celia Bakeup</v>
      </c>
      <c r="G514" s="2" t="str">
        <f>IF(_xlfn.XLOOKUP(C514,customers!$A$1:$A$1001,customers!$C$1:$C$1001)=0,"",_xlfn.XLOOKUP(C514,customers!$A$1:$A$1001,customers!$C$1:$C$1001))</f>
        <v>cbakeupe8@globo.com</v>
      </c>
      <c r="H514" s="2" t="str">
        <f>_xlfn.XLOOKUP(C514,customers!$A$1:$A$1001,customers!$G$1:$G$1001)</f>
        <v>United States</v>
      </c>
      <c r="I514" t="str">
        <f>_xlfn.XLOOKUP(D514,products!$A$1:$A$49,products!$B$1:$B$49)</f>
        <v>Lib</v>
      </c>
      <c r="J514" t="str">
        <f>_xlfn.XLOOKUP(D514,products!$A$1:$A$49,products!$C$1:$C$49)</f>
        <v>L</v>
      </c>
      <c r="K514" s="24" t="s">
        <v>6217</v>
      </c>
      <c r="L514" s="6">
        <f>_xlfn.XLOOKUP(D514,products!$A$1:$A$49,products!$E$1:$E$49)</f>
        <v>15.85</v>
      </c>
      <c r="M514" s="6">
        <f t="shared" ref="M514:M577" si="24">E514*L514</f>
        <v>47.55</v>
      </c>
      <c r="N514" t="str">
        <f t="shared" ref="N514:N577" si="25">IF(I514="Rob","Robusta",IF(I514="Exc","Excelsa",IF(I514="Ara","Arabica",IF(I514="Lib","Librica"))))</f>
        <v>Librica</v>
      </c>
      <c r="O514" t="str">
        <f t="shared" ref="O514:O577" si="26">IF(J514="M","Medium",IF(J514="L","Light",IF(J514="D","Dark")))</f>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 customers!$A$1:$A$1001,customers!$B$1:$B$1001)</f>
        <v>Nataniel Helkin</v>
      </c>
      <c r="G515" s="2" t="str">
        <f>IF(_xlfn.XLOOKUP(C515,customers!$A$1:$A$1001,customers!$C$1:$C$1001)=0,"",_xlfn.XLOOKUP(C515,customers!$A$1:$A$1001,customers!$C$1:$C$1001))</f>
        <v>nhelkine9@example.com</v>
      </c>
      <c r="H515" s="2" t="str">
        <f>_xlfn.XLOOKUP(C515,customers!$A$1:$A$1001,customers!$G$1:$G$1001)</f>
        <v>United States</v>
      </c>
      <c r="I515" t="str">
        <f>_xlfn.XLOOKUP(D515,products!$A$1:$A$49,products!$B$1:$B$49)</f>
        <v>Lib</v>
      </c>
      <c r="J515" t="str">
        <f>_xlfn.XLOOKUP(D515,products!$A$1:$A$49,products!$C$1:$C$49)</f>
        <v>L</v>
      </c>
      <c r="K515" s="24" t="s">
        <v>6217</v>
      </c>
      <c r="L515" s="6">
        <f>_xlfn.XLOOKUP(D515,products!$A$1:$A$49,products!$E$1:$E$49)</f>
        <v>15.85</v>
      </c>
      <c r="M515" s="6">
        <f t="shared" si="24"/>
        <v>79.25</v>
      </c>
      <c r="N515" t="str">
        <f t="shared" si="25"/>
        <v>Librica</v>
      </c>
      <c r="O515" t="str">
        <f t="shared" si="26"/>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 customers!$A$1:$A$1001,customers!$B$1:$B$1001)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_xlfn.XLOOKUP(D516,products!$A$1:$A$49,products!$B$1:$B$49)</f>
        <v>Lib</v>
      </c>
      <c r="J516" t="str">
        <f>_xlfn.XLOOKUP(D516,products!$A$1:$A$49,products!$C$1:$C$49)</f>
        <v>M</v>
      </c>
      <c r="K516" s="24" t="s">
        <v>6220</v>
      </c>
      <c r="L516" s="6">
        <f>_xlfn.XLOOKUP(D516,products!$A$1:$A$49,products!$E$1:$E$49)</f>
        <v>4.3650000000000002</v>
      </c>
      <c r="M516" s="6">
        <f t="shared" si="24"/>
        <v>26.19</v>
      </c>
      <c r="N516" t="str">
        <f t="shared" si="25"/>
        <v>Librica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 customers!$A$1:$A$1001,customers!$B$1:$B$1001)</f>
        <v>Tildie Tilzey</v>
      </c>
      <c r="G517" s="2" t="str">
        <f>IF(_xlfn.XLOOKUP(C517,customers!$A$1:$A$1001,customers!$C$1:$C$1001)=0,"",_xlfn.XLOOKUP(C517,customers!$A$1:$A$1001,customers!$C$1:$C$1001))</f>
        <v>ttilzeyeb@hostgator.com</v>
      </c>
      <c r="H517" s="2" t="str">
        <f>_xlfn.XLOOKUP(C517,customers!$A$1:$A$1001,customers!$G$1:$G$1001)</f>
        <v>United States</v>
      </c>
      <c r="I517" t="str">
        <f>_xlfn.XLOOKUP(D517,products!$A$1:$A$49,products!$B$1:$B$49)</f>
        <v>Rob</v>
      </c>
      <c r="J517" t="str">
        <f>_xlfn.XLOOKUP(D517,products!$A$1:$A$49,products!$C$1:$C$49)</f>
        <v>L</v>
      </c>
      <c r="K517" s="24" t="s">
        <v>6218</v>
      </c>
      <c r="L517" s="6">
        <f>_xlfn.XLOOKUP(D517,products!$A$1:$A$49,products!$E$1:$E$49)</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 customers!$A$1:$A$1001,customers!$B$1:$B$1001)</f>
        <v>Cindra Burling</v>
      </c>
      <c r="G518" s="2" t="str">
        <f>IF(_xlfn.XLOOKUP(C518,customers!$A$1:$A$1001,customers!$C$1:$C$1001)=0,"",_xlfn.XLOOKUP(C518,customers!$A$1:$A$1001,customers!$C$1:$C$1001))</f>
        <v/>
      </c>
      <c r="H518" s="2" t="str">
        <f>_xlfn.XLOOKUP(C518,customers!$A$1:$A$1001,customers!$G$1:$G$1001)</f>
        <v>United States</v>
      </c>
      <c r="I518" t="str">
        <f>_xlfn.XLOOKUP(D518,products!$A$1:$A$49,products!$B$1:$B$49)</f>
        <v>Rob</v>
      </c>
      <c r="J518" t="str">
        <f>_xlfn.XLOOKUP(D518,products!$A$1:$A$49,products!$C$1:$C$49)</f>
        <v>D</v>
      </c>
      <c r="K518" s="24" t="s">
        <v>6219</v>
      </c>
      <c r="L518" s="6">
        <f>_xlfn.XLOOKUP(D518,products!$A$1:$A$49,products!$E$1:$E$49)</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 customers!$A$1:$A$1001,customers!$B$1:$B$1001)</f>
        <v>Channa Belamy</v>
      </c>
      <c r="G519" s="2" t="str">
        <f>IF(_xlfn.XLOOKUP(C519,customers!$A$1:$A$1001,customers!$C$1:$C$1001)=0,"",_xlfn.XLOOKUP(C519,customers!$A$1:$A$1001,customers!$C$1:$C$1001))</f>
        <v/>
      </c>
      <c r="H519" s="2" t="str">
        <f>_xlfn.XLOOKUP(C519,customers!$A$1:$A$1001,customers!$G$1:$G$1001)</f>
        <v>United States</v>
      </c>
      <c r="I519" t="str">
        <f>_xlfn.XLOOKUP(D519,products!$A$1:$A$49,products!$B$1:$B$49)</f>
        <v>Lib</v>
      </c>
      <c r="J519" t="str">
        <f>_xlfn.XLOOKUP(D519,products!$A$1:$A$49,products!$C$1:$C$49)</f>
        <v>D</v>
      </c>
      <c r="K519" s="24" t="s">
        <v>6220</v>
      </c>
      <c r="L519" s="6">
        <f>_xlfn.XLOOKUP(D519,products!$A$1:$A$49,products!$E$1:$E$49)</f>
        <v>3.8849999999999998</v>
      </c>
      <c r="M519" s="6">
        <f t="shared" si="24"/>
        <v>7.77</v>
      </c>
      <c r="N519" t="str">
        <f t="shared" si="25"/>
        <v>Librica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 customers!$A$1:$A$1001,customers!$B$1:$B$1001)</f>
        <v>Karl Imorts</v>
      </c>
      <c r="G520" s="2" t="str">
        <f>IF(_xlfn.XLOOKUP(C520,customers!$A$1:$A$1001,customers!$C$1:$C$1001)=0,"",_xlfn.XLOOKUP(C520,customers!$A$1:$A$1001,customers!$C$1:$C$1001))</f>
        <v>kimortsee@alexa.com</v>
      </c>
      <c r="H520" s="2" t="str">
        <f>_xlfn.XLOOKUP(C520,customers!$A$1:$A$1001,customers!$G$1:$G$1001)</f>
        <v>United States</v>
      </c>
      <c r="I520" t="str">
        <f>_xlfn.XLOOKUP(D520,products!$A$1:$A$49,products!$B$1:$B$49)</f>
        <v>Exc</v>
      </c>
      <c r="J520" t="str">
        <f>_xlfn.XLOOKUP(D520,products!$A$1:$A$49,products!$C$1:$C$49)</f>
        <v>D</v>
      </c>
      <c r="K520" s="24" t="s">
        <v>6219</v>
      </c>
      <c r="L520" s="6">
        <f>_xlfn.XLOOKUP(D520,products!$A$1:$A$49,products!$E$1:$E$49)</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 customers!$A$1:$A$1001,customers!$B$1:$B$1001)</f>
        <v>Marja Urion</v>
      </c>
      <c r="G521" s="2" t="str">
        <f>IF(_xlfn.XLOOKUP(C521,customers!$A$1:$A$1001,customers!$C$1:$C$1001)=0,"",_xlfn.XLOOKUP(C521,customers!$A$1:$A$1001,customers!$C$1:$C$1001))</f>
        <v>murione5@alexa.com</v>
      </c>
      <c r="H521" s="2" t="str">
        <f>_xlfn.XLOOKUP(C521,customers!$A$1:$A$1001,customers!$G$1:$G$1001)</f>
        <v>Ireland</v>
      </c>
      <c r="I521" t="str">
        <f>_xlfn.XLOOKUP(D521,products!$A$1:$A$49,products!$B$1:$B$49)</f>
        <v>Ara</v>
      </c>
      <c r="J521" t="str">
        <f>_xlfn.XLOOKUP(D521,products!$A$1:$A$49,products!$C$1:$C$49)</f>
        <v>D</v>
      </c>
      <c r="K521" s="24" t="s">
        <v>6218</v>
      </c>
      <c r="L521" s="6">
        <f>_xlfn.XLOOKUP(D521,products!$A$1:$A$49,products!$E$1:$E$49)</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 customers!$A$1:$A$1001,customers!$B$1:$B$1001)</f>
        <v>Mag Armistead</v>
      </c>
      <c r="G522" s="2" t="str">
        <f>IF(_xlfn.XLOOKUP(C522,customers!$A$1:$A$1001,customers!$C$1:$C$1001)=0,"",_xlfn.XLOOKUP(C522,customers!$A$1:$A$1001,customers!$C$1:$C$1001))</f>
        <v>marmisteadeg@blogtalkradio.com</v>
      </c>
      <c r="H522" s="2" t="str">
        <f>_xlfn.XLOOKUP(C522,customers!$A$1:$A$1001,customers!$G$1:$G$1001)</f>
        <v>United States</v>
      </c>
      <c r="I522" t="str">
        <f>_xlfn.XLOOKUP(D522,products!$A$1:$A$49,products!$B$1:$B$49)</f>
        <v>Lib</v>
      </c>
      <c r="J522" t="str">
        <f>_xlfn.XLOOKUP(D522,products!$A$1:$A$49,products!$C$1:$C$49)</f>
        <v>D</v>
      </c>
      <c r="K522" s="24" t="s">
        <v>6220</v>
      </c>
      <c r="L522" s="6">
        <f>_xlfn.XLOOKUP(D522,products!$A$1:$A$49,products!$E$1:$E$49)</f>
        <v>3.8849999999999998</v>
      </c>
      <c r="M522" s="6">
        <f t="shared" si="24"/>
        <v>3.8849999999999998</v>
      </c>
      <c r="N522" t="str">
        <f t="shared" si="25"/>
        <v>Librica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 customers!$A$1:$A$1001,customers!$B$1:$B$1001)</f>
        <v>Mag Armistead</v>
      </c>
      <c r="G523" s="2" t="str">
        <f>IF(_xlfn.XLOOKUP(C523,customers!$A$1:$A$1001,customers!$C$1:$C$1001)=0,"",_xlfn.XLOOKUP(C523,customers!$A$1:$A$1001,customers!$C$1:$C$1001))</f>
        <v>marmisteadeg@blogtalkradio.com</v>
      </c>
      <c r="H523" s="2" t="str">
        <f>_xlfn.XLOOKUP(C523,customers!$A$1:$A$1001,customers!$G$1:$G$1001)</f>
        <v>United States</v>
      </c>
      <c r="I523" t="str">
        <f>_xlfn.XLOOKUP(D523,products!$A$1:$A$49,products!$B$1:$B$49)</f>
        <v>Rob</v>
      </c>
      <c r="J523" t="str">
        <f>_xlfn.XLOOKUP(D523,products!$A$1:$A$49,products!$C$1:$C$49)</f>
        <v>M</v>
      </c>
      <c r="K523" s="24" t="s">
        <v>6217</v>
      </c>
      <c r="L523" s="6">
        <f>_xlfn.XLOOKUP(D523,products!$A$1:$A$49,products!$E$1:$E$49)</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 customers!$A$1:$A$1001,customers!$B$1:$B$1001)</f>
        <v>Vasili Upstone</v>
      </c>
      <c r="G524" s="2" t="str">
        <f>IF(_xlfn.XLOOKUP(C524,customers!$A$1:$A$1001,customers!$C$1:$C$1001)=0,"",_xlfn.XLOOKUP(C524,customers!$A$1:$A$1001,customers!$C$1:$C$1001))</f>
        <v>vupstoneei@google.pl</v>
      </c>
      <c r="H524" s="2" t="str">
        <f>_xlfn.XLOOKUP(C524,customers!$A$1:$A$1001,customers!$G$1:$G$1001)</f>
        <v>United States</v>
      </c>
      <c r="I524" t="str">
        <f>_xlfn.XLOOKUP(D524,products!$A$1:$A$49,products!$B$1:$B$49)</f>
        <v>Rob</v>
      </c>
      <c r="J524" t="str">
        <f>_xlfn.XLOOKUP(D524,products!$A$1:$A$49,products!$C$1:$C$49)</f>
        <v>M</v>
      </c>
      <c r="K524" s="24" t="s">
        <v>6218</v>
      </c>
      <c r="L524" s="6">
        <f>_xlfn.XLOOKUP(D524,products!$A$1:$A$49,products!$E$1:$E$49)</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 customers!$A$1:$A$1001,customers!$B$1:$B$1001)</f>
        <v>Berty Beelby</v>
      </c>
      <c r="G525" s="2" t="str">
        <f>IF(_xlfn.XLOOKUP(C525,customers!$A$1:$A$1001,customers!$C$1:$C$1001)=0,"",_xlfn.XLOOKUP(C525,customers!$A$1:$A$1001,customers!$C$1:$C$1001))</f>
        <v>bbeelbyej@rediff.com</v>
      </c>
      <c r="H525" s="2" t="str">
        <f>_xlfn.XLOOKUP(C525,customers!$A$1:$A$1001,customers!$G$1:$G$1001)</f>
        <v>Ireland</v>
      </c>
      <c r="I525" t="str">
        <f>_xlfn.XLOOKUP(D525,products!$A$1:$A$49,products!$B$1:$B$49)</f>
        <v>Lib</v>
      </c>
      <c r="J525" t="str">
        <f>_xlfn.XLOOKUP(D525,products!$A$1:$A$49,products!$C$1:$C$49)</f>
        <v>D</v>
      </c>
      <c r="K525" s="24" t="s">
        <v>6219</v>
      </c>
      <c r="L525" s="6">
        <f>_xlfn.XLOOKUP(D525,products!$A$1:$A$49,products!$E$1:$E$49)</f>
        <v>29.784999999999997</v>
      </c>
      <c r="M525" s="6">
        <f t="shared" si="24"/>
        <v>29.784999999999997</v>
      </c>
      <c r="N525" t="str">
        <f t="shared" si="25"/>
        <v>Librica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 customers!$A$1:$A$1001,customers!$B$1:$B$1001)</f>
        <v>Erny Stenyng</v>
      </c>
      <c r="G526" s="2" t="str">
        <f>IF(_xlfn.XLOOKUP(C526,customers!$A$1:$A$1001,customers!$C$1:$C$1001)=0,"",_xlfn.XLOOKUP(C526,customers!$A$1:$A$1001,customers!$C$1:$C$1001))</f>
        <v/>
      </c>
      <c r="H526" s="2" t="str">
        <f>_xlfn.XLOOKUP(C526,customers!$A$1:$A$1001,customers!$G$1:$G$1001)</f>
        <v>United States</v>
      </c>
      <c r="I526" t="str">
        <f>_xlfn.XLOOKUP(D526,products!$A$1:$A$49,products!$B$1:$B$49)</f>
        <v>Lib</v>
      </c>
      <c r="J526" t="str">
        <f>_xlfn.XLOOKUP(D526,products!$A$1:$A$49,products!$C$1:$C$49)</f>
        <v>L</v>
      </c>
      <c r="K526" s="24" t="s">
        <v>6219</v>
      </c>
      <c r="L526" s="6">
        <f>_xlfn.XLOOKUP(D526,products!$A$1:$A$49,products!$E$1:$E$49)</f>
        <v>36.454999999999998</v>
      </c>
      <c r="M526" s="6">
        <f t="shared" si="24"/>
        <v>72.91</v>
      </c>
      <c r="N526" t="str">
        <f t="shared" si="25"/>
        <v>Librica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 customers!$A$1:$A$1001,customers!$B$1:$B$1001)</f>
        <v>Edin Yantsurev</v>
      </c>
      <c r="G527" s="2" t="str">
        <f>IF(_xlfn.XLOOKUP(C527,customers!$A$1:$A$1001,customers!$C$1:$C$1001)=0,"",_xlfn.XLOOKUP(C527,customers!$A$1:$A$1001,customers!$C$1:$C$1001))</f>
        <v/>
      </c>
      <c r="H527" s="2" t="str">
        <f>_xlfn.XLOOKUP(C527,customers!$A$1:$A$1001,customers!$G$1:$G$1001)</f>
        <v>United States</v>
      </c>
      <c r="I527" t="str">
        <f>_xlfn.XLOOKUP(D527,products!$A$1:$A$49,products!$B$1:$B$49)</f>
        <v>Rob</v>
      </c>
      <c r="J527" t="str">
        <f>_xlfn.XLOOKUP(D527,products!$A$1:$A$49,products!$C$1:$C$49)</f>
        <v>D</v>
      </c>
      <c r="K527" s="24" t="s">
        <v>6220</v>
      </c>
      <c r="L527" s="6">
        <f>_xlfn.XLOOKUP(D527,products!$A$1:$A$49,products!$E$1:$E$49)</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 customers!$A$1:$A$1001,customers!$B$1:$B$1001)</f>
        <v>Webb Speechly</v>
      </c>
      <c r="G528" s="2" t="str">
        <f>IF(_xlfn.XLOOKUP(C528,customers!$A$1:$A$1001,customers!$C$1:$C$1001)=0,"",_xlfn.XLOOKUP(C528,customers!$A$1:$A$1001,customers!$C$1:$C$1001))</f>
        <v>wspeechlyem@amazon.com</v>
      </c>
      <c r="H528" s="2" t="str">
        <f>_xlfn.XLOOKUP(C528,customers!$A$1:$A$1001,customers!$G$1:$G$1001)</f>
        <v>United States</v>
      </c>
      <c r="I528" t="str">
        <f>_xlfn.XLOOKUP(D528,products!$A$1:$A$49,products!$B$1:$B$49)</f>
        <v>Exc</v>
      </c>
      <c r="J528" t="str">
        <f>_xlfn.XLOOKUP(D528,products!$A$1:$A$49,products!$C$1:$C$49)</f>
        <v>M</v>
      </c>
      <c r="K528" s="24" t="s">
        <v>6219</v>
      </c>
      <c r="L528" s="6">
        <f>_xlfn.XLOOKUP(D528,products!$A$1:$A$49,products!$E$1:$E$49)</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 customers!$A$1:$A$1001,customers!$B$1:$B$1001)</f>
        <v>Irvine Phillpot</v>
      </c>
      <c r="G529" s="2" t="str">
        <f>IF(_xlfn.XLOOKUP(C529,customers!$A$1:$A$1001,customers!$C$1:$C$1001)=0,"",_xlfn.XLOOKUP(C529,customers!$A$1:$A$1001,customers!$C$1:$C$1001))</f>
        <v>iphillpoten@buzzfeed.com</v>
      </c>
      <c r="H529" s="2" t="str">
        <f>_xlfn.XLOOKUP(C529,customers!$A$1:$A$1001,customers!$G$1:$G$1001)</f>
        <v>United Kingdom</v>
      </c>
      <c r="I529" t="str">
        <f>_xlfn.XLOOKUP(D529,products!$A$1:$A$49,products!$B$1:$B$49)</f>
        <v>Exc</v>
      </c>
      <c r="J529" t="str">
        <f>_xlfn.XLOOKUP(D529,products!$A$1:$A$49,products!$C$1:$C$49)</f>
        <v>M</v>
      </c>
      <c r="K529" s="24" t="s">
        <v>6218</v>
      </c>
      <c r="L529" s="6">
        <f>_xlfn.XLOOKUP(D529,products!$A$1:$A$49,products!$E$1:$E$49)</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 customers!$A$1:$A$1001,customers!$B$1:$B$1001)</f>
        <v>Lem Pennacci</v>
      </c>
      <c r="G530" s="2" t="str">
        <f>IF(_xlfn.XLOOKUP(C530,customers!$A$1:$A$1001,customers!$C$1:$C$1001)=0,"",_xlfn.XLOOKUP(C530,customers!$A$1:$A$1001,customers!$C$1:$C$1001))</f>
        <v>lpennaccieo@statcounter.com</v>
      </c>
      <c r="H530" s="2" t="str">
        <f>_xlfn.XLOOKUP(C530,customers!$A$1:$A$1001,customers!$G$1:$G$1001)</f>
        <v>United States</v>
      </c>
      <c r="I530" t="str">
        <f>_xlfn.XLOOKUP(D530,products!$A$1:$A$49,products!$B$1:$B$49)</f>
        <v>Exc</v>
      </c>
      <c r="J530" t="str">
        <f>_xlfn.XLOOKUP(D530,products!$A$1:$A$49,products!$C$1:$C$49)</f>
        <v>L</v>
      </c>
      <c r="K530" s="24" t="s">
        <v>6218</v>
      </c>
      <c r="L530" s="6">
        <f>_xlfn.XLOOKUP(D530,products!$A$1:$A$49,products!$E$1:$E$49)</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 customers!$A$1:$A$1001,customers!$B$1:$B$1001)</f>
        <v>Starr Arpin</v>
      </c>
      <c r="G531" s="2" t="str">
        <f>IF(_xlfn.XLOOKUP(C531,customers!$A$1:$A$1001,customers!$C$1:$C$1001)=0,"",_xlfn.XLOOKUP(C531,customers!$A$1:$A$1001,customers!$C$1:$C$1001))</f>
        <v>sarpinep@moonfruit.com</v>
      </c>
      <c r="H531" s="2" t="str">
        <f>_xlfn.XLOOKUP(C531,customers!$A$1:$A$1001,customers!$G$1:$G$1001)</f>
        <v>United States</v>
      </c>
      <c r="I531" t="str">
        <f>_xlfn.XLOOKUP(D531,products!$A$1:$A$49,products!$B$1:$B$49)</f>
        <v>Rob</v>
      </c>
      <c r="J531" t="str">
        <f>_xlfn.XLOOKUP(D531,products!$A$1:$A$49,products!$C$1:$C$49)</f>
        <v>M</v>
      </c>
      <c r="K531" s="24" t="s">
        <v>6217</v>
      </c>
      <c r="L531" s="6">
        <f>_xlfn.XLOOKUP(D531,products!$A$1:$A$49,products!$E$1:$E$49)</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 customers!$A$1:$A$1001,customers!$B$1:$B$1001)</f>
        <v>Donny Fries</v>
      </c>
      <c r="G532" s="2" t="str">
        <f>IF(_xlfn.XLOOKUP(C532,customers!$A$1:$A$1001,customers!$C$1:$C$1001)=0,"",_xlfn.XLOOKUP(C532,customers!$A$1:$A$1001,customers!$C$1:$C$1001))</f>
        <v>dfrieseq@cargocollective.com</v>
      </c>
      <c r="H532" s="2" t="str">
        <f>_xlfn.XLOOKUP(C532,customers!$A$1:$A$1001,customers!$G$1:$G$1001)</f>
        <v>United States</v>
      </c>
      <c r="I532" t="str">
        <f>_xlfn.XLOOKUP(D532,products!$A$1:$A$49,products!$B$1:$B$49)</f>
        <v>Rob</v>
      </c>
      <c r="J532" t="str">
        <f>_xlfn.XLOOKUP(D532,products!$A$1:$A$49,products!$C$1:$C$49)</f>
        <v>M</v>
      </c>
      <c r="K532" s="24" t="s">
        <v>6217</v>
      </c>
      <c r="L532" s="6">
        <f>_xlfn.XLOOKUP(D532,products!$A$1:$A$49,products!$E$1:$E$49)</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 customers!$A$1:$A$1001,customers!$B$1:$B$1001)</f>
        <v>Rana Sharer</v>
      </c>
      <c r="G533" s="2" t="str">
        <f>IF(_xlfn.XLOOKUP(C533,customers!$A$1:$A$1001,customers!$C$1:$C$1001)=0,"",_xlfn.XLOOKUP(C533,customers!$A$1:$A$1001,customers!$C$1:$C$1001))</f>
        <v>rsharerer@flavors.me</v>
      </c>
      <c r="H533" s="2" t="str">
        <f>_xlfn.XLOOKUP(C533,customers!$A$1:$A$1001,customers!$G$1:$G$1001)</f>
        <v>United States</v>
      </c>
      <c r="I533" t="str">
        <f>_xlfn.XLOOKUP(D533,products!$A$1:$A$49,products!$B$1:$B$49)</f>
        <v>Rob</v>
      </c>
      <c r="J533" t="str">
        <f>_xlfn.XLOOKUP(D533,products!$A$1:$A$49,products!$C$1:$C$49)</f>
        <v>D</v>
      </c>
      <c r="K533" s="24" t="s">
        <v>6217</v>
      </c>
      <c r="L533" s="6">
        <f>_xlfn.XLOOKUP(D533,products!$A$1:$A$49,products!$E$1:$E$49)</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 customers!$A$1:$A$1001,customers!$B$1:$B$1001)</f>
        <v>Nannie Naseby</v>
      </c>
      <c r="G534" s="2" t="str">
        <f>IF(_xlfn.XLOOKUP(C534,customers!$A$1:$A$1001,customers!$C$1:$C$1001)=0,"",_xlfn.XLOOKUP(C534,customers!$A$1:$A$1001,customers!$C$1:$C$1001))</f>
        <v>nnasebyes@umich.edu</v>
      </c>
      <c r="H534" s="2" t="str">
        <f>_xlfn.XLOOKUP(C534,customers!$A$1:$A$1001,customers!$G$1:$G$1001)</f>
        <v>United States</v>
      </c>
      <c r="I534" t="str">
        <f>_xlfn.XLOOKUP(D534,products!$A$1:$A$49,products!$B$1:$B$49)</f>
        <v>Exc</v>
      </c>
      <c r="J534" t="str">
        <f>_xlfn.XLOOKUP(D534,products!$A$1:$A$49,products!$C$1:$C$49)</f>
        <v>M</v>
      </c>
      <c r="K534" s="24" t="s">
        <v>6218</v>
      </c>
      <c r="L534" s="6">
        <f>_xlfn.XLOOKUP(D534,products!$A$1:$A$49,products!$E$1:$E$49)</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 customers!$A$1:$A$1001,customers!$B$1:$B$1001)</f>
        <v>Rea Offell</v>
      </c>
      <c r="G535" s="2" t="str">
        <f>IF(_xlfn.XLOOKUP(C535,customers!$A$1:$A$1001,customers!$C$1:$C$1001)=0,"",_xlfn.XLOOKUP(C535,customers!$A$1:$A$1001,customers!$C$1:$C$1001))</f>
        <v/>
      </c>
      <c r="H535" s="2" t="str">
        <f>_xlfn.XLOOKUP(C535,customers!$A$1:$A$1001,customers!$G$1:$G$1001)</f>
        <v>United States</v>
      </c>
      <c r="I535" t="str">
        <f>_xlfn.XLOOKUP(D535,products!$A$1:$A$49,products!$B$1:$B$49)</f>
        <v>Rob</v>
      </c>
      <c r="J535" t="str">
        <f>_xlfn.XLOOKUP(D535,products!$A$1:$A$49,products!$C$1:$C$49)</f>
        <v>D</v>
      </c>
      <c r="K535" s="24" t="s">
        <v>6218</v>
      </c>
      <c r="L535" s="6">
        <f>_xlfn.XLOOKUP(D535,products!$A$1:$A$49,products!$E$1:$E$49)</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 customers!$A$1:$A$1001,customers!$B$1:$B$1001)</f>
        <v>Kris O'Cullen</v>
      </c>
      <c r="G536" s="2" t="str">
        <f>IF(_xlfn.XLOOKUP(C536,customers!$A$1:$A$1001,customers!$C$1:$C$1001)=0,"",_xlfn.XLOOKUP(C536,customers!$A$1:$A$1001,customers!$C$1:$C$1001))</f>
        <v>koculleneu@ca.gov</v>
      </c>
      <c r="H536" s="2" t="str">
        <f>_xlfn.XLOOKUP(C536,customers!$A$1:$A$1001,customers!$G$1:$G$1001)</f>
        <v>Ireland</v>
      </c>
      <c r="I536" t="str">
        <f>_xlfn.XLOOKUP(D536,products!$A$1:$A$49,products!$B$1:$B$49)</f>
        <v>Rob</v>
      </c>
      <c r="J536" t="str">
        <f>_xlfn.XLOOKUP(D536,products!$A$1:$A$49,products!$C$1:$C$49)</f>
        <v>M</v>
      </c>
      <c r="K536" s="24" t="s">
        <v>6219</v>
      </c>
      <c r="L536" s="6">
        <f>_xlfn.XLOOKUP(D536,products!$A$1:$A$49,products!$E$1:$E$49)</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 customers!$A$1:$A$1001,customers!$B$1:$B$1001)</f>
        <v>Timoteo Glisane</v>
      </c>
      <c r="G537" s="2" t="str">
        <f>IF(_xlfn.XLOOKUP(C537,customers!$A$1:$A$1001,customers!$C$1:$C$1001)=0,"",_xlfn.XLOOKUP(C537,customers!$A$1:$A$1001,customers!$C$1:$C$1001))</f>
        <v/>
      </c>
      <c r="H537" s="2" t="str">
        <f>_xlfn.XLOOKUP(C537,customers!$A$1:$A$1001,customers!$G$1:$G$1001)</f>
        <v>Ireland</v>
      </c>
      <c r="I537" t="str">
        <f>_xlfn.XLOOKUP(D537,products!$A$1:$A$49,products!$B$1:$B$49)</f>
        <v>Lib</v>
      </c>
      <c r="J537" t="str">
        <f>_xlfn.XLOOKUP(D537,products!$A$1:$A$49,products!$C$1:$C$49)</f>
        <v>L</v>
      </c>
      <c r="K537" s="24" t="s">
        <v>6220</v>
      </c>
      <c r="L537" s="6">
        <f>_xlfn.XLOOKUP(D537,products!$A$1:$A$49,products!$E$1:$E$49)</f>
        <v>4.7549999999999999</v>
      </c>
      <c r="M537" s="6">
        <f t="shared" si="24"/>
        <v>9.51</v>
      </c>
      <c r="N537" t="str">
        <f t="shared" si="25"/>
        <v>Librica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 customers!$A$1:$A$1001,customers!$B$1:$B$1001)</f>
        <v>Marja Urion</v>
      </c>
      <c r="G538" s="2" t="str">
        <f>IF(_xlfn.XLOOKUP(C538,customers!$A$1:$A$1001,customers!$C$1:$C$1001)=0,"",_xlfn.XLOOKUP(C538,customers!$A$1:$A$1001,customers!$C$1:$C$1001))</f>
        <v>murione5@alexa.com</v>
      </c>
      <c r="H538" s="2" t="str">
        <f>_xlfn.XLOOKUP(C538,customers!$A$1:$A$1001,customers!$G$1:$G$1001)</f>
        <v>Ireland</v>
      </c>
      <c r="I538" t="str">
        <f>_xlfn.XLOOKUP(D538,products!$A$1:$A$49,products!$B$1:$B$49)</f>
        <v>Rob</v>
      </c>
      <c r="J538" t="str">
        <f>_xlfn.XLOOKUP(D538,products!$A$1:$A$49,products!$C$1:$C$49)</f>
        <v>D</v>
      </c>
      <c r="K538" s="24" t="s">
        <v>6220</v>
      </c>
      <c r="L538" s="6">
        <f>_xlfn.XLOOKUP(D538,products!$A$1:$A$49,products!$E$1:$E$49)</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 customers!$A$1:$A$1001,customers!$B$1:$B$1001)</f>
        <v>Hildegarde Brangan</v>
      </c>
      <c r="G539" s="2" t="str">
        <f>IF(_xlfn.XLOOKUP(C539,customers!$A$1:$A$1001,customers!$C$1:$C$1001)=0,"",_xlfn.XLOOKUP(C539,customers!$A$1:$A$1001,customers!$C$1:$C$1001))</f>
        <v>hbranganex@woothemes.com</v>
      </c>
      <c r="H539" s="2" t="str">
        <f>_xlfn.XLOOKUP(C539,customers!$A$1:$A$1001,customers!$G$1:$G$1001)</f>
        <v>United States</v>
      </c>
      <c r="I539" t="str">
        <f>_xlfn.XLOOKUP(D539,products!$A$1:$A$49,products!$B$1:$B$49)</f>
        <v>Exc</v>
      </c>
      <c r="J539" t="str">
        <f>_xlfn.XLOOKUP(D539,products!$A$1:$A$49,products!$C$1:$C$49)</f>
        <v>D</v>
      </c>
      <c r="K539" s="24" t="s">
        <v>6219</v>
      </c>
      <c r="L539" s="6">
        <f>_xlfn.XLOOKUP(D539,products!$A$1:$A$49,products!$E$1:$E$49)</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 customers!$A$1:$A$1001,customers!$B$1:$B$1001)</f>
        <v>Amii Gallyon</v>
      </c>
      <c r="G540" s="2" t="str">
        <f>IF(_xlfn.XLOOKUP(C540,customers!$A$1:$A$1001,customers!$C$1:$C$1001)=0,"",_xlfn.XLOOKUP(C540,customers!$A$1:$A$1001,customers!$C$1:$C$1001))</f>
        <v>agallyoney@engadget.com</v>
      </c>
      <c r="H540" s="2" t="str">
        <f>_xlfn.XLOOKUP(C540,customers!$A$1:$A$1001,customers!$G$1:$G$1001)</f>
        <v>United States</v>
      </c>
      <c r="I540" t="str">
        <f>_xlfn.XLOOKUP(D540,products!$A$1:$A$49,products!$B$1:$B$49)</f>
        <v>Rob</v>
      </c>
      <c r="J540" t="str">
        <f>_xlfn.XLOOKUP(D540,products!$A$1:$A$49,products!$C$1:$C$49)</f>
        <v>D</v>
      </c>
      <c r="K540" s="24" t="s">
        <v>6220</v>
      </c>
      <c r="L540" s="6">
        <f>_xlfn.XLOOKUP(D540,products!$A$1:$A$49,products!$E$1:$E$49)</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 customers!$A$1:$A$1001,customers!$B$1:$B$1001)</f>
        <v>Birgit Domange</v>
      </c>
      <c r="G541" s="2" t="str">
        <f>IF(_xlfn.XLOOKUP(C541,customers!$A$1:$A$1001,customers!$C$1:$C$1001)=0,"",_xlfn.XLOOKUP(C541,customers!$A$1:$A$1001,customers!$C$1:$C$1001))</f>
        <v>bdomangeez@yahoo.co.jp</v>
      </c>
      <c r="H541" s="2" t="str">
        <f>_xlfn.XLOOKUP(C541,customers!$A$1:$A$1001,customers!$G$1:$G$1001)</f>
        <v>United States</v>
      </c>
      <c r="I541" t="str">
        <f>_xlfn.XLOOKUP(D541,products!$A$1:$A$49,products!$B$1:$B$49)</f>
        <v>Rob</v>
      </c>
      <c r="J541" t="str">
        <f>_xlfn.XLOOKUP(D541,products!$A$1:$A$49,products!$C$1:$C$49)</f>
        <v>D</v>
      </c>
      <c r="K541" s="24" t="s">
        <v>6218</v>
      </c>
      <c r="L541" s="6">
        <f>_xlfn.XLOOKUP(D541,products!$A$1:$A$49,products!$E$1:$E$49)</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 customers!$A$1:$A$1001,customers!$B$1:$B$1001)</f>
        <v>Killian Osler</v>
      </c>
      <c r="G542" s="2" t="str">
        <f>IF(_xlfn.XLOOKUP(C542,customers!$A$1:$A$1001,customers!$C$1:$C$1001)=0,"",_xlfn.XLOOKUP(C542,customers!$A$1:$A$1001,customers!$C$1:$C$1001))</f>
        <v>koslerf0@gmpg.org</v>
      </c>
      <c r="H542" s="2" t="str">
        <f>_xlfn.XLOOKUP(C542,customers!$A$1:$A$1001,customers!$G$1:$G$1001)</f>
        <v>United States</v>
      </c>
      <c r="I542" t="str">
        <f>_xlfn.XLOOKUP(D542,products!$A$1:$A$49,products!$B$1:$B$49)</f>
        <v>Lib</v>
      </c>
      <c r="J542" t="str">
        <f>_xlfn.XLOOKUP(D542,products!$A$1:$A$49,products!$C$1:$C$49)</f>
        <v>L</v>
      </c>
      <c r="K542" s="24" t="s">
        <v>6217</v>
      </c>
      <c r="L542" s="6">
        <f>_xlfn.XLOOKUP(D542,products!$A$1:$A$49,products!$E$1:$E$49)</f>
        <v>15.85</v>
      </c>
      <c r="M542" s="6">
        <f t="shared" si="24"/>
        <v>63.4</v>
      </c>
      <c r="N542" t="str">
        <f t="shared" si="25"/>
        <v>Librica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 customers!$A$1:$A$1001,customers!$B$1:$B$1001)</f>
        <v>Lora Dukes</v>
      </c>
      <c r="G543" s="2" t="str">
        <f>IF(_xlfn.XLOOKUP(C543,customers!$A$1:$A$1001,customers!$C$1:$C$1001)=0,"",_xlfn.XLOOKUP(C543,customers!$A$1:$A$1001,customers!$C$1:$C$1001))</f>
        <v/>
      </c>
      <c r="H543" s="2" t="str">
        <f>_xlfn.XLOOKUP(C543,customers!$A$1:$A$1001,customers!$G$1:$G$1001)</f>
        <v>Ireland</v>
      </c>
      <c r="I543" t="str">
        <f>_xlfn.XLOOKUP(D543,products!$A$1:$A$49,products!$B$1:$B$49)</f>
        <v>Ara</v>
      </c>
      <c r="J543" t="str">
        <f>_xlfn.XLOOKUP(D543,products!$A$1:$A$49,products!$C$1:$C$49)</f>
        <v>D</v>
      </c>
      <c r="K543" s="24" t="s">
        <v>6219</v>
      </c>
      <c r="L543" s="6">
        <f>_xlfn.XLOOKUP(D543,products!$A$1:$A$49,products!$E$1:$E$49)</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 customers!$A$1:$A$1001,customers!$B$1:$B$1001)</f>
        <v>Zack Pellett</v>
      </c>
      <c r="G544" s="2" t="str">
        <f>IF(_xlfn.XLOOKUP(C544,customers!$A$1:$A$1001,customers!$C$1:$C$1001)=0,"",_xlfn.XLOOKUP(C544,customers!$A$1:$A$1001,customers!$C$1:$C$1001))</f>
        <v>zpellettf2@dailymotion.com</v>
      </c>
      <c r="H544" s="2" t="str">
        <f>_xlfn.XLOOKUP(C544,customers!$A$1:$A$1001,customers!$G$1:$G$1001)</f>
        <v>United States</v>
      </c>
      <c r="I544" t="str">
        <f>_xlfn.XLOOKUP(D544,products!$A$1:$A$49,products!$B$1:$B$49)</f>
        <v>Ara</v>
      </c>
      <c r="J544" t="str">
        <f>_xlfn.XLOOKUP(D544,products!$A$1:$A$49,products!$C$1:$C$49)</f>
        <v>M</v>
      </c>
      <c r="K544" s="24" t="s">
        <v>6219</v>
      </c>
      <c r="L544" s="6">
        <f>_xlfn.XLOOKUP(D544,products!$A$1:$A$49,products!$E$1:$E$49)</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 customers!$A$1:$A$1001,customers!$B$1:$B$1001)</f>
        <v>Ilaire Sprakes</v>
      </c>
      <c r="G545" s="2" t="str">
        <f>IF(_xlfn.XLOOKUP(C545,customers!$A$1:$A$1001,customers!$C$1:$C$1001)=0,"",_xlfn.XLOOKUP(C545,customers!$A$1:$A$1001,customers!$C$1:$C$1001))</f>
        <v>isprakesf3@spiegel.de</v>
      </c>
      <c r="H545" s="2" t="str">
        <f>_xlfn.XLOOKUP(C545,customers!$A$1:$A$1001,customers!$G$1:$G$1001)</f>
        <v>United States</v>
      </c>
      <c r="I545" t="str">
        <f>_xlfn.XLOOKUP(D545,products!$A$1:$A$49,products!$B$1:$B$49)</f>
        <v>Rob</v>
      </c>
      <c r="J545" t="str">
        <f>_xlfn.XLOOKUP(D545,products!$A$1:$A$49,products!$C$1:$C$49)</f>
        <v>L</v>
      </c>
      <c r="K545" s="24" t="s">
        <v>6219</v>
      </c>
      <c r="L545" s="6">
        <f>_xlfn.XLOOKUP(D545,products!$A$1:$A$49,products!$E$1:$E$49)</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 customers!$A$1:$A$1001,customers!$B$1:$B$1001)</f>
        <v>Heda Fromant</v>
      </c>
      <c r="G546" s="2" t="str">
        <f>IF(_xlfn.XLOOKUP(C546,customers!$A$1:$A$1001,customers!$C$1:$C$1001)=0,"",_xlfn.XLOOKUP(C546,customers!$A$1:$A$1001,customers!$C$1:$C$1001))</f>
        <v>hfromantf4@ucsd.edu</v>
      </c>
      <c r="H546" s="2" t="str">
        <f>_xlfn.XLOOKUP(C546,customers!$A$1:$A$1001,customers!$G$1:$G$1001)</f>
        <v>United States</v>
      </c>
      <c r="I546" t="str">
        <f>_xlfn.XLOOKUP(D546,products!$A$1:$A$49,products!$B$1:$B$49)</f>
        <v>Ara</v>
      </c>
      <c r="J546" t="str">
        <f>_xlfn.XLOOKUP(D546,products!$A$1:$A$49,products!$C$1:$C$49)</f>
        <v>L</v>
      </c>
      <c r="K546" s="24" t="s">
        <v>6218</v>
      </c>
      <c r="L546" s="6">
        <f>_xlfn.XLOOKUP(D546,products!$A$1:$A$49,products!$E$1:$E$49)</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 customers!$A$1:$A$1001,customers!$B$1:$B$1001)</f>
        <v>Rufus Flear</v>
      </c>
      <c r="G547" s="2" t="str">
        <f>IF(_xlfn.XLOOKUP(C547,customers!$A$1:$A$1001,customers!$C$1:$C$1001)=0,"",_xlfn.XLOOKUP(C547,customers!$A$1:$A$1001,customers!$C$1:$C$1001))</f>
        <v>rflearf5@artisteer.com</v>
      </c>
      <c r="H547" s="2" t="str">
        <f>_xlfn.XLOOKUP(C547,customers!$A$1:$A$1001,customers!$G$1:$G$1001)</f>
        <v>United Kingdom</v>
      </c>
      <c r="I547" t="str">
        <f>_xlfn.XLOOKUP(D547,products!$A$1:$A$49,products!$B$1:$B$49)</f>
        <v>Lib</v>
      </c>
      <c r="J547" t="str">
        <f>_xlfn.XLOOKUP(D547,products!$A$1:$A$49,products!$C$1:$C$49)</f>
        <v>D</v>
      </c>
      <c r="K547" s="24" t="s">
        <v>6220</v>
      </c>
      <c r="L547" s="6">
        <f>_xlfn.XLOOKUP(D547,products!$A$1:$A$49,products!$E$1:$E$49)</f>
        <v>3.8849999999999998</v>
      </c>
      <c r="M547" s="6">
        <f t="shared" si="24"/>
        <v>15.54</v>
      </c>
      <c r="N547" t="str">
        <f t="shared" si="25"/>
        <v>Librica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 customers!$A$1:$A$1001,customers!$B$1:$B$1001)</f>
        <v>Dom Milella</v>
      </c>
      <c r="G548" s="2" t="str">
        <f>IF(_xlfn.XLOOKUP(C548,customers!$A$1:$A$1001,customers!$C$1:$C$1001)=0,"",_xlfn.XLOOKUP(C548,customers!$A$1:$A$1001,customers!$C$1:$C$1001))</f>
        <v/>
      </c>
      <c r="H548" s="2" t="str">
        <f>_xlfn.XLOOKUP(C548,customers!$A$1:$A$1001,customers!$G$1:$G$1001)</f>
        <v>Ireland</v>
      </c>
      <c r="I548" t="str">
        <f>_xlfn.XLOOKUP(D548,products!$A$1:$A$49,products!$B$1:$B$49)</f>
        <v>Exc</v>
      </c>
      <c r="J548" t="str">
        <f>_xlfn.XLOOKUP(D548,products!$A$1:$A$49,products!$C$1:$C$49)</f>
        <v>D</v>
      </c>
      <c r="K548" s="24" t="s">
        <v>6219</v>
      </c>
      <c r="L548" s="6">
        <f>_xlfn.XLOOKUP(D548,products!$A$1:$A$49,products!$E$1:$E$49)</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 customers!$A$1:$A$1001,customers!$B$1:$B$1001)</f>
        <v>Wilek Lightollers</v>
      </c>
      <c r="G549" s="2" t="str">
        <f>IF(_xlfn.XLOOKUP(C549,customers!$A$1:$A$1001,customers!$C$1:$C$1001)=0,"",_xlfn.XLOOKUP(C549,customers!$A$1:$A$1001,customers!$C$1:$C$1001))</f>
        <v>wlightollersf9@baidu.com</v>
      </c>
      <c r="H549" s="2" t="str">
        <f>_xlfn.XLOOKUP(C549,customers!$A$1:$A$1001,customers!$G$1:$G$1001)</f>
        <v>United States</v>
      </c>
      <c r="I549" t="str">
        <f>_xlfn.XLOOKUP(D549,products!$A$1:$A$49,products!$B$1:$B$49)</f>
        <v>Rob</v>
      </c>
      <c r="J549" t="str">
        <f>_xlfn.XLOOKUP(D549,products!$A$1:$A$49,products!$C$1:$C$49)</f>
        <v>L</v>
      </c>
      <c r="K549" s="24" t="s">
        <v>6220</v>
      </c>
      <c r="L549" s="6">
        <f>_xlfn.XLOOKUP(D549,products!$A$1:$A$49,products!$E$1:$E$49)</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 customers!$A$1:$A$1001,customers!$B$1:$B$1001)</f>
        <v>Bette-ann Munden</v>
      </c>
      <c r="G550" s="2" t="str">
        <f>IF(_xlfn.XLOOKUP(C550,customers!$A$1:$A$1001,customers!$C$1:$C$1001)=0,"",_xlfn.XLOOKUP(C550,customers!$A$1:$A$1001,customers!$C$1:$C$1001))</f>
        <v>bmundenf8@elpais.com</v>
      </c>
      <c r="H550" s="2" t="str">
        <f>_xlfn.XLOOKUP(C550,customers!$A$1:$A$1001,customers!$G$1:$G$1001)</f>
        <v>United States</v>
      </c>
      <c r="I550" t="str">
        <f>_xlfn.XLOOKUP(D550,products!$A$1:$A$49,products!$B$1:$B$49)</f>
        <v>Exc</v>
      </c>
      <c r="J550" t="str">
        <f>_xlfn.XLOOKUP(D550,products!$A$1:$A$49,products!$C$1:$C$49)</f>
        <v>L</v>
      </c>
      <c r="K550" s="24" t="s">
        <v>6220</v>
      </c>
      <c r="L550" s="6">
        <f>_xlfn.XLOOKUP(D550,products!$A$1:$A$49,products!$E$1:$E$49)</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 customers!$A$1:$A$1001,customers!$B$1:$B$1001)</f>
        <v>Wilek Lightollers</v>
      </c>
      <c r="G551" s="2" t="str">
        <f>IF(_xlfn.XLOOKUP(C551,customers!$A$1:$A$1001,customers!$C$1:$C$1001)=0,"",_xlfn.XLOOKUP(C551,customers!$A$1:$A$1001,customers!$C$1:$C$1001))</f>
        <v>wlightollersf9@baidu.com</v>
      </c>
      <c r="H551" s="2" t="str">
        <f>_xlfn.XLOOKUP(C551,customers!$A$1:$A$1001,customers!$G$1:$G$1001)</f>
        <v>United States</v>
      </c>
      <c r="I551" t="str">
        <f>_xlfn.XLOOKUP(D551,products!$A$1:$A$49,products!$B$1:$B$49)</f>
        <v>Exc</v>
      </c>
      <c r="J551" t="str">
        <f>_xlfn.XLOOKUP(D551,products!$A$1:$A$49,products!$C$1:$C$49)</f>
        <v>L</v>
      </c>
      <c r="K551" s="24" t="s">
        <v>6220</v>
      </c>
      <c r="L551" s="6">
        <f>_xlfn.XLOOKUP(D551,products!$A$1:$A$49,products!$E$1:$E$49)</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 customers!$A$1:$A$1001,customers!$B$1:$B$1001)</f>
        <v>Nick Brakespear</v>
      </c>
      <c r="G552" s="2" t="str">
        <f>IF(_xlfn.XLOOKUP(C552,customers!$A$1:$A$1001,customers!$C$1:$C$1001)=0,"",_xlfn.XLOOKUP(C552,customers!$A$1:$A$1001,customers!$C$1:$C$1001))</f>
        <v>nbrakespearfa@rediff.com</v>
      </c>
      <c r="H552" s="2" t="str">
        <f>_xlfn.XLOOKUP(C552,customers!$A$1:$A$1001,customers!$G$1:$G$1001)</f>
        <v>United States</v>
      </c>
      <c r="I552" t="str">
        <f>_xlfn.XLOOKUP(D552,products!$A$1:$A$49,products!$B$1:$B$49)</f>
        <v>Lib</v>
      </c>
      <c r="J552" t="str">
        <f>_xlfn.XLOOKUP(D552,products!$A$1:$A$49,products!$C$1:$C$49)</f>
        <v>D</v>
      </c>
      <c r="K552" s="24" t="s">
        <v>6220</v>
      </c>
      <c r="L552" s="6">
        <f>_xlfn.XLOOKUP(D552,products!$A$1:$A$49,products!$E$1:$E$49)</f>
        <v>3.8849999999999998</v>
      </c>
      <c r="M552" s="6">
        <f t="shared" si="24"/>
        <v>23.31</v>
      </c>
      <c r="N552" t="str">
        <f t="shared" si="25"/>
        <v>Librica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 customers!$A$1:$A$1001,customers!$B$1:$B$1001)</f>
        <v>Malynda Glawsop</v>
      </c>
      <c r="G553" s="2" t="str">
        <f>IF(_xlfn.XLOOKUP(C553,customers!$A$1:$A$1001,customers!$C$1:$C$1001)=0,"",_xlfn.XLOOKUP(C553,customers!$A$1:$A$1001,customers!$C$1:$C$1001))</f>
        <v>mglawsopfb@reverbnation.com</v>
      </c>
      <c r="H553" s="2" t="str">
        <f>_xlfn.XLOOKUP(C553,customers!$A$1:$A$1001,customers!$G$1:$G$1001)</f>
        <v>United States</v>
      </c>
      <c r="I553" t="str">
        <f>_xlfn.XLOOKUP(D553,products!$A$1:$A$49,products!$B$1:$B$49)</f>
        <v>Exc</v>
      </c>
      <c r="J553" t="str">
        <f>_xlfn.XLOOKUP(D553,products!$A$1:$A$49,products!$C$1:$C$49)</f>
        <v>D</v>
      </c>
      <c r="K553" s="24" t="s">
        <v>6220</v>
      </c>
      <c r="L553" s="6">
        <f>_xlfn.XLOOKUP(D553,products!$A$1:$A$49,products!$E$1:$E$49)</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 customers!$A$1:$A$1001,customers!$B$1:$B$1001)</f>
        <v>Granville Alberts</v>
      </c>
      <c r="G554" s="2" t="str">
        <f>IF(_xlfn.XLOOKUP(C554,customers!$A$1:$A$1001,customers!$C$1:$C$1001)=0,"",_xlfn.XLOOKUP(C554,customers!$A$1:$A$1001,customers!$C$1:$C$1001))</f>
        <v>galbertsfc@etsy.com</v>
      </c>
      <c r="H554" s="2" t="str">
        <f>_xlfn.XLOOKUP(C554,customers!$A$1:$A$1001,customers!$G$1:$G$1001)</f>
        <v>United Kingdom</v>
      </c>
      <c r="I554" t="str">
        <f>_xlfn.XLOOKUP(D554,products!$A$1:$A$49,products!$B$1:$B$49)</f>
        <v>Exc</v>
      </c>
      <c r="J554" t="str">
        <f>_xlfn.XLOOKUP(D554,products!$A$1:$A$49,products!$C$1:$C$49)</f>
        <v>L</v>
      </c>
      <c r="K554" s="24" t="s">
        <v>6220</v>
      </c>
      <c r="L554" s="6">
        <f>_xlfn.XLOOKUP(D554,products!$A$1:$A$49,products!$E$1:$E$49)</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 customers!$A$1:$A$1001,customers!$B$1:$B$1001)</f>
        <v>Vasily Polglase</v>
      </c>
      <c r="G555" s="2" t="str">
        <f>IF(_xlfn.XLOOKUP(C555,customers!$A$1:$A$1001,customers!$C$1:$C$1001)=0,"",_xlfn.XLOOKUP(C555,customers!$A$1:$A$1001,customers!$C$1:$C$1001))</f>
        <v>vpolglasefd@about.me</v>
      </c>
      <c r="H555" s="2" t="str">
        <f>_xlfn.XLOOKUP(C555,customers!$A$1:$A$1001,customers!$G$1:$G$1001)</f>
        <v>United States</v>
      </c>
      <c r="I555" t="str">
        <f>_xlfn.XLOOKUP(D555,products!$A$1:$A$49,products!$B$1:$B$49)</f>
        <v>Exc</v>
      </c>
      <c r="J555" t="str">
        <f>_xlfn.XLOOKUP(D555,products!$A$1:$A$49,products!$C$1:$C$49)</f>
        <v>M</v>
      </c>
      <c r="K555" s="24" t="s">
        <v>6217</v>
      </c>
      <c r="L555" s="6">
        <f>_xlfn.XLOOKUP(D555,products!$A$1:$A$49,products!$E$1:$E$49)</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 customers!$A$1:$A$1001,customers!$B$1:$B$1001)</f>
        <v>Madelaine Sharples</v>
      </c>
      <c r="G556" s="2" t="str">
        <f>IF(_xlfn.XLOOKUP(C556,customers!$A$1:$A$1001,customers!$C$1:$C$1001)=0,"",_xlfn.XLOOKUP(C556,customers!$A$1:$A$1001,customers!$C$1:$C$1001))</f>
        <v/>
      </c>
      <c r="H556" s="2" t="str">
        <f>_xlfn.XLOOKUP(C556,customers!$A$1:$A$1001,customers!$G$1:$G$1001)</f>
        <v>United Kingdom</v>
      </c>
      <c r="I556" t="str">
        <f>_xlfn.XLOOKUP(D556,products!$A$1:$A$49,products!$B$1:$B$49)</f>
        <v>Rob</v>
      </c>
      <c r="J556" t="str">
        <f>_xlfn.XLOOKUP(D556,products!$A$1:$A$49,products!$C$1:$C$49)</f>
        <v>L</v>
      </c>
      <c r="K556" s="24" t="s">
        <v>6219</v>
      </c>
      <c r="L556" s="6">
        <f>_xlfn.XLOOKUP(D556,products!$A$1:$A$49,products!$E$1:$E$49)</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 customers!$A$1:$A$1001,customers!$B$1:$B$1001)</f>
        <v>Sigfrid Busch</v>
      </c>
      <c r="G557" s="2" t="str">
        <f>IF(_xlfn.XLOOKUP(C557,customers!$A$1:$A$1001,customers!$C$1:$C$1001)=0,"",_xlfn.XLOOKUP(C557,customers!$A$1:$A$1001,customers!$C$1:$C$1001))</f>
        <v>sbuschff@so-net.ne.jp</v>
      </c>
      <c r="H557" s="2" t="str">
        <f>_xlfn.XLOOKUP(C557,customers!$A$1:$A$1001,customers!$G$1:$G$1001)</f>
        <v>Ireland</v>
      </c>
      <c r="I557" t="str">
        <f>_xlfn.XLOOKUP(D557,products!$A$1:$A$49,products!$B$1:$B$49)</f>
        <v>Exc</v>
      </c>
      <c r="J557" t="str">
        <f>_xlfn.XLOOKUP(D557,products!$A$1:$A$49,products!$C$1:$C$49)</f>
        <v>M</v>
      </c>
      <c r="K557" s="24" t="s">
        <v>6217</v>
      </c>
      <c r="L557" s="6">
        <f>_xlfn.XLOOKUP(D557,products!$A$1:$A$49,products!$E$1:$E$49)</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 customers!$A$1:$A$1001,customers!$B$1:$B$1001)</f>
        <v>Cissiee Raisbeck</v>
      </c>
      <c r="G558" s="2" t="str">
        <f>IF(_xlfn.XLOOKUP(C558,customers!$A$1:$A$1001,customers!$C$1:$C$1001)=0,"",_xlfn.XLOOKUP(C558,customers!$A$1:$A$1001,customers!$C$1:$C$1001))</f>
        <v>craisbeckfg@webnode.com</v>
      </c>
      <c r="H558" s="2" t="str">
        <f>_xlfn.XLOOKUP(C558,customers!$A$1:$A$1001,customers!$G$1:$G$1001)</f>
        <v>United States</v>
      </c>
      <c r="I558" t="str">
        <f>_xlfn.XLOOKUP(D558,products!$A$1:$A$49,products!$B$1:$B$49)</f>
        <v>Lib</v>
      </c>
      <c r="J558" t="str">
        <f>_xlfn.XLOOKUP(D558,products!$A$1:$A$49,products!$C$1:$C$49)</f>
        <v>M</v>
      </c>
      <c r="K558" s="24" t="s">
        <v>6220</v>
      </c>
      <c r="L558" s="6">
        <f>_xlfn.XLOOKUP(D558,products!$A$1:$A$49,products!$E$1:$E$49)</f>
        <v>4.3650000000000002</v>
      </c>
      <c r="M558" s="6">
        <f t="shared" si="24"/>
        <v>8.73</v>
      </c>
      <c r="N558" t="str">
        <f t="shared" si="25"/>
        <v>Librica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 customers!$A$1:$A$1001,customers!$B$1:$B$1001)</f>
        <v>Marja Urion</v>
      </c>
      <c r="G559" s="2" t="str">
        <f>IF(_xlfn.XLOOKUP(C559,customers!$A$1:$A$1001,customers!$C$1:$C$1001)=0,"",_xlfn.XLOOKUP(C559,customers!$A$1:$A$1001,customers!$C$1:$C$1001))</f>
        <v>murione5@alexa.com</v>
      </c>
      <c r="H559" s="2" t="str">
        <f>_xlfn.XLOOKUP(C559,customers!$A$1:$A$1001,customers!$G$1:$G$1001)</f>
        <v>Ireland</v>
      </c>
      <c r="I559" t="str">
        <f>_xlfn.XLOOKUP(D559,products!$A$1:$A$49,products!$B$1:$B$49)</f>
        <v>Exc</v>
      </c>
      <c r="J559" t="str">
        <f>_xlfn.XLOOKUP(D559,products!$A$1:$A$49,products!$C$1:$C$49)</f>
        <v>L</v>
      </c>
      <c r="K559" s="24" t="s">
        <v>6217</v>
      </c>
      <c r="L559" s="6">
        <f>_xlfn.XLOOKUP(D559,products!$A$1:$A$49,products!$E$1:$E$49)</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 customers!$A$1:$A$1001,customers!$B$1:$B$1001)</f>
        <v>Kenton Wetherick</v>
      </c>
      <c r="G560" s="2" t="str">
        <f>IF(_xlfn.XLOOKUP(C560,customers!$A$1:$A$1001,customers!$C$1:$C$1001)=0,"",_xlfn.XLOOKUP(C560,customers!$A$1:$A$1001,customers!$C$1:$C$1001))</f>
        <v/>
      </c>
      <c r="H560" s="2" t="str">
        <f>_xlfn.XLOOKUP(C560,customers!$A$1:$A$1001,customers!$G$1:$G$1001)</f>
        <v>United States</v>
      </c>
      <c r="I560" t="str">
        <f>_xlfn.XLOOKUP(D560,products!$A$1:$A$49,products!$B$1:$B$49)</f>
        <v>Lib</v>
      </c>
      <c r="J560" t="str">
        <f>_xlfn.XLOOKUP(D560,products!$A$1:$A$49,products!$C$1:$C$49)</f>
        <v>D</v>
      </c>
      <c r="K560" s="24" t="s">
        <v>6220</v>
      </c>
      <c r="L560" s="6">
        <f>_xlfn.XLOOKUP(D560,products!$A$1:$A$49,products!$E$1:$E$49)</f>
        <v>3.8849999999999998</v>
      </c>
      <c r="M560" s="6">
        <f t="shared" si="24"/>
        <v>15.54</v>
      </c>
      <c r="N560" t="str">
        <f t="shared" si="25"/>
        <v>Librica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 customers!$A$1:$A$1001,customers!$B$1:$B$1001)</f>
        <v>Reamonn Aynold</v>
      </c>
      <c r="G561" s="2" t="str">
        <f>IF(_xlfn.XLOOKUP(C561,customers!$A$1:$A$1001,customers!$C$1:$C$1001)=0,"",_xlfn.XLOOKUP(C561,customers!$A$1:$A$1001,customers!$C$1:$C$1001))</f>
        <v>raynoldfj@ustream.tv</v>
      </c>
      <c r="H561" s="2" t="str">
        <f>_xlfn.XLOOKUP(C561,customers!$A$1:$A$1001,customers!$G$1:$G$1001)</f>
        <v>United States</v>
      </c>
      <c r="I561" t="str">
        <f>_xlfn.XLOOKUP(D561,products!$A$1:$A$49,products!$B$1:$B$49)</f>
        <v>Ara</v>
      </c>
      <c r="J561" t="str">
        <f>_xlfn.XLOOKUP(D561,products!$A$1:$A$49,products!$C$1:$C$49)</f>
        <v>L</v>
      </c>
      <c r="K561" s="24" t="s">
        <v>6217</v>
      </c>
      <c r="L561" s="6">
        <f>_xlfn.XLOOKUP(D561,products!$A$1:$A$49,products!$E$1:$E$49)</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 customers!$A$1:$A$1001,customers!$B$1:$B$1001)</f>
        <v>Hatty Dovydenas</v>
      </c>
      <c r="G562" s="2" t="str">
        <f>IF(_xlfn.XLOOKUP(C562,customers!$A$1:$A$1001,customers!$C$1:$C$1001)=0,"",_xlfn.XLOOKUP(C562,customers!$A$1:$A$1001,customers!$C$1:$C$1001))</f>
        <v/>
      </c>
      <c r="H562" s="2" t="str">
        <f>_xlfn.XLOOKUP(C562,customers!$A$1:$A$1001,customers!$G$1:$G$1001)</f>
        <v>United States</v>
      </c>
      <c r="I562" t="str">
        <f>_xlfn.XLOOKUP(D562,products!$A$1:$A$49,products!$B$1:$B$49)</f>
        <v>Exc</v>
      </c>
      <c r="J562" t="str">
        <f>_xlfn.XLOOKUP(D562,products!$A$1:$A$49,products!$C$1:$C$49)</f>
        <v>M</v>
      </c>
      <c r="K562" s="24" t="s">
        <v>6219</v>
      </c>
      <c r="L562" s="6">
        <f>_xlfn.XLOOKUP(D562,products!$A$1:$A$49,products!$E$1:$E$49)</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 customers!$A$1:$A$1001,customers!$B$1:$B$1001)</f>
        <v>Nathaniel Bloxland</v>
      </c>
      <c r="G563" s="2" t="str">
        <f>IF(_xlfn.XLOOKUP(C563,customers!$A$1:$A$1001,customers!$C$1:$C$1001)=0,"",_xlfn.XLOOKUP(C563,customers!$A$1:$A$1001,customers!$C$1:$C$1001))</f>
        <v/>
      </c>
      <c r="H563" s="2" t="str">
        <f>_xlfn.XLOOKUP(C563,customers!$A$1:$A$1001,customers!$G$1:$G$1001)</f>
        <v>Ireland</v>
      </c>
      <c r="I563" t="str">
        <f>_xlfn.XLOOKUP(D563,products!$A$1:$A$49,products!$B$1:$B$49)</f>
        <v>Ara</v>
      </c>
      <c r="J563" t="str">
        <f>_xlfn.XLOOKUP(D563,products!$A$1:$A$49,products!$C$1:$C$49)</f>
        <v>D</v>
      </c>
      <c r="K563" s="24" t="s">
        <v>6220</v>
      </c>
      <c r="L563" s="6">
        <f>_xlfn.XLOOKUP(D563,products!$A$1:$A$49,products!$E$1:$E$49)</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 customers!$A$1:$A$1001,customers!$B$1:$B$1001)</f>
        <v>Brendan Grece</v>
      </c>
      <c r="G564" s="2" t="str">
        <f>IF(_xlfn.XLOOKUP(C564,customers!$A$1:$A$1001,customers!$C$1:$C$1001)=0,"",_xlfn.XLOOKUP(C564,customers!$A$1:$A$1001,customers!$C$1:$C$1001))</f>
        <v>bgrecefm@naver.com</v>
      </c>
      <c r="H564" s="2" t="str">
        <f>_xlfn.XLOOKUP(C564,customers!$A$1:$A$1001,customers!$G$1:$G$1001)</f>
        <v>United Kingdom</v>
      </c>
      <c r="I564" t="str">
        <f>_xlfn.XLOOKUP(D564,products!$A$1:$A$49,products!$B$1:$B$49)</f>
        <v>Lib</v>
      </c>
      <c r="J564" t="str">
        <f>_xlfn.XLOOKUP(D564,products!$A$1:$A$49,products!$C$1:$C$49)</f>
        <v>L</v>
      </c>
      <c r="K564" s="24" t="s">
        <v>6220</v>
      </c>
      <c r="L564" s="6">
        <f>_xlfn.XLOOKUP(D564,products!$A$1:$A$49,products!$E$1:$E$49)</f>
        <v>4.7549999999999999</v>
      </c>
      <c r="M564" s="6">
        <f t="shared" si="24"/>
        <v>28.53</v>
      </c>
      <c r="N564" t="str">
        <f t="shared" si="25"/>
        <v>Librica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 customers!$A$1:$A$1001,customers!$B$1:$B$1001)</f>
        <v>Don Flintiff</v>
      </c>
      <c r="G565" s="2" t="str">
        <f>IF(_xlfn.XLOOKUP(C565,customers!$A$1:$A$1001,customers!$C$1:$C$1001)=0,"",_xlfn.XLOOKUP(C565,customers!$A$1:$A$1001,customers!$C$1:$C$1001))</f>
        <v>dflintiffg1@e-recht24.de</v>
      </c>
      <c r="H565" s="2" t="str">
        <f>_xlfn.XLOOKUP(C565,customers!$A$1:$A$1001,customers!$G$1:$G$1001)</f>
        <v>United Kingdom</v>
      </c>
      <c r="I565" t="str">
        <f>_xlfn.XLOOKUP(D565,products!$A$1:$A$49,products!$B$1:$B$49)</f>
        <v>Exc</v>
      </c>
      <c r="J565" t="str">
        <f>_xlfn.XLOOKUP(D565,products!$A$1:$A$49,products!$C$1:$C$49)</f>
        <v>M</v>
      </c>
      <c r="K565" s="24" t="s">
        <v>6217</v>
      </c>
      <c r="L565" s="6">
        <f>_xlfn.XLOOKUP(D565,products!$A$1:$A$49,products!$E$1:$E$49)</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 customers!$A$1:$A$1001,customers!$B$1:$B$1001)</f>
        <v>Abbe Thys</v>
      </c>
      <c r="G566" s="2" t="str">
        <f>IF(_xlfn.XLOOKUP(C566,customers!$A$1:$A$1001,customers!$C$1:$C$1001)=0,"",_xlfn.XLOOKUP(C566,customers!$A$1:$A$1001,customers!$C$1:$C$1001))</f>
        <v>athysfo@cdc.gov</v>
      </c>
      <c r="H566" s="2" t="str">
        <f>_xlfn.XLOOKUP(C566,customers!$A$1:$A$1001,customers!$G$1:$G$1001)</f>
        <v>United States</v>
      </c>
      <c r="I566" t="str">
        <f>_xlfn.XLOOKUP(D566,products!$A$1:$A$49,products!$B$1:$B$49)</f>
        <v>Rob</v>
      </c>
      <c r="J566" t="str">
        <f>_xlfn.XLOOKUP(D566,products!$A$1:$A$49,products!$C$1:$C$49)</f>
        <v>L</v>
      </c>
      <c r="K566" s="24" t="s">
        <v>6218</v>
      </c>
      <c r="L566" s="6">
        <f>_xlfn.XLOOKUP(D566,products!$A$1:$A$49,products!$E$1:$E$49)</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 customers!$A$1:$A$1001,customers!$B$1:$B$1001)</f>
        <v>Jackquelin Chugg</v>
      </c>
      <c r="G567" s="2" t="str">
        <f>IF(_xlfn.XLOOKUP(C567,customers!$A$1:$A$1001,customers!$C$1:$C$1001)=0,"",_xlfn.XLOOKUP(C567,customers!$A$1:$A$1001,customers!$C$1:$C$1001))</f>
        <v>jchuggfp@about.me</v>
      </c>
      <c r="H567" s="2" t="str">
        <f>_xlfn.XLOOKUP(C567,customers!$A$1:$A$1001,customers!$G$1:$G$1001)</f>
        <v>United States</v>
      </c>
      <c r="I567" t="str">
        <f>_xlfn.XLOOKUP(D567,products!$A$1:$A$49,products!$B$1:$B$49)</f>
        <v>Rob</v>
      </c>
      <c r="J567" t="str">
        <f>_xlfn.XLOOKUP(D567,products!$A$1:$A$49,products!$C$1:$C$49)</f>
        <v>D</v>
      </c>
      <c r="K567" s="24" t="s">
        <v>6219</v>
      </c>
      <c r="L567" s="6">
        <f>_xlfn.XLOOKUP(D567,products!$A$1:$A$49,products!$E$1:$E$49)</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 customers!$A$1:$A$1001,customers!$B$1:$B$1001)</f>
        <v>Audra Kelston</v>
      </c>
      <c r="G568" s="2" t="str">
        <f>IF(_xlfn.XLOOKUP(C568,customers!$A$1:$A$1001,customers!$C$1:$C$1001)=0,"",_xlfn.XLOOKUP(C568,customers!$A$1:$A$1001,customers!$C$1:$C$1001))</f>
        <v>akelstonfq@sakura.ne.jp</v>
      </c>
      <c r="H568" s="2" t="str">
        <f>_xlfn.XLOOKUP(C568,customers!$A$1:$A$1001,customers!$G$1:$G$1001)</f>
        <v>United States</v>
      </c>
      <c r="I568" t="str">
        <f>_xlfn.XLOOKUP(D568,products!$A$1:$A$49,products!$B$1:$B$49)</f>
        <v>Ara</v>
      </c>
      <c r="J568" t="str">
        <f>_xlfn.XLOOKUP(D568,products!$A$1:$A$49,products!$C$1:$C$49)</f>
        <v>M</v>
      </c>
      <c r="K568" s="24" t="s">
        <v>6220</v>
      </c>
      <c r="L568" s="6">
        <f>_xlfn.XLOOKUP(D568,products!$A$1:$A$49,products!$E$1:$E$49)</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 customers!$A$1:$A$1001,customers!$B$1:$B$1001)</f>
        <v>Elvina Angel</v>
      </c>
      <c r="G569" s="2" t="str">
        <f>IF(_xlfn.XLOOKUP(C569,customers!$A$1:$A$1001,customers!$C$1:$C$1001)=0,"",_xlfn.XLOOKUP(C569,customers!$A$1:$A$1001,customers!$C$1:$C$1001))</f>
        <v/>
      </c>
      <c r="H569" s="2" t="str">
        <f>_xlfn.XLOOKUP(C569,customers!$A$1:$A$1001,customers!$G$1:$G$1001)</f>
        <v>Ireland</v>
      </c>
      <c r="I569" t="str">
        <f>_xlfn.XLOOKUP(D569,products!$A$1:$A$49,products!$B$1:$B$49)</f>
        <v>Rob</v>
      </c>
      <c r="J569" t="str">
        <f>_xlfn.XLOOKUP(D569,products!$A$1:$A$49,products!$C$1:$C$49)</f>
        <v>L</v>
      </c>
      <c r="K569" s="24" t="s">
        <v>6219</v>
      </c>
      <c r="L569" s="6">
        <f>_xlfn.XLOOKUP(D569,products!$A$1:$A$49,products!$E$1:$E$49)</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 customers!$A$1:$A$1001,customers!$B$1:$B$1001)</f>
        <v>Claiborne Mottram</v>
      </c>
      <c r="G570" s="2" t="str">
        <f>IF(_xlfn.XLOOKUP(C570,customers!$A$1:$A$1001,customers!$C$1:$C$1001)=0,"",_xlfn.XLOOKUP(C570,customers!$A$1:$A$1001,customers!$C$1:$C$1001))</f>
        <v>cmottramfs@harvard.edu</v>
      </c>
      <c r="H570" s="2" t="str">
        <f>_xlfn.XLOOKUP(C570,customers!$A$1:$A$1001,customers!$G$1:$G$1001)</f>
        <v>United States</v>
      </c>
      <c r="I570" t="str">
        <f>_xlfn.XLOOKUP(D570,products!$A$1:$A$49,products!$B$1:$B$49)</f>
        <v>Lib</v>
      </c>
      <c r="J570" t="str">
        <f>_xlfn.XLOOKUP(D570,products!$A$1:$A$49,products!$C$1:$C$49)</f>
        <v>L</v>
      </c>
      <c r="K570" s="24" t="s">
        <v>6220</v>
      </c>
      <c r="L570" s="6">
        <f>_xlfn.XLOOKUP(D570,products!$A$1:$A$49,products!$E$1:$E$49)</f>
        <v>4.7549999999999999</v>
      </c>
      <c r="M570" s="6">
        <f t="shared" si="24"/>
        <v>19.02</v>
      </c>
      <c r="N570" t="str">
        <f t="shared" si="25"/>
        <v>Librica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 customers!$A$1:$A$1001,customers!$B$1:$B$1001)</f>
        <v>Don Flintiff</v>
      </c>
      <c r="G571" s="2" t="str">
        <f>IF(_xlfn.XLOOKUP(C571,customers!$A$1:$A$1001,customers!$C$1:$C$1001)=0,"",_xlfn.XLOOKUP(C571,customers!$A$1:$A$1001,customers!$C$1:$C$1001))</f>
        <v>dflintiffg1@e-recht24.de</v>
      </c>
      <c r="H571" s="2" t="str">
        <f>_xlfn.XLOOKUP(C571,customers!$A$1:$A$1001,customers!$G$1:$G$1001)</f>
        <v>United Kingdom</v>
      </c>
      <c r="I571" t="str">
        <f>_xlfn.XLOOKUP(D571,products!$A$1:$A$49,products!$B$1:$B$49)</f>
        <v>Ara</v>
      </c>
      <c r="J571" t="str">
        <f>_xlfn.XLOOKUP(D571,products!$A$1:$A$49,products!$C$1:$C$49)</f>
        <v>D</v>
      </c>
      <c r="K571" s="24" t="s">
        <v>6219</v>
      </c>
      <c r="L571" s="6">
        <f>_xlfn.XLOOKUP(D571,products!$A$1:$A$49,products!$E$1:$E$49)</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 customers!$A$1:$A$1001,customers!$B$1:$B$1001)</f>
        <v>Donalt Sangwin</v>
      </c>
      <c r="G572" s="2" t="str">
        <f>IF(_xlfn.XLOOKUP(C572,customers!$A$1:$A$1001,customers!$C$1:$C$1001)=0,"",_xlfn.XLOOKUP(C572,customers!$A$1:$A$1001,customers!$C$1:$C$1001))</f>
        <v>dsangwinfu@weebly.com</v>
      </c>
      <c r="H572" s="2" t="str">
        <f>_xlfn.XLOOKUP(C572,customers!$A$1:$A$1001,customers!$G$1:$G$1001)</f>
        <v>United States</v>
      </c>
      <c r="I572" t="str">
        <f>_xlfn.XLOOKUP(D572,products!$A$1:$A$49,products!$B$1:$B$49)</f>
        <v>Ara</v>
      </c>
      <c r="J572" t="str">
        <f>_xlfn.XLOOKUP(D572,products!$A$1:$A$49,products!$C$1:$C$49)</f>
        <v>M</v>
      </c>
      <c r="K572" s="24" t="s">
        <v>6218</v>
      </c>
      <c r="L572" s="6">
        <f>_xlfn.XLOOKUP(D572,products!$A$1:$A$49,products!$E$1:$E$49)</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 customers!$A$1:$A$1001,customers!$B$1:$B$1001)</f>
        <v>Elizabet Aizikowitz</v>
      </c>
      <c r="G573" s="2" t="str">
        <f>IF(_xlfn.XLOOKUP(C573,customers!$A$1:$A$1001,customers!$C$1:$C$1001)=0,"",_xlfn.XLOOKUP(C573,customers!$A$1:$A$1001,customers!$C$1:$C$1001))</f>
        <v>eaizikowitzfv@virginia.edu</v>
      </c>
      <c r="H573" s="2" t="str">
        <f>_xlfn.XLOOKUP(C573,customers!$A$1:$A$1001,customers!$G$1:$G$1001)</f>
        <v>United Kingdom</v>
      </c>
      <c r="I573" t="str">
        <f>_xlfn.XLOOKUP(D573,products!$A$1:$A$49,products!$B$1:$B$49)</f>
        <v>Exc</v>
      </c>
      <c r="J573" t="str">
        <f>_xlfn.XLOOKUP(D573,products!$A$1:$A$49,products!$C$1:$C$49)</f>
        <v>L</v>
      </c>
      <c r="K573" s="24" t="s">
        <v>6218</v>
      </c>
      <c r="L573" s="6">
        <f>_xlfn.XLOOKUP(D573,products!$A$1:$A$49,products!$E$1:$E$49)</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 customers!$A$1:$A$1001,customers!$B$1:$B$1001)</f>
        <v>Herbie Peppard</v>
      </c>
      <c r="G574" s="2" t="str">
        <f>IF(_xlfn.XLOOKUP(C574,customers!$A$1:$A$1001,customers!$C$1:$C$1001)=0,"",_xlfn.XLOOKUP(C574,customers!$A$1:$A$1001,customers!$C$1:$C$1001))</f>
        <v/>
      </c>
      <c r="H574" s="2" t="str">
        <f>_xlfn.XLOOKUP(C574,customers!$A$1:$A$1001,customers!$G$1:$G$1001)</f>
        <v>United States</v>
      </c>
      <c r="I574" t="str">
        <f>_xlfn.XLOOKUP(D574,products!$A$1:$A$49,products!$B$1:$B$49)</f>
        <v>Ara</v>
      </c>
      <c r="J574" t="str">
        <f>_xlfn.XLOOKUP(D574,products!$A$1:$A$49,products!$C$1:$C$49)</f>
        <v>D</v>
      </c>
      <c r="K574" s="24" t="s">
        <v>6220</v>
      </c>
      <c r="L574" s="6">
        <f>_xlfn.XLOOKUP(D574,products!$A$1:$A$49,products!$E$1:$E$49)</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 customers!$A$1:$A$1001,customers!$B$1:$B$1001)</f>
        <v>Cornie Venour</v>
      </c>
      <c r="G575" s="2" t="str">
        <f>IF(_xlfn.XLOOKUP(C575,customers!$A$1:$A$1001,customers!$C$1:$C$1001)=0,"",_xlfn.XLOOKUP(C575,customers!$A$1:$A$1001,customers!$C$1:$C$1001))</f>
        <v>cvenourfx@ask.com</v>
      </c>
      <c r="H575" s="2" t="str">
        <f>_xlfn.XLOOKUP(C575,customers!$A$1:$A$1001,customers!$G$1:$G$1001)</f>
        <v>United States</v>
      </c>
      <c r="I575" t="str">
        <f>_xlfn.XLOOKUP(D575,products!$A$1:$A$49,products!$B$1:$B$49)</f>
        <v>Ara</v>
      </c>
      <c r="J575" t="str">
        <f>_xlfn.XLOOKUP(D575,products!$A$1:$A$49,products!$C$1:$C$49)</f>
        <v>M</v>
      </c>
      <c r="K575" s="24" t="s">
        <v>6217</v>
      </c>
      <c r="L575" s="6">
        <f>_xlfn.XLOOKUP(D575,products!$A$1:$A$49,products!$E$1:$E$49)</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 customers!$A$1:$A$1001,customers!$B$1:$B$1001)</f>
        <v>Maggy Harby</v>
      </c>
      <c r="G576" s="2" t="str">
        <f>IF(_xlfn.XLOOKUP(C576,customers!$A$1:$A$1001,customers!$C$1:$C$1001)=0,"",_xlfn.XLOOKUP(C576,customers!$A$1:$A$1001,customers!$C$1:$C$1001))</f>
        <v>mharbyfy@163.com</v>
      </c>
      <c r="H576" s="2" t="str">
        <f>_xlfn.XLOOKUP(C576,customers!$A$1:$A$1001,customers!$G$1:$G$1001)</f>
        <v>United States</v>
      </c>
      <c r="I576" t="str">
        <f>_xlfn.XLOOKUP(D576,products!$A$1:$A$49,products!$B$1:$B$49)</f>
        <v>Rob</v>
      </c>
      <c r="J576" t="str">
        <f>_xlfn.XLOOKUP(D576,products!$A$1:$A$49,products!$C$1:$C$49)</f>
        <v>L</v>
      </c>
      <c r="K576" s="24" t="s">
        <v>6220</v>
      </c>
      <c r="L576" s="6">
        <f>_xlfn.XLOOKUP(D576,products!$A$1:$A$49,products!$E$1:$E$49)</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 customers!$A$1:$A$1001,customers!$B$1:$B$1001)</f>
        <v>Reggie Thickpenny</v>
      </c>
      <c r="G577" s="2" t="str">
        <f>IF(_xlfn.XLOOKUP(C577,customers!$A$1:$A$1001,customers!$C$1:$C$1001)=0,"",_xlfn.XLOOKUP(C577,customers!$A$1:$A$1001,customers!$C$1:$C$1001))</f>
        <v>rthickpennyfz@cafepress.com</v>
      </c>
      <c r="H577" s="2" t="str">
        <f>_xlfn.XLOOKUP(C577,customers!$A$1:$A$1001,customers!$G$1:$G$1001)</f>
        <v>United States</v>
      </c>
      <c r="I577" t="str">
        <f>_xlfn.XLOOKUP(D577,products!$A$1:$A$49,products!$B$1:$B$49)</f>
        <v>Lib</v>
      </c>
      <c r="J577" t="str">
        <f>_xlfn.XLOOKUP(D577,products!$A$1:$A$49,products!$C$1:$C$49)</f>
        <v>M</v>
      </c>
      <c r="K577" s="24" t="s">
        <v>6219</v>
      </c>
      <c r="L577" s="6">
        <f>_xlfn.XLOOKUP(D577,products!$A$1:$A$49,products!$E$1:$E$49)</f>
        <v>33.464999999999996</v>
      </c>
      <c r="M577" s="6">
        <f t="shared" si="24"/>
        <v>66.929999999999993</v>
      </c>
      <c r="N577" t="str">
        <f t="shared" si="25"/>
        <v>Librica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 customers!$A$1:$A$1001,customers!$B$1:$B$1001)</f>
        <v>Phyllys Ormerod</v>
      </c>
      <c r="G578" s="2" t="str">
        <f>IF(_xlfn.XLOOKUP(C578,customers!$A$1:$A$1001,customers!$C$1:$C$1001)=0,"",_xlfn.XLOOKUP(C578,customers!$A$1:$A$1001,customers!$C$1:$C$1001))</f>
        <v>pormerodg0@redcross.org</v>
      </c>
      <c r="H578" s="2" t="str">
        <f>_xlfn.XLOOKUP(C578,customers!$A$1:$A$1001,customers!$G$1:$G$1001)</f>
        <v>United States</v>
      </c>
      <c r="I578" t="str">
        <f>_xlfn.XLOOKUP(D578,products!$A$1:$A$49,products!$B$1:$B$49)</f>
        <v>Ara</v>
      </c>
      <c r="J578" t="str">
        <f>_xlfn.XLOOKUP(D578,products!$A$1:$A$49,products!$C$1:$C$49)</f>
        <v>D</v>
      </c>
      <c r="K578" s="24" t="s">
        <v>6220</v>
      </c>
      <c r="L578" s="6">
        <f>_xlfn.XLOOKUP(D578,products!$A$1:$A$49,products!$E$1:$E$49)</f>
        <v>2.9849999999999999</v>
      </c>
      <c r="M578" s="6">
        <f t="shared" ref="M578:M641" si="27">E578*L578</f>
        <v>17.91</v>
      </c>
      <c r="N578" t="str">
        <f t="shared" ref="N578:N641" si="28">IF(I578="Rob","Robusta",IF(I578="Exc","Excelsa",IF(I578="Ara","Arabica",IF(I578="Lib","Librica"))))</f>
        <v>Arabica</v>
      </c>
      <c r="O578" t="str">
        <f t="shared" ref="O578:O641" si="29">IF(J578="M","Medium",IF(J578="L","Light",IF(J578="D","Dark")))</f>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 customers!$A$1:$A$1001,customers!$B$1:$B$1001)</f>
        <v>Don Flintiff</v>
      </c>
      <c r="G579" s="2" t="str">
        <f>IF(_xlfn.XLOOKUP(C579,customers!$A$1:$A$1001,customers!$C$1:$C$1001)=0,"",_xlfn.XLOOKUP(C579,customers!$A$1:$A$1001,customers!$C$1:$C$1001))</f>
        <v>dflintiffg1@e-recht24.de</v>
      </c>
      <c r="H579" s="2" t="str">
        <f>_xlfn.XLOOKUP(C579,customers!$A$1:$A$1001,customers!$G$1:$G$1001)</f>
        <v>United Kingdom</v>
      </c>
      <c r="I579" t="str">
        <f>_xlfn.XLOOKUP(D579,products!$A$1:$A$49,products!$B$1:$B$49)</f>
        <v>Lib</v>
      </c>
      <c r="J579" t="str">
        <f>_xlfn.XLOOKUP(D579,products!$A$1:$A$49,products!$C$1:$C$49)</f>
        <v>M</v>
      </c>
      <c r="K579" s="24" t="s">
        <v>6217</v>
      </c>
      <c r="L579" s="6">
        <f>_xlfn.XLOOKUP(D579,products!$A$1:$A$49,products!$E$1:$E$49)</f>
        <v>14.55</v>
      </c>
      <c r="M579" s="6">
        <f t="shared" si="27"/>
        <v>58.2</v>
      </c>
      <c r="N579" t="str">
        <f t="shared" si="28"/>
        <v>Librica</v>
      </c>
      <c r="O579" t="str">
        <f t="shared" si="29"/>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 customers!$A$1:$A$1001,customers!$B$1:$B$1001)</f>
        <v>Tymon Zanetti</v>
      </c>
      <c r="G580" s="2" t="str">
        <f>IF(_xlfn.XLOOKUP(C580,customers!$A$1:$A$1001,customers!$C$1:$C$1001)=0,"",_xlfn.XLOOKUP(C580,customers!$A$1:$A$1001,customers!$C$1:$C$1001))</f>
        <v>tzanettig2@gravatar.com</v>
      </c>
      <c r="H580" s="2" t="str">
        <f>_xlfn.XLOOKUP(C580,customers!$A$1:$A$1001,customers!$G$1:$G$1001)</f>
        <v>Ireland</v>
      </c>
      <c r="I580" t="str">
        <f>_xlfn.XLOOKUP(D580,products!$A$1:$A$49,products!$B$1:$B$49)</f>
        <v>Exc</v>
      </c>
      <c r="J580" t="str">
        <f>_xlfn.XLOOKUP(D580,products!$A$1:$A$49,products!$C$1:$C$49)</f>
        <v>L</v>
      </c>
      <c r="K580" s="24" t="s">
        <v>6220</v>
      </c>
      <c r="L580" s="6">
        <f>_xlfn.XLOOKUP(D580,products!$A$1:$A$49,products!$E$1:$E$49)</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 customers!$A$1:$A$1001,customers!$B$1:$B$1001)</f>
        <v>Tymon Zanetti</v>
      </c>
      <c r="G581" s="2" t="str">
        <f>IF(_xlfn.XLOOKUP(C581,customers!$A$1:$A$1001,customers!$C$1:$C$1001)=0,"",_xlfn.XLOOKUP(C581,customers!$A$1:$A$1001,customers!$C$1:$C$1001))</f>
        <v>tzanettig2@gravatar.com</v>
      </c>
      <c r="H581" s="2" t="str">
        <f>_xlfn.XLOOKUP(C581,customers!$A$1:$A$1001,customers!$G$1:$G$1001)</f>
        <v>Ireland</v>
      </c>
      <c r="I581" t="str">
        <f>_xlfn.XLOOKUP(D581,products!$A$1:$A$49,products!$B$1:$B$49)</f>
        <v>Ara</v>
      </c>
      <c r="J581" t="str">
        <f>_xlfn.XLOOKUP(D581,products!$A$1:$A$49,products!$C$1:$C$49)</f>
        <v>M</v>
      </c>
      <c r="K581" s="24" t="s">
        <v>6218</v>
      </c>
      <c r="L581" s="6">
        <f>_xlfn.XLOOKUP(D581,products!$A$1:$A$49,products!$E$1:$E$49)</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 customers!$A$1:$A$1001,customers!$B$1:$B$1001)</f>
        <v>Reinaldos Kirtley</v>
      </c>
      <c r="G582" s="2" t="str">
        <f>IF(_xlfn.XLOOKUP(C582,customers!$A$1:$A$1001,customers!$C$1:$C$1001)=0,"",_xlfn.XLOOKUP(C582,customers!$A$1:$A$1001,customers!$C$1:$C$1001))</f>
        <v>rkirtleyg4@hatena.ne.jp</v>
      </c>
      <c r="H582" s="2" t="str">
        <f>_xlfn.XLOOKUP(C582,customers!$A$1:$A$1001,customers!$G$1:$G$1001)</f>
        <v>United States</v>
      </c>
      <c r="I582" t="str">
        <f>_xlfn.XLOOKUP(D582,products!$A$1:$A$49,products!$B$1:$B$49)</f>
        <v>Exc</v>
      </c>
      <c r="J582" t="str">
        <f>_xlfn.XLOOKUP(D582,products!$A$1:$A$49,products!$C$1:$C$49)</f>
        <v>L</v>
      </c>
      <c r="K582" s="24" t="s">
        <v>6217</v>
      </c>
      <c r="L582" s="6">
        <f>_xlfn.XLOOKUP(D582,products!$A$1:$A$49,products!$E$1:$E$49)</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 customers!$A$1:$A$1001,customers!$B$1:$B$1001)</f>
        <v>Carney Clemencet</v>
      </c>
      <c r="G583" s="2" t="str">
        <f>IF(_xlfn.XLOOKUP(C583,customers!$A$1:$A$1001,customers!$C$1:$C$1001)=0,"",_xlfn.XLOOKUP(C583,customers!$A$1:$A$1001,customers!$C$1:$C$1001))</f>
        <v>cclemencetg5@weather.com</v>
      </c>
      <c r="H583" s="2" t="str">
        <f>_xlfn.XLOOKUP(C583,customers!$A$1:$A$1001,customers!$G$1:$G$1001)</f>
        <v>United Kingdom</v>
      </c>
      <c r="I583" t="str">
        <f>_xlfn.XLOOKUP(D583,products!$A$1:$A$49,products!$B$1:$B$49)</f>
        <v>Exc</v>
      </c>
      <c r="J583" t="str">
        <f>_xlfn.XLOOKUP(D583,products!$A$1:$A$49,products!$C$1:$C$49)</f>
        <v>L</v>
      </c>
      <c r="K583" s="24" t="s">
        <v>6218</v>
      </c>
      <c r="L583" s="6">
        <f>_xlfn.XLOOKUP(D583,products!$A$1:$A$49,products!$E$1:$E$49)</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 customers!$A$1:$A$1001,customers!$B$1:$B$1001)</f>
        <v>Russell Donet</v>
      </c>
      <c r="G584" s="2" t="str">
        <f>IF(_xlfn.XLOOKUP(C584,customers!$A$1:$A$1001,customers!$C$1:$C$1001)=0,"",_xlfn.XLOOKUP(C584,customers!$A$1:$A$1001,customers!$C$1:$C$1001))</f>
        <v>rdonetg6@oakley.com</v>
      </c>
      <c r="H584" s="2" t="str">
        <f>_xlfn.XLOOKUP(C584,customers!$A$1:$A$1001,customers!$G$1:$G$1001)</f>
        <v>United States</v>
      </c>
      <c r="I584" t="str">
        <f>_xlfn.XLOOKUP(D584,products!$A$1:$A$49,products!$B$1:$B$49)</f>
        <v>Exc</v>
      </c>
      <c r="J584" t="str">
        <f>_xlfn.XLOOKUP(D584,products!$A$1:$A$49,products!$C$1:$C$49)</f>
        <v>D</v>
      </c>
      <c r="K584" s="24" t="s">
        <v>6217</v>
      </c>
      <c r="L584" s="6">
        <f>_xlfn.XLOOKUP(D584,products!$A$1:$A$49,products!$E$1:$E$49)</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 customers!$A$1:$A$1001,customers!$B$1:$B$1001)</f>
        <v>Sidney Gawen</v>
      </c>
      <c r="G585" s="2" t="str">
        <f>IF(_xlfn.XLOOKUP(C585,customers!$A$1:$A$1001,customers!$C$1:$C$1001)=0,"",_xlfn.XLOOKUP(C585,customers!$A$1:$A$1001,customers!$C$1:$C$1001))</f>
        <v>sgaweng7@creativecommons.org</v>
      </c>
      <c r="H585" s="2" t="str">
        <f>_xlfn.XLOOKUP(C585,customers!$A$1:$A$1001,customers!$G$1:$G$1001)</f>
        <v>United States</v>
      </c>
      <c r="I585" t="str">
        <f>_xlfn.XLOOKUP(D585,products!$A$1:$A$49,products!$B$1:$B$49)</f>
        <v>Rob</v>
      </c>
      <c r="J585" t="str">
        <f>_xlfn.XLOOKUP(D585,products!$A$1:$A$49,products!$C$1:$C$49)</f>
        <v>L</v>
      </c>
      <c r="K585" s="24" t="s">
        <v>6220</v>
      </c>
      <c r="L585" s="6">
        <f>_xlfn.XLOOKUP(D585,products!$A$1:$A$49,products!$E$1:$E$49)</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 customers!$A$1:$A$1001,customers!$B$1:$B$1001)</f>
        <v>Rickey Readie</v>
      </c>
      <c r="G586" s="2" t="str">
        <f>IF(_xlfn.XLOOKUP(C586,customers!$A$1:$A$1001,customers!$C$1:$C$1001)=0,"",_xlfn.XLOOKUP(C586,customers!$A$1:$A$1001,customers!$C$1:$C$1001))</f>
        <v>rreadieg8@guardian.co.uk</v>
      </c>
      <c r="H586" s="2" t="str">
        <f>_xlfn.XLOOKUP(C586,customers!$A$1:$A$1001,customers!$G$1:$G$1001)</f>
        <v>United States</v>
      </c>
      <c r="I586" t="str">
        <f>_xlfn.XLOOKUP(D586,products!$A$1:$A$49,products!$B$1:$B$49)</f>
        <v>Rob</v>
      </c>
      <c r="J586" t="str">
        <f>_xlfn.XLOOKUP(D586,products!$A$1:$A$49,products!$C$1:$C$49)</f>
        <v>L</v>
      </c>
      <c r="K586" s="24" t="s">
        <v>6220</v>
      </c>
      <c r="L586" s="6">
        <f>_xlfn.XLOOKUP(D586,products!$A$1:$A$49,products!$E$1:$E$49)</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 customers!$A$1:$A$1001,customers!$B$1:$B$1001)</f>
        <v>Cody Verissimo</v>
      </c>
      <c r="G587" s="2" t="str">
        <f>IF(_xlfn.XLOOKUP(C587,customers!$A$1:$A$1001,customers!$C$1:$C$1001)=0,"",_xlfn.XLOOKUP(C587,customers!$A$1:$A$1001,customers!$C$1:$C$1001))</f>
        <v>cverissimogh@theglobeandmail.com</v>
      </c>
      <c r="H587" s="2" t="str">
        <f>_xlfn.XLOOKUP(C587,customers!$A$1:$A$1001,customers!$G$1:$G$1001)</f>
        <v>United Kingdom</v>
      </c>
      <c r="I587" t="str">
        <f>_xlfn.XLOOKUP(D587,products!$A$1:$A$49,products!$B$1:$B$49)</f>
        <v>Exc</v>
      </c>
      <c r="J587" t="str">
        <f>_xlfn.XLOOKUP(D587,products!$A$1:$A$49,products!$C$1:$C$49)</f>
        <v>M</v>
      </c>
      <c r="K587" s="24" t="s">
        <v>6218</v>
      </c>
      <c r="L587" s="6">
        <f>_xlfn.XLOOKUP(D587,products!$A$1:$A$49,products!$E$1:$E$49)</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 customers!$A$1:$A$1001,customers!$B$1:$B$1001)</f>
        <v>Zilvia Claisse</v>
      </c>
      <c r="G588" s="2" t="str">
        <f>IF(_xlfn.XLOOKUP(C588,customers!$A$1:$A$1001,customers!$C$1:$C$1001)=0,"",_xlfn.XLOOKUP(C588,customers!$A$1:$A$1001,customers!$C$1:$C$1001))</f>
        <v/>
      </c>
      <c r="H588" s="2" t="str">
        <f>_xlfn.XLOOKUP(C588,customers!$A$1:$A$1001,customers!$G$1:$G$1001)</f>
        <v>United States</v>
      </c>
      <c r="I588" t="str">
        <f>_xlfn.XLOOKUP(D588,products!$A$1:$A$49,products!$B$1:$B$49)</f>
        <v>Rob</v>
      </c>
      <c r="J588" t="str">
        <f>_xlfn.XLOOKUP(D588,products!$A$1:$A$49,products!$C$1:$C$49)</f>
        <v>L</v>
      </c>
      <c r="K588" s="24" t="s">
        <v>6219</v>
      </c>
      <c r="L588" s="6">
        <f>_xlfn.XLOOKUP(D588,products!$A$1:$A$49,products!$E$1:$E$49)</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 customers!$A$1:$A$1001,customers!$B$1:$B$1001)</f>
        <v>Bar O' Mahony</v>
      </c>
      <c r="G589" s="2" t="str">
        <f>IF(_xlfn.XLOOKUP(C589,customers!$A$1:$A$1001,customers!$C$1:$C$1001)=0,"",_xlfn.XLOOKUP(C589,customers!$A$1:$A$1001,customers!$C$1:$C$1001))</f>
        <v>bogb@elpais.com</v>
      </c>
      <c r="H589" s="2" t="str">
        <f>_xlfn.XLOOKUP(C589,customers!$A$1:$A$1001,customers!$G$1:$G$1001)</f>
        <v>United States</v>
      </c>
      <c r="I589" t="str">
        <f>_xlfn.XLOOKUP(D589,products!$A$1:$A$49,products!$B$1:$B$49)</f>
        <v>Lib</v>
      </c>
      <c r="J589" t="str">
        <f>_xlfn.XLOOKUP(D589,products!$A$1:$A$49,products!$C$1:$C$49)</f>
        <v>D</v>
      </c>
      <c r="K589" s="24" t="s">
        <v>6218</v>
      </c>
      <c r="L589" s="6">
        <f>_xlfn.XLOOKUP(D589,products!$A$1:$A$49,products!$E$1:$E$49)</f>
        <v>7.77</v>
      </c>
      <c r="M589" s="6">
        <f t="shared" si="27"/>
        <v>7.77</v>
      </c>
      <c r="N589" t="str">
        <f t="shared" si="28"/>
        <v>Librica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 customers!$A$1:$A$1001,customers!$B$1:$B$1001)</f>
        <v>Valenka Stansbury</v>
      </c>
      <c r="G590" s="2" t="str">
        <f>IF(_xlfn.XLOOKUP(C590,customers!$A$1:$A$1001,customers!$C$1:$C$1001)=0,"",_xlfn.XLOOKUP(C590,customers!$A$1:$A$1001,customers!$C$1:$C$1001))</f>
        <v>vstansburygc@unblog.fr</v>
      </c>
      <c r="H590" s="2" t="str">
        <f>_xlfn.XLOOKUP(C590,customers!$A$1:$A$1001,customers!$G$1:$G$1001)</f>
        <v>United States</v>
      </c>
      <c r="I590" t="str">
        <f>_xlfn.XLOOKUP(D590,products!$A$1:$A$49,products!$B$1:$B$49)</f>
        <v>Rob</v>
      </c>
      <c r="J590" t="str">
        <f>_xlfn.XLOOKUP(D590,products!$A$1:$A$49,products!$C$1:$C$49)</f>
        <v>M</v>
      </c>
      <c r="K590" s="24" t="s">
        <v>6218</v>
      </c>
      <c r="L590" s="6">
        <f>_xlfn.XLOOKUP(D590,products!$A$1:$A$49,products!$E$1:$E$49)</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 customers!$A$1:$A$1001,customers!$B$1:$B$1001)</f>
        <v>Daniel Heinonen</v>
      </c>
      <c r="G591" s="2" t="str">
        <f>IF(_xlfn.XLOOKUP(C591,customers!$A$1:$A$1001,customers!$C$1:$C$1001)=0,"",_xlfn.XLOOKUP(C591,customers!$A$1:$A$1001,customers!$C$1:$C$1001))</f>
        <v>dheinonengd@printfriendly.com</v>
      </c>
      <c r="H591" s="2" t="str">
        <f>_xlfn.XLOOKUP(C591,customers!$A$1:$A$1001,customers!$G$1:$G$1001)</f>
        <v>United States</v>
      </c>
      <c r="I591" t="str">
        <f>_xlfn.XLOOKUP(D591,products!$A$1:$A$49,products!$B$1:$B$49)</f>
        <v>Exc</v>
      </c>
      <c r="J591" t="str">
        <f>_xlfn.XLOOKUP(D591,products!$A$1:$A$49,products!$C$1:$C$49)</f>
        <v>L</v>
      </c>
      <c r="K591" s="24" t="s">
        <v>6219</v>
      </c>
      <c r="L591" s="6">
        <f>_xlfn.XLOOKUP(D591,products!$A$1:$A$49,products!$E$1:$E$49)</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 customers!$A$1:$A$1001,customers!$B$1:$B$1001)</f>
        <v>Jewelle Shenton</v>
      </c>
      <c r="G592" s="2" t="str">
        <f>IF(_xlfn.XLOOKUP(C592,customers!$A$1:$A$1001,customers!$C$1:$C$1001)=0,"",_xlfn.XLOOKUP(C592,customers!$A$1:$A$1001,customers!$C$1:$C$1001))</f>
        <v>jshentonge@google.com.hk</v>
      </c>
      <c r="H592" s="2" t="str">
        <f>_xlfn.XLOOKUP(C592,customers!$A$1:$A$1001,customers!$G$1:$G$1001)</f>
        <v>United States</v>
      </c>
      <c r="I592" t="str">
        <f>_xlfn.XLOOKUP(D592,products!$A$1:$A$49,products!$B$1:$B$49)</f>
        <v>Exc</v>
      </c>
      <c r="J592" t="str">
        <f>_xlfn.XLOOKUP(D592,products!$A$1:$A$49,products!$C$1:$C$49)</f>
        <v>M</v>
      </c>
      <c r="K592" s="24" t="s">
        <v>6219</v>
      </c>
      <c r="L592" s="6">
        <f>_xlfn.XLOOKUP(D592,products!$A$1:$A$49,products!$E$1:$E$49)</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 customers!$A$1:$A$1001,customers!$B$1:$B$1001)</f>
        <v>Jennifer Wilkisson</v>
      </c>
      <c r="G593" s="2" t="str">
        <f>IF(_xlfn.XLOOKUP(C593,customers!$A$1:$A$1001,customers!$C$1:$C$1001)=0,"",_xlfn.XLOOKUP(C593,customers!$A$1:$A$1001,customers!$C$1:$C$1001))</f>
        <v>jwilkissongf@nba.com</v>
      </c>
      <c r="H593" s="2" t="str">
        <f>_xlfn.XLOOKUP(C593,customers!$A$1:$A$1001,customers!$G$1:$G$1001)</f>
        <v>United States</v>
      </c>
      <c r="I593" t="str">
        <f>_xlfn.XLOOKUP(D593,products!$A$1:$A$49,products!$B$1:$B$49)</f>
        <v>Rob</v>
      </c>
      <c r="J593" t="str">
        <f>_xlfn.XLOOKUP(D593,products!$A$1:$A$49,products!$C$1:$C$49)</f>
        <v>D</v>
      </c>
      <c r="K593" s="24" t="s">
        <v>6220</v>
      </c>
      <c r="L593" s="6">
        <f>_xlfn.XLOOKUP(D593,products!$A$1:$A$49,products!$E$1:$E$49)</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 customers!$A$1:$A$1001,customers!$B$1:$B$1001)</f>
        <v>Kylie Mowat</v>
      </c>
      <c r="G594" s="2" t="str">
        <f>IF(_xlfn.XLOOKUP(C594,customers!$A$1:$A$1001,customers!$C$1:$C$1001)=0,"",_xlfn.XLOOKUP(C594,customers!$A$1:$A$1001,customers!$C$1:$C$1001))</f>
        <v/>
      </c>
      <c r="H594" s="2" t="str">
        <f>_xlfn.XLOOKUP(C594,customers!$A$1:$A$1001,customers!$G$1:$G$1001)</f>
        <v>United States</v>
      </c>
      <c r="I594" t="str">
        <f>_xlfn.XLOOKUP(D594,products!$A$1:$A$49,products!$B$1:$B$49)</f>
        <v>Ara</v>
      </c>
      <c r="J594" t="str">
        <f>_xlfn.XLOOKUP(D594,products!$A$1:$A$49,products!$C$1:$C$49)</f>
        <v>M</v>
      </c>
      <c r="K594" s="24" t="s">
        <v>6219</v>
      </c>
      <c r="L594" s="6">
        <f>_xlfn.XLOOKUP(D594,products!$A$1:$A$49,products!$E$1:$E$49)</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 customers!$A$1:$A$1001,customers!$B$1:$B$1001)</f>
        <v>Cody Verissimo</v>
      </c>
      <c r="G595" s="2" t="str">
        <f>IF(_xlfn.XLOOKUP(C595,customers!$A$1:$A$1001,customers!$C$1:$C$1001)=0,"",_xlfn.XLOOKUP(C595,customers!$A$1:$A$1001,customers!$C$1:$C$1001))</f>
        <v>cverissimogh@theglobeandmail.com</v>
      </c>
      <c r="H595" s="2" t="str">
        <f>_xlfn.XLOOKUP(C595,customers!$A$1:$A$1001,customers!$G$1:$G$1001)</f>
        <v>United Kingdom</v>
      </c>
      <c r="I595" t="str">
        <f>_xlfn.XLOOKUP(D595,products!$A$1:$A$49,products!$B$1:$B$49)</f>
        <v>Exc</v>
      </c>
      <c r="J595" t="str">
        <f>_xlfn.XLOOKUP(D595,products!$A$1:$A$49,products!$C$1:$C$49)</f>
        <v>D</v>
      </c>
      <c r="K595" s="24" t="s">
        <v>6219</v>
      </c>
      <c r="L595" s="6">
        <f>_xlfn.XLOOKUP(D595,products!$A$1:$A$49,products!$E$1:$E$49)</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 customers!$A$1:$A$1001,customers!$B$1:$B$1001)</f>
        <v>Gabriel Starcks</v>
      </c>
      <c r="G596" s="2" t="str">
        <f>IF(_xlfn.XLOOKUP(C596,customers!$A$1:$A$1001,customers!$C$1:$C$1001)=0,"",_xlfn.XLOOKUP(C596,customers!$A$1:$A$1001,customers!$C$1:$C$1001))</f>
        <v>gstarcksgi@abc.net.au</v>
      </c>
      <c r="H596" s="2" t="str">
        <f>_xlfn.XLOOKUP(C596,customers!$A$1:$A$1001,customers!$G$1:$G$1001)</f>
        <v>United States</v>
      </c>
      <c r="I596" t="str">
        <f>_xlfn.XLOOKUP(D596,products!$A$1:$A$49,products!$B$1:$B$49)</f>
        <v>Ara</v>
      </c>
      <c r="J596" t="str">
        <f>_xlfn.XLOOKUP(D596,products!$A$1:$A$49,products!$C$1:$C$49)</f>
        <v>L</v>
      </c>
      <c r="K596" s="24" t="s">
        <v>6219</v>
      </c>
      <c r="L596" s="6">
        <f>_xlfn.XLOOKUP(D596,products!$A$1:$A$49,products!$E$1:$E$49)</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 customers!$A$1:$A$1001,customers!$B$1:$B$1001)</f>
        <v>Darby Dummer</v>
      </c>
      <c r="G597" s="2" t="str">
        <f>IF(_xlfn.XLOOKUP(C597,customers!$A$1:$A$1001,customers!$C$1:$C$1001)=0,"",_xlfn.XLOOKUP(C597,customers!$A$1:$A$1001,customers!$C$1:$C$1001))</f>
        <v/>
      </c>
      <c r="H597" s="2" t="str">
        <f>_xlfn.XLOOKUP(C597,customers!$A$1:$A$1001,customers!$G$1:$G$1001)</f>
        <v>United Kingdom</v>
      </c>
      <c r="I597" t="str">
        <f>_xlfn.XLOOKUP(D597,products!$A$1:$A$49,products!$B$1:$B$49)</f>
        <v>Exc</v>
      </c>
      <c r="J597" t="str">
        <f>_xlfn.XLOOKUP(D597,products!$A$1:$A$49,products!$C$1:$C$49)</f>
        <v>L</v>
      </c>
      <c r="K597" s="24" t="s">
        <v>6217</v>
      </c>
      <c r="L597" s="6">
        <f>_xlfn.XLOOKUP(D597,products!$A$1:$A$49,products!$E$1:$E$49)</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 customers!$A$1:$A$1001,customers!$B$1:$B$1001)</f>
        <v>Kienan Scholard</v>
      </c>
      <c r="G598" s="2" t="str">
        <f>IF(_xlfn.XLOOKUP(C598,customers!$A$1:$A$1001,customers!$C$1:$C$1001)=0,"",_xlfn.XLOOKUP(C598,customers!$A$1:$A$1001,customers!$C$1:$C$1001))</f>
        <v>kscholardgk@sbwire.com</v>
      </c>
      <c r="H598" s="2" t="str">
        <f>_xlfn.XLOOKUP(C598,customers!$A$1:$A$1001,customers!$G$1:$G$1001)</f>
        <v>United States</v>
      </c>
      <c r="I598" t="str">
        <f>_xlfn.XLOOKUP(D598,products!$A$1:$A$49,products!$B$1:$B$49)</f>
        <v>Ara</v>
      </c>
      <c r="J598" t="str">
        <f>_xlfn.XLOOKUP(D598,products!$A$1:$A$49,products!$C$1:$C$49)</f>
        <v>M</v>
      </c>
      <c r="K598" s="24" t="s">
        <v>6218</v>
      </c>
      <c r="L598" s="6">
        <f>_xlfn.XLOOKUP(D598,products!$A$1:$A$49,products!$E$1:$E$49)</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 customers!$A$1:$A$1001,customers!$B$1:$B$1001)</f>
        <v>Bo Kindley</v>
      </c>
      <c r="G599" s="2" t="str">
        <f>IF(_xlfn.XLOOKUP(C599,customers!$A$1:$A$1001,customers!$C$1:$C$1001)=0,"",_xlfn.XLOOKUP(C599,customers!$A$1:$A$1001,customers!$C$1:$C$1001))</f>
        <v>bkindleygl@wikimedia.org</v>
      </c>
      <c r="H599" s="2" t="str">
        <f>_xlfn.XLOOKUP(C599,customers!$A$1:$A$1001,customers!$G$1:$G$1001)</f>
        <v>United States</v>
      </c>
      <c r="I599" t="str">
        <f>_xlfn.XLOOKUP(D599,products!$A$1:$A$49,products!$B$1:$B$49)</f>
        <v>Lib</v>
      </c>
      <c r="J599" t="str">
        <f>_xlfn.XLOOKUP(D599,products!$A$1:$A$49,products!$C$1:$C$49)</f>
        <v>L</v>
      </c>
      <c r="K599" s="24" t="s">
        <v>6219</v>
      </c>
      <c r="L599" s="6">
        <f>_xlfn.XLOOKUP(D599,products!$A$1:$A$49,products!$E$1:$E$49)</f>
        <v>36.454999999999998</v>
      </c>
      <c r="M599" s="6">
        <f t="shared" si="27"/>
        <v>145.82</v>
      </c>
      <c r="N599" t="str">
        <f t="shared" si="28"/>
        <v>Librica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 customers!$A$1:$A$1001,customers!$B$1:$B$1001)</f>
        <v>Krissie Hammett</v>
      </c>
      <c r="G600" s="2" t="str">
        <f>IF(_xlfn.XLOOKUP(C600,customers!$A$1:$A$1001,customers!$C$1:$C$1001)=0,"",_xlfn.XLOOKUP(C600,customers!$A$1:$A$1001,customers!$C$1:$C$1001))</f>
        <v>khammettgm@dmoz.org</v>
      </c>
      <c r="H600" s="2" t="str">
        <f>_xlfn.XLOOKUP(C600,customers!$A$1:$A$1001,customers!$G$1:$G$1001)</f>
        <v>United States</v>
      </c>
      <c r="I600" t="str">
        <f>_xlfn.XLOOKUP(D600,products!$A$1:$A$49,products!$B$1:$B$49)</f>
        <v>Rob</v>
      </c>
      <c r="J600" t="str">
        <f>_xlfn.XLOOKUP(D600,products!$A$1:$A$49,products!$C$1:$C$49)</f>
        <v>M</v>
      </c>
      <c r="K600" s="24" t="s">
        <v>6220</v>
      </c>
      <c r="L600" s="6">
        <f>_xlfn.XLOOKUP(D600,products!$A$1:$A$49,products!$E$1:$E$49)</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 customers!$A$1:$A$1001,customers!$B$1:$B$1001)</f>
        <v>Alisha Hulburt</v>
      </c>
      <c r="G601" s="2" t="str">
        <f>IF(_xlfn.XLOOKUP(C601,customers!$A$1:$A$1001,customers!$C$1:$C$1001)=0,"",_xlfn.XLOOKUP(C601,customers!$A$1:$A$1001,customers!$C$1:$C$1001))</f>
        <v>ahulburtgn@fda.gov</v>
      </c>
      <c r="H601" s="2" t="str">
        <f>_xlfn.XLOOKUP(C601,customers!$A$1:$A$1001,customers!$G$1:$G$1001)</f>
        <v>United States</v>
      </c>
      <c r="I601" t="str">
        <f>_xlfn.XLOOKUP(D601,products!$A$1:$A$49,products!$B$1:$B$49)</f>
        <v>Ara</v>
      </c>
      <c r="J601" t="str">
        <f>_xlfn.XLOOKUP(D601,products!$A$1:$A$49,products!$C$1:$C$49)</f>
        <v>D</v>
      </c>
      <c r="K601" s="24" t="s">
        <v>6220</v>
      </c>
      <c r="L601" s="6">
        <f>_xlfn.XLOOKUP(D601,products!$A$1:$A$49,products!$E$1:$E$49)</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 customers!$A$1:$A$1001,customers!$B$1:$B$1001)</f>
        <v>Peyter Lauritzen</v>
      </c>
      <c r="G602" s="2" t="str">
        <f>IF(_xlfn.XLOOKUP(C602,customers!$A$1:$A$1001,customers!$C$1:$C$1001)=0,"",_xlfn.XLOOKUP(C602,customers!$A$1:$A$1001,customers!$C$1:$C$1001))</f>
        <v>plauritzengo@photobucket.com</v>
      </c>
      <c r="H602" s="2" t="str">
        <f>_xlfn.XLOOKUP(C602,customers!$A$1:$A$1001,customers!$G$1:$G$1001)</f>
        <v>United States</v>
      </c>
      <c r="I602" t="str">
        <f>_xlfn.XLOOKUP(D602,products!$A$1:$A$49,products!$B$1:$B$49)</f>
        <v>Lib</v>
      </c>
      <c r="J602" t="str">
        <f>_xlfn.XLOOKUP(D602,products!$A$1:$A$49,products!$C$1:$C$49)</f>
        <v>D</v>
      </c>
      <c r="K602" s="24" t="s">
        <v>6218</v>
      </c>
      <c r="L602" s="6">
        <f>_xlfn.XLOOKUP(D602,products!$A$1:$A$49,products!$E$1:$E$49)</f>
        <v>7.77</v>
      </c>
      <c r="M602" s="6">
        <f t="shared" si="27"/>
        <v>7.77</v>
      </c>
      <c r="N602" t="str">
        <f t="shared" si="28"/>
        <v>Librica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 customers!$A$1:$A$1001,customers!$B$1:$B$1001)</f>
        <v>Aurelia Burgwin</v>
      </c>
      <c r="G603" s="2" t="str">
        <f>IF(_xlfn.XLOOKUP(C603,customers!$A$1:$A$1001,customers!$C$1:$C$1001)=0,"",_xlfn.XLOOKUP(C603,customers!$A$1:$A$1001,customers!$C$1:$C$1001))</f>
        <v>aburgwingp@redcross.org</v>
      </c>
      <c r="H603" s="2" t="str">
        <f>_xlfn.XLOOKUP(C603,customers!$A$1:$A$1001,customers!$G$1:$G$1001)</f>
        <v>United States</v>
      </c>
      <c r="I603" t="str">
        <f>_xlfn.XLOOKUP(D603,products!$A$1:$A$49,products!$B$1:$B$49)</f>
        <v>Rob</v>
      </c>
      <c r="J603" t="str">
        <f>_xlfn.XLOOKUP(D603,products!$A$1:$A$49,products!$C$1:$C$49)</f>
        <v>L</v>
      </c>
      <c r="K603" s="24" t="s">
        <v>6219</v>
      </c>
      <c r="L603" s="6">
        <f>_xlfn.XLOOKUP(D603,products!$A$1:$A$49,products!$E$1:$E$49)</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 customers!$A$1:$A$1001,customers!$B$1:$B$1001)</f>
        <v>Emalee Rolin</v>
      </c>
      <c r="G604" s="2" t="str">
        <f>IF(_xlfn.XLOOKUP(C604,customers!$A$1:$A$1001,customers!$C$1:$C$1001)=0,"",_xlfn.XLOOKUP(C604,customers!$A$1:$A$1001,customers!$C$1:$C$1001))</f>
        <v>erolingq@google.fr</v>
      </c>
      <c r="H604" s="2" t="str">
        <f>_xlfn.XLOOKUP(C604,customers!$A$1:$A$1001,customers!$G$1:$G$1001)</f>
        <v>United States</v>
      </c>
      <c r="I604" t="str">
        <f>_xlfn.XLOOKUP(D604,products!$A$1:$A$49,products!$B$1:$B$49)</f>
        <v>Exc</v>
      </c>
      <c r="J604" t="str">
        <f>_xlfn.XLOOKUP(D604,products!$A$1:$A$49,products!$C$1:$C$49)</f>
        <v>L</v>
      </c>
      <c r="K604" s="24" t="s">
        <v>6220</v>
      </c>
      <c r="L604" s="6">
        <f>_xlfn.XLOOKUP(D604,products!$A$1:$A$49,products!$E$1:$E$49)</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 customers!$A$1:$A$1001,customers!$B$1:$B$1001)</f>
        <v>Donavon Fowle</v>
      </c>
      <c r="G605" s="2" t="str">
        <f>IF(_xlfn.XLOOKUP(C605,customers!$A$1:$A$1001,customers!$C$1:$C$1001)=0,"",_xlfn.XLOOKUP(C605,customers!$A$1:$A$1001,customers!$C$1:$C$1001))</f>
        <v>dfowlegr@epa.gov</v>
      </c>
      <c r="H605" s="2" t="str">
        <f>_xlfn.XLOOKUP(C605,customers!$A$1:$A$1001,customers!$G$1:$G$1001)</f>
        <v>United States</v>
      </c>
      <c r="I605" t="str">
        <f>_xlfn.XLOOKUP(D605,products!$A$1:$A$49,products!$B$1:$B$49)</f>
        <v>Rob</v>
      </c>
      <c r="J605" t="str">
        <f>_xlfn.XLOOKUP(D605,products!$A$1:$A$49,products!$C$1:$C$49)</f>
        <v>M</v>
      </c>
      <c r="K605" s="24" t="s">
        <v>6220</v>
      </c>
      <c r="L605" s="6">
        <f>_xlfn.XLOOKUP(D605,products!$A$1:$A$49,products!$E$1:$E$49)</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 customers!$A$1:$A$1001,customers!$B$1:$B$1001)</f>
        <v>Jorge Bettison</v>
      </c>
      <c r="G606" s="2" t="str">
        <f>IF(_xlfn.XLOOKUP(C606,customers!$A$1:$A$1001,customers!$C$1:$C$1001)=0,"",_xlfn.XLOOKUP(C606,customers!$A$1:$A$1001,customers!$C$1:$C$1001))</f>
        <v/>
      </c>
      <c r="H606" s="2" t="str">
        <f>_xlfn.XLOOKUP(C606,customers!$A$1:$A$1001,customers!$G$1:$G$1001)</f>
        <v>Ireland</v>
      </c>
      <c r="I606" t="str">
        <f>_xlfn.XLOOKUP(D606,products!$A$1:$A$49,products!$B$1:$B$49)</f>
        <v>Lib</v>
      </c>
      <c r="J606" t="str">
        <f>_xlfn.XLOOKUP(D606,products!$A$1:$A$49,products!$C$1:$C$49)</f>
        <v>D</v>
      </c>
      <c r="K606" s="24" t="s">
        <v>6219</v>
      </c>
      <c r="L606" s="6">
        <f>_xlfn.XLOOKUP(D606,products!$A$1:$A$49,products!$E$1:$E$49)</f>
        <v>29.784999999999997</v>
      </c>
      <c r="M606" s="6">
        <f t="shared" si="27"/>
        <v>119.13999999999999</v>
      </c>
      <c r="N606" t="str">
        <f t="shared" si="28"/>
        <v>Librica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 customers!$A$1:$A$1001,customers!$B$1:$B$1001)</f>
        <v>Wang Powlesland</v>
      </c>
      <c r="G607" s="2" t="str">
        <f>IF(_xlfn.XLOOKUP(C607,customers!$A$1:$A$1001,customers!$C$1:$C$1001)=0,"",_xlfn.XLOOKUP(C607,customers!$A$1:$A$1001,customers!$C$1:$C$1001))</f>
        <v>wpowleslandgt@soundcloud.com</v>
      </c>
      <c r="H607" s="2" t="str">
        <f>_xlfn.XLOOKUP(C607,customers!$A$1:$A$1001,customers!$G$1:$G$1001)</f>
        <v>United States</v>
      </c>
      <c r="I607" t="str">
        <f>_xlfn.XLOOKUP(D607,products!$A$1:$A$49,products!$B$1:$B$49)</f>
        <v>Ara</v>
      </c>
      <c r="J607" t="str">
        <f>_xlfn.XLOOKUP(D607,products!$A$1:$A$49,products!$C$1:$C$49)</f>
        <v>L</v>
      </c>
      <c r="K607" s="24" t="s">
        <v>6219</v>
      </c>
      <c r="L607" s="6">
        <f>_xlfn.XLOOKUP(D607,products!$A$1:$A$49,products!$E$1:$E$49)</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 customers!$A$1:$A$1001,customers!$B$1:$B$1001)</f>
        <v>Cody Verissimo</v>
      </c>
      <c r="G608" s="2" t="str">
        <f>IF(_xlfn.XLOOKUP(C608,customers!$A$1:$A$1001,customers!$C$1:$C$1001)=0,"",_xlfn.XLOOKUP(C608,customers!$A$1:$A$1001,customers!$C$1:$C$1001))</f>
        <v>cverissimogh@theglobeandmail.com</v>
      </c>
      <c r="H608" s="2" t="str">
        <f>_xlfn.XLOOKUP(C608,customers!$A$1:$A$1001,customers!$G$1:$G$1001)</f>
        <v>United Kingdom</v>
      </c>
      <c r="I608" t="str">
        <f>_xlfn.XLOOKUP(D608,products!$A$1:$A$49,products!$B$1:$B$49)</f>
        <v>Lib</v>
      </c>
      <c r="J608" t="str">
        <f>_xlfn.XLOOKUP(D608,products!$A$1:$A$49,products!$C$1:$C$49)</f>
        <v>L</v>
      </c>
      <c r="K608" s="24" t="s">
        <v>6219</v>
      </c>
      <c r="L608" s="6">
        <f>_xlfn.XLOOKUP(D608,products!$A$1:$A$49,products!$E$1:$E$49)</f>
        <v>36.454999999999998</v>
      </c>
      <c r="M608" s="6">
        <f t="shared" si="27"/>
        <v>109.36499999999999</v>
      </c>
      <c r="N608" t="str">
        <f t="shared" si="28"/>
        <v>Librica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 customers!$A$1:$A$1001,customers!$B$1:$B$1001)</f>
        <v>Laurence Ellingham</v>
      </c>
      <c r="G609" s="2" t="str">
        <f>IF(_xlfn.XLOOKUP(C609,customers!$A$1:$A$1001,customers!$C$1:$C$1001)=0,"",_xlfn.XLOOKUP(C609,customers!$A$1:$A$1001,customers!$C$1:$C$1001))</f>
        <v>lellinghamgv@sciencedaily.com</v>
      </c>
      <c r="H609" s="2" t="str">
        <f>_xlfn.XLOOKUP(C609,customers!$A$1:$A$1001,customers!$G$1:$G$1001)</f>
        <v>United States</v>
      </c>
      <c r="I609" t="str">
        <f>_xlfn.XLOOKUP(D609,products!$A$1:$A$49,products!$B$1:$B$49)</f>
        <v>Exc</v>
      </c>
      <c r="J609" t="str">
        <f>_xlfn.XLOOKUP(D609,products!$A$1:$A$49,products!$C$1:$C$49)</f>
        <v>D</v>
      </c>
      <c r="K609" s="24" t="s">
        <v>6220</v>
      </c>
      <c r="L609" s="6">
        <f>_xlfn.XLOOKUP(D609,products!$A$1:$A$49,products!$E$1:$E$49)</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 customers!$A$1:$A$1001,customers!$B$1:$B$1001)</f>
        <v>Billy Neiland</v>
      </c>
      <c r="G610" s="2" t="str">
        <f>IF(_xlfn.XLOOKUP(C610,customers!$A$1:$A$1001,customers!$C$1:$C$1001)=0,"",_xlfn.XLOOKUP(C610,customers!$A$1:$A$1001,customers!$C$1:$C$1001))</f>
        <v/>
      </c>
      <c r="H610" s="2" t="str">
        <f>_xlfn.XLOOKUP(C610,customers!$A$1:$A$1001,customers!$G$1:$G$1001)</f>
        <v>United States</v>
      </c>
      <c r="I610" t="str">
        <f>_xlfn.XLOOKUP(D610,products!$A$1:$A$49,products!$B$1:$B$49)</f>
        <v>Exc</v>
      </c>
      <c r="J610" t="str">
        <f>_xlfn.XLOOKUP(D610,products!$A$1:$A$49,products!$C$1:$C$49)</f>
        <v>D</v>
      </c>
      <c r="K610" s="24" t="s">
        <v>6219</v>
      </c>
      <c r="L610" s="6">
        <f>_xlfn.XLOOKUP(D610,products!$A$1:$A$49,products!$E$1:$E$49)</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 customers!$A$1:$A$1001,customers!$B$1:$B$1001)</f>
        <v>Ancell Fendt</v>
      </c>
      <c r="G611" s="2" t="str">
        <f>IF(_xlfn.XLOOKUP(C611,customers!$A$1:$A$1001,customers!$C$1:$C$1001)=0,"",_xlfn.XLOOKUP(C611,customers!$A$1:$A$1001,customers!$C$1:$C$1001))</f>
        <v>afendtgx@forbes.com</v>
      </c>
      <c r="H611" s="2" t="str">
        <f>_xlfn.XLOOKUP(C611,customers!$A$1:$A$1001,customers!$G$1:$G$1001)</f>
        <v>United States</v>
      </c>
      <c r="I611" t="str">
        <f>_xlfn.XLOOKUP(D611,products!$A$1:$A$49,products!$B$1:$B$49)</f>
        <v>Lib</v>
      </c>
      <c r="J611" t="str">
        <f>_xlfn.XLOOKUP(D611,products!$A$1:$A$49,products!$C$1:$C$49)</f>
        <v>M</v>
      </c>
      <c r="K611" s="24" t="s">
        <v>6220</v>
      </c>
      <c r="L611" s="6">
        <f>_xlfn.XLOOKUP(D611,products!$A$1:$A$49,products!$E$1:$E$49)</f>
        <v>4.3650000000000002</v>
      </c>
      <c r="M611" s="6">
        <f t="shared" si="27"/>
        <v>26.19</v>
      </c>
      <c r="N611" t="str">
        <f t="shared" si="28"/>
        <v>Librica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 customers!$A$1:$A$1001,customers!$B$1:$B$1001)</f>
        <v>Angelia Cleyburn</v>
      </c>
      <c r="G612" s="2" t="str">
        <f>IF(_xlfn.XLOOKUP(C612,customers!$A$1:$A$1001,customers!$C$1:$C$1001)=0,"",_xlfn.XLOOKUP(C612,customers!$A$1:$A$1001,customers!$C$1:$C$1001))</f>
        <v>acleyburngy@lycos.com</v>
      </c>
      <c r="H612" s="2" t="str">
        <f>_xlfn.XLOOKUP(C612,customers!$A$1:$A$1001,customers!$G$1:$G$1001)</f>
        <v>United States</v>
      </c>
      <c r="I612" t="str">
        <f>_xlfn.XLOOKUP(D612,products!$A$1:$A$49,products!$B$1:$B$49)</f>
        <v>Rob</v>
      </c>
      <c r="J612" t="str">
        <f>_xlfn.XLOOKUP(D612,products!$A$1:$A$49,products!$C$1:$C$49)</f>
        <v>M</v>
      </c>
      <c r="K612" s="24" t="s">
        <v>6217</v>
      </c>
      <c r="L612" s="6">
        <f>_xlfn.XLOOKUP(D612,products!$A$1:$A$49,products!$E$1:$E$49)</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 customers!$A$1:$A$1001,customers!$B$1:$B$1001)</f>
        <v>Temple Castiglione</v>
      </c>
      <c r="G613" s="2" t="str">
        <f>IF(_xlfn.XLOOKUP(C613,customers!$A$1:$A$1001,customers!$C$1:$C$1001)=0,"",_xlfn.XLOOKUP(C613,customers!$A$1:$A$1001,customers!$C$1:$C$1001))</f>
        <v>tcastiglionegz@xing.com</v>
      </c>
      <c r="H613" s="2" t="str">
        <f>_xlfn.XLOOKUP(C613,customers!$A$1:$A$1001,customers!$G$1:$G$1001)</f>
        <v>United States</v>
      </c>
      <c r="I613" t="str">
        <f>_xlfn.XLOOKUP(D613,products!$A$1:$A$49,products!$B$1:$B$49)</f>
        <v>Exc</v>
      </c>
      <c r="J613" t="str">
        <f>_xlfn.XLOOKUP(D613,products!$A$1:$A$49,products!$C$1:$C$49)</f>
        <v>L</v>
      </c>
      <c r="K613" s="24" t="s">
        <v>6219</v>
      </c>
      <c r="L613" s="6">
        <f>_xlfn.XLOOKUP(D613,products!$A$1:$A$49,products!$E$1:$E$49)</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 customers!$A$1:$A$1001,customers!$B$1:$B$1001)</f>
        <v>Betti Lacasa</v>
      </c>
      <c r="G614" s="2" t="str">
        <f>IF(_xlfn.XLOOKUP(C614,customers!$A$1:$A$1001,customers!$C$1:$C$1001)=0,"",_xlfn.XLOOKUP(C614,customers!$A$1:$A$1001,customers!$C$1:$C$1001))</f>
        <v/>
      </c>
      <c r="H614" s="2" t="str">
        <f>_xlfn.XLOOKUP(C614,customers!$A$1:$A$1001,customers!$G$1:$G$1001)</f>
        <v>Ireland</v>
      </c>
      <c r="I614" t="str">
        <f>_xlfn.XLOOKUP(D614,products!$A$1:$A$49,products!$B$1:$B$49)</f>
        <v>Ara</v>
      </c>
      <c r="J614" t="str">
        <f>_xlfn.XLOOKUP(D614,products!$A$1:$A$49,products!$C$1:$C$49)</f>
        <v>M</v>
      </c>
      <c r="K614" s="24" t="s">
        <v>6220</v>
      </c>
      <c r="L614" s="6">
        <f>_xlfn.XLOOKUP(D614,products!$A$1:$A$49,products!$E$1:$E$49)</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 customers!$A$1:$A$1001,customers!$B$1:$B$1001)</f>
        <v>Gunilla Lynch</v>
      </c>
      <c r="G615" s="2" t="str">
        <f>IF(_xlfn.XLOOKUP(C615,customers!$A$1:$A$1001,customers!$C$1:$C$1001)=0,"",_xlfn.XLOOKUP(C615,customers!$A$1:$A$1001,customers!$C$1:$C$1001))</f>
        <v/>
      </c>
      <c r="H615" s="2" t="str">
        <f>_xlfn.XLOOKUP(C615,customers!$A$1:$A$1001,customers!$G$1:$G$1001)</f>
        <v>United States</v>
      </c>
      <c r="I615" t="str">
        <f>_xlfn.XLOOKUP(D615,products!$A$1:$A$49,products!$B$1:$B$49)</f>
        <v>Rob</v>
      </c>
      <c r="J615" t="str">
        <f>_xlfn.XLOOKUP(D615,products!$A$1:$A$49,products!$C$1:$C$49)</f>
        <v>M</v>
      </c>
      <c r="K615" s="24" t="s">
        <v>6218</v>
      </c>
      <c r="L615" s="6">
        <f>_xlfn.XLOOKUP(D615,products!$A$1:$A$49,products!$E$1:$E$49)</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 customers!$A$1:$A$1001,customers!$B$1:$B$1001)</f>
        <v>Cody Verissimo</v>
      </c>
      <c r="G616" s="2" t="str">
        <f>IF(_xlfn.XLOOKUP(C616,customers!$A$1:$A$1001,customers!$C$1:$C$1001)=0,"",_xlfn.XLOOKUP(C616,customers!$A$1:$A$1001,customers!$C$1:$C$1001))</f>
        <v>cverissimogh@theglobeandmail.com</v>
      </c>
      <c r="H616" s="2" t="str">
        <f>_xlfn.XLOOKUP(C616,customers!$A$1:$A$1001,customers!$G$1:$G$1001)</f>
        <v>United Kingdom</v>
      </c>
      <c r="I616" t="str">
        <f>_xlfn.XLOOKUP(D616,products!$A$1:$A$49,products!$B$1:$B$49)</f>
        <v>Rob</v>
      </c>
      <c r="J616" t="str">
        <f>_xlfn.XLOOKUP(D616,products!$A$1:$A$49,products!$C$1:$C$49)</f>
        <v>M</v>
      </c>
      <c r="K616" s="24" t="s">
        <v>6218</v>
      </c>
      <c r="L616" s="6">
        <f>_xlfn.XLOOKUP(D616,products!$A$1:$A$49,products!$E$1:$E$49)</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 customers!$A$1:$A$1001,customers!$B$1:$B$1001)</f>
        <v>Shay Couronne</v>
      </c>
      <c r="G617" s="2" t="str">
        <f>IF(_xlfn.XLOOKUP(C617,customers!$A$1:$A$1001,customers!$C$1:$C$1001)=0,"",_xlfn.XLOOKUP(C617,customers!$A$1:$A$1001,customers!$C$1:$C$1001))</f>
        <v>scouronneh3@mozilla.org</v>
      </c>
      <c r="H617" s="2" t="str">
        <f>_xlfn.XLOOKUP(C617,customers!$A$1:$A$1001,customers!$G$1:$G$1001)</f>
        <v>United States</v>
      </c>
      <c r="I617" t="str">
        <f>_xlfn.XLOOKUP(D617,products!$A$1:$A$49,products!$B$1:$B$49)</f>
        <v>Lib</v>
      </c>
      <c r="J617" t="str">
        <f>_xlfn.XLOOKUP(D617,products!$A$1:$A$49,products!$C$1:$C$49)</f>
        <v>L</v>
      </c>
      <c r="K617" s="24" t="s">
        <v>6219</v>
      </c>
      <c r="L617" s="6">
        <f>_xlfn.XLOOKUP(D617,products!$A$1:$A$49,products!$E$1:$E$49)</f>
        <v>36.454999999999998</v>
      </c>
      <c r="M617" s="6">
        <f t="shared" si="27"/>
        <v>72.91</v>
      </c>
      <c r="N617" t="str">
        <f t="shared" si="28"/>
        <v>Librica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 customers!$A$1:$A$1001,customers!$B$1:$B$1001)</f>
        <v>Linus Flippelli</v>
      </c>
      <c r="G618" s="2" t="str">
        <f>IF(_xlfn.XLOOKUP(C618,customers!$A$1:$A$1001,customers!$C$1:$C$1001)=0,"",_xlfn.XLOOKUP(C618,customers!$A$1:$A$1001,customers!$C$1:$C$1001))</f>
        <v>lflippellih4@github.io</v>
      </c>
      <c r="H618" s="2" t="str">
        <f>_xlfn.XLOOKUP(C618,customers!$A$1:$A$1001,customers!$G$1:$G$1001)</f>
        <v>United Kingdom</v>
      </c>
      <c r="I618" t="str">
        <f>_xlfn.XLOOKUP(D618,products!$A$1:$A$49,products!$B$1:$B$49)</f>
        <v>Exc</v>
      </c>
      <c r="J618" t="str">
        <f>_xlfn.XLOOKUP(D618,products!$A$1:$A$49,products!$C$1:$C$49)</f>
        <v>M</v>
      </c>
      <c r="K618" s="24" t="s">
        <v>6219</v>
      </c>
      <c r="L618" s="6">
        <f>_xlfn.XLOOKUP(D618,products!$A$1:$A$49,products!$E$1:$E$49)</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 customers!$A$1:$A$1001,customers!$B$1:$B$1001)</f>
        <v>Rachelle Elizabeth</v>
      </c>
      <c r="G619" s="2" t="str">
        <f>IF(_xlfn.XLOOKUP(C619,customers!$A$1:$A$1001,customers!$C$1:$C$1001)=0,"",_xlfn.XLOOKUP(C619,customers!$A$1:$A$1001,customers!$C$1:$C$1001))</f>
        <v>relizabethh5@live.com</v>
      </c>
      <c r="H619" s="2" t="str">
        <f>_xlfn.XLOOKUP(C619,customers!$A$1:$A$1001,customers!$G$1:$G$1001)</f>
        <v>United States</v>
      </c>
      <c r="I619" t="str">
        <f>_xlfn.XLOOKUP(D619,products!$A$1:$A$49,products!$B$1:$B$49)</f>
        <v>Lib</v>
      </c>
      <c r="J619" t="str">
        <f>_xlfn.XLOOKUP(D619,products!$A$1:$A$49,products!$C$1:$C$49)</f>
        <v>M</v>
      </c>
      <c r="K619" s="24" t="s">
        <v>6219</v>
      </c>
      <c r="L619" s="6">
        <f>_xlfn.XLOOKUP(D619,products!$A$1:$A$49,products!$E$1:$E$49)</f>
        <v>33.464999999999996</v>
      </c>
      <c r="M619" s="6">
        <f t="shared" si="27"/>
        <v>33.464999999999996</v>
      </c>
      <c r="N619" t="str">
        <f t="shared" si="28"/>
        <v>Librica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 customers!$A$1:$A$1001,customers!$B$1:$B$1001)</f>
        <v>Innis Renhard</v>
      </c>
      <c r="G620" s="2" t="str">
        <f>IF(_xlfn.XLOOKUP(C620,customers!$A$1:$A$1001,customers!$C$1:$C$1001)=0,"",_xlfn.XLOOKUP(C620,customers!$A$1:$A$1001,customers!$C$1:$C$1001))</f>
        <v>irenhardh6@i2i.jp</v>
      </c>
      <c r="H620" s="2" t="str">
        <f>_xlfn.XLOOKUP(C620,customers!$A$1:$A$1001,customers!$G$1:$G$1001)</f>
        <v>United States</v>
      </c>
      <c r="I620" t="str">
        <f>_xlfn.XLOOKUP(D620,products!$A$1:$A$49,products!$B$1:$B$49)</f>
        <v>Exc</v>
      </c>
      <c r="J620" t="str">
        <f>_xlfn.XLOOKUP(D620,products!$A$1:$A$49,products!$C$1:$C$49)</f>
        <v>D</v>
      </c>
      <c r="K620" s="24" t="s">
        <v>6217</v>
      </c>
      <c r="L620" s="6">
        <f>_xlfn.XLOOKUP(D620,products!$A$1:$A$49,products!$E$1:$E$49)</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 customers!$A$1:$A$1001,customers!$B$1:$B$1001)</f>
        <v>Winne Roche</v>
      </c>
      <c r="G621" s="2" t="str">
        <f>IF(_xlfn.XLOOKUP(C621,customers!$A$1:$A$1001,customers!$C$1:$C$1001)=0,"",_xlfn.XLOOKUP(C621,customers!$A$1:$A$1001,customers!$C$1:$C$1001))</f>
        <v>wrocheh7@xinhuanet.com</v>
      </c>
      <c r="H621" s="2" t="str">
        <f>_xlfn.XLOOKUP(C621,customers!$A$1:$A$1001,customers!$G$1:$G$1001)</f>
        <v>United States</v>
      </c>
      <c r="I621" t="str">
        <f>_xlfn.XLOOKUP(D621,products!$A$1:$A$49,products!$B$1:$B$49)</f>
        <v>Lib</v>
      </c>
      <c r="J621" t="str">
        <f>_xlfn.XLOOKUP(D621,products!$A$1:$A$49,products!$C$1:$C$49)</f>
        <v>D</v>
      </c>
      <c r="K621" s="24" t="s">
        <v>6218</v>
      </c>
      <c r="L621" s="6">
        <f>_xlfn.XLOOKUP(D621,products!$A$1:$A$49,products!$E$1:$E$49)</f>
        <v>7.77</v>
      </c>
      <c r="M621" s="6">
        <f t="shared" si="27"/>
        <v>15.54</v>
      </c>
      <c r="N621" t="str">
        <f t="shared" si="28"/>
        <v>Librica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 customers!$A$1:$A$1001,customers!$B$1:$B$1001)</f>
        <v>Linn Alaway</v>
      </c>
      <c r="G622" s="2" t="str">
        <f>IF(_xlfn.XLOOKUP(C622,customers!$A$1:$A$1001,customers!$C$1:$C$1001)=0,"",_xlfn.XLOOKUP(C622,customers!$A$1:$A$1001,customers!$C$1:$C$1001))</f>
        <v>lalawayhh@weather.com</v>
      </c>
      <c r="H622" s="2" t="str">
        <f>_xlfn.XLOOKUP(C622,customers!$A$1:$A$1001,customers!$G$1:$G$1001)</f>
        <v>United States</v>
      </c>
      <c r="I622" t="str">
        <f>_xlfn.XLOOKUP(D622,products!$A$1:$A$49,products!$B$1:$B$49)</f>
        <v>Ara</v>
      </c>
      <c r="J622" t="str">
        <f>_xlfn.XLOOKUP(D622,products!$A$1:$A$49,products!$C$1:$C$49)</f>
        <v>M</v>
      </c>
      <c r="K622" s="24" t="s">
        <v>6220</v>
      </c>
      <c r="L622" s="6">
        <f>_xlfn.XLOOKUP(D622,products!$A$1:$A$49,products!$E$1:$E$49)</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 customers!$A$1:$A$1001,customers!$B$1:$B$1001)</f>
        <v>Cordy Odgaard</v>
      </c>
      <c r="G623" s="2" t="str">
        <f>IF(_xlfn.XLOOKUP(C623,customers!$A$1:$A$1001,customers!$C$1:$C$1001)=0,"",_xlfn.XLOOKUP(C623,customers!$A$1:$A$1001,customers!$C$1:$C$1001))</f>
        <v>codgaardh9@nsw.gov.au</v>
      </c>
      <c r="H623" s="2" t="str">
        <f>_xlfn.XLOOKUP(C623,customers!$A$1:$A$1001,customers!$G$1:$G$1001)</f>
        <v>United States</v>
      </c>
      <c r="I623" t="str">
        <f>_xlfn.XLOOKUP(D623,products!$A$1:$A$49,products!$B$1:$B$49)</f>
        <v>Ara</v>
      </c>
      <c r="J623" t="str">
        <f>_xlfn.XLOOKUP(D623,products!$A$1:$A$49,products!$C$1:$C$49)</f>
        <v>L</v>
      </c>
      <c r="K623" s="24" t="s">
        <v>6217</v>
      </c>
      <c r="L623" s="6">
        <f>_xlfn.XLOOKUP(D623,products!$A$1:$A$49,products!$E$1:$E$49)</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 customers!$A$1:$A$1001,customers!$B$1:$B$1001)</f>
        <v>Bertine Byrd</v>
      </c>
      <c r="G624" s="2" t="str">
        <f>IF(_xlfn.XLOOKUP(C624,customers!$A$1:$A$1001,customers!$C$1:$C$1001)=0,"",_xlfn.XLOOKUP(C624,customers!$A$1:$A$1001,customers!$C$1:$C$1001))</f>
        <v>bbyrdha@4shared.com</v>
      </c>
      <c r="H624" s="2" t="str">
        <f>_xlfn.XLOOKUP(C624,customers!$A$1:$A$1001,customers!$G$1:$G$1001)</f>
        <v>United States</v>
      </c>
      <c r="I624" t="str">
        <f>_xlfn.XLOOKUP(D624,products!$A$1:$A$49,products!$B$1:$B$49)</f>
        <v>Lib</v>
      </c>
      <c r="J624" t="str">
        <f>_xlfn.XLOOKUP(D624,products!$A$1:$A$49,products!$C$1:$C$49)</f>
        <v>M</v>
      </c>
      <c r="K624" s="24" t="s">
        <v>6219</v>
      </c>
      <c r="L624" s="6">
        <f>_xlfn.XLOOKUP(D624,products!$A$1:$A$49,products!$E$1:$E$49)</f>
        <v>33.464999999999996</v>
      </c>
      <c r="M624" s="6">
        <f t="shared" si="27"/>
        <v>133.85999999999999</v>
      </c>
      <c r="N624" t="str">
        <f t="shared" si="28"/>
        <v>Librica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 customers!$A$1:$A$1001,customers!$B$1:$B$1001)</f>
        <v>Nelie Garnson</v>
      </c>
      <c r="G625" s="2" t="str">
        <f>IF(_xlfn.XLOOKUP(C625,customers!$A$1:$A$1001,customers!$C$1:$C$1001)=0,"",_xlfn.XLOOKUP(C625,customers!$A$1:$A$1001,customers!$C$1:$C$1001))</f>
        <v/>
      </c>
      <c r="H625" s="2" t="str">
        <f>_xlfn.XLOOKUP(C625,customers!$A$1:$A$1001,customers!$G$1:$G$1001)</f>
        <v>United Kingdom</v>
      </c>
      <c r="I625" t="str">
        <f>_xlfn.XLOOKUP(D625,products!$A$1:$A$49,products!$B$1:$B$49)</f>
        <v>Exc</v>
      </c>
      <c r="J625" t="str">
        <f>_xlfn.XLOOKUP(D625,products!$A$1:$A$49,products!$C$1:$C$49)</f>
        <v>D</v>
      </c>
      <c r="K625" s="24" t="s">
        <v>6217</v>
      </c>
      <c r="L625" s="6">
        <f>_xlfn.XLOOKUP(D625,products!$A$1:$A$49,products!$E$1:$E$49)</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 customers!$A$1:$A$1001,customers!$B$1:$B$1001)</f>
        <v>Dianne Chardin</v>
      </c>
      <c r="G626" s="2" t="str">
        <f>IF(_xlfn.XLOOKUP(C626,customers!$A$1:$A$1001,customers!$C$1:$C$1001)=0,"",_xlfn.XLOOKUP(C626,customers!$A$1:$A$1001,customers!$C$1:$C$1001))</f>
        <v>dchardinhc@nhs.uk</v>
      </c>
      <c r="H626" s="2" t="str">
        <f>_xlfn.XLOOKUP(C626,customers!$A$1:$A$1001,customers!$G$1:$G$1001)</f>
        <v>Ireland</v>
      </c>
      <c r="I626" t="str">
        <f>_xlfn.XLOOKUP(D626,products!$A$1:$A$49,products!$B$1:$B$49)</f>
        <v>Exc</v>
      </c>
      <c r="J626" t="str">
        <f>_xlfn.XLOOKUP(D626,products!$A$1:$A$49,products!$C$1:$C$49)</f>
        <v>M</v>
      </c>
      <c r="K626" s="24" t="s">
        <v>6219</v>
      </c>
      <c r="L626" s="6">
        <f>_xlfn.XLOOKUP(D626,products!$A$1:$A$49,products!$E$1:$E$49)</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 customers!$A$1:$A$1001,customers!$B$1:$B$1001)</f>
        <v>Hailee Radbone</v>
      </c>
      <c r="G627" s="2" t="str">
        <f>IF(_xlfn.XLOOKUP(C627,customers!$A$1:$A$1001,customers!$C$1:$C$1001)=0,"",_xlfn.XLOOKUP(C627,customers!$A$1:$A$1001,customers!$C$1:$C$1001))</f>
        <v>hradbonehd@newsvine.com</v>
      </c>
      <c r="H627" s="2" t="str">
        <f>_xlfn.XLOOKUP(C627,customers!$A$1:$A$1001,customers!$G$1:$G$1001)</f>
        <v>United States</v>
      </c>
      <c r="I627" t="str">
        <f>_xlfn.XLOOKUP(D627,products!$A$1:$A$49,products!$B$1:$B$49)</f>
        <v>Rob</v>
      </c>
      <c r="J627" t="str">
        <f>_xlfn.XLOOKUP(D627,products!$A$1:$A$49,products!$C$1:$C$49)</f>
        <v>L</v>
      </c>
      <c r="K627" s="24" t="s">
        <v>6218</v>
      </c>
      <c r="L627" s="6">
        <f>_xlfn.XLOOKUP(D627,products!$A$1:$A$49,products!$E$1:$E$49)</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 customers!$A$1:$A$1001,customers!$B$1:$B$1001)</f>
        <v>Wallis Bernth</v>
      </c>
      <c r="G628" s="2" t="str">
        <f>IF(_xlfn.XLOOKUP(C628,customers!$A$1:$A$1001,customers!$C$1:$C$1001)=0,"",_xlfn.XLOOKUP(C628,customers!$A$1:$A$1001,customers!$C$1:$C$1001))</f>
        <v>wbernthhe@miitbeian.gov.cn</v>
      </c>
      <c r="H628" s="2" t="str">
        <f>_xlfn.XLOOKUP(C628,customers!$A$1:$A$1001,customers!$G$1:$G$1001)</f>
        <v>United States</v>
      </c>
      <c r="I628" t="str">
        <f>_xlfn.XLOOKUP(D628,products!$A$1:$A$49,products!$B$1:$B$49)</f>
        <v>Ara</v>
      </c>
      <c r="J628" t="str">
        <f>_xlfn.XLOOKUP(D628,products!$A$1:$A$49,products!$C$1:$C$49)</f>
        <v>M</v>
      </c>
      <c r="K628" s="24" t="s">
        <v>6219</v>
      </c>
      <c r="L628" s="6">
        <f>_xlfn.XLOOKUP(D628,products!$A$1:$A$49,products!$E$1:$E$49)</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 customers!$A$1:$A$1001,customers!$B$1:$B$1001)</f>
        <v>Byron Acarson</v>
      </c>
      <c r="G629" s="2" t="str">
        <f>IF(_xlfn.XLOOKUP(C629,customers!$A$1:$A$1001,customers!$C$1:$C$1001)=0,"",_xlfn.XLOOKUP(C629,customers!$A$1:$A$1001,customers!$C$1:$C$1001))</f>
        <v>bacarsonhf@cnn.com</v>
      </c>
      <c r="H629" s="2" t="str">
        <f>_xlfn.XLOOKUP(C629,customers!$A$1:$A$1001,customers!$G$1:$G$1001)</f>
        <v>United States</v>
      </c>
      <c r="I629" t="str">
        <f>_xlfn.XLOOKUP(D629,products!$A$1:$A$49,products!$B$1:$B$49)</f>
        <v>Exc</v>
      </c>
      <c r="J629" t="str">
        <f>_xlfn.XLOOKUP(D629,products!$A$1:$A$49,products!$C$1:$C$49)</f>
        <v>M</v>
      </c>
      <c r="K629" s="24" t="s">
        <v>6219</v>
      </c>
      <c r="L629" s="6">
        <f>_xlfn.XLOOKUP(D629,products!$A$1:$A$49,products!$E$1:$E$49)</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 customers!$A$1:$A$1001,customers!$B$1:$B$1001)</f>
        <v>Faunie Brigham</v>
      </c>
      <c r="G630" s="2" t="str">
        <f>IF(_xlfn.XLOOKUP(C630,customers!$A$1:$A$1001,customers!$C$1:$C$1001)=0,"",_xlfn.XLOOKUP(C630,customers!$A$1:$A$1001,customers!$C$1:$C$1001))</f>
        <v>fbrighamhg@blog.com</v>
      </c>
      <c r="H630" s="2" t="str">
        <f>_xlfn.XLOOKUP(C630,customers!$A$1:$A$1001,customers!$G$1:$G$1001)</f>
        <v>Ireland</v>
      </c>
      <c r="I630" t="str">
        <f>_xlfn.XLOOKUP(D630,products!$A$1:$A$49,products!$B$1:$B$49)</f>
        <v>Exc</v>
      </c>
      <c r="J630" t="str">
        <f>_xlfn.XLOOKUP(D630,products!$A$1:$A$49,products!$C$1:$C$49)</f>
        <v>L</v>
      </c>
      <c r="K630" s="24" t="s">
        <v>6220</v>
      </c>
      <c r="L630" s="6">
        <f>_xlfn.XLOOKUP(D630,products!$A$1:$A$49,products!$E$1:$E$49)</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 customers!$A$1:$A$1001,customers!$B$1:$B$1001)</f>
        <v>Faunie Brigham</v>
      </c>
      <c r="G631" s="2" t="str">
        <f>IF(_xlfn.XLOOKUP(C631,customers!$A$1:$A$1001,customers!$C$1:$C$1001)=0,"",_xlfn.XLOOKUP(C631,customers!$A$1:$A$1001,customers!$C$1:$C$1001))</f>
        <v>fbrighamhg@blog.com</v>
      </c>
      <c r="H631" s="2" t="str">
        <f>_xlfn.XLOOKUP(C631,customers!$A$1:$A$1001,customers!$G$1:$G$1001)</f>
        <v>Ireland</v>
      </c>
      <c r="I631" t="str">
        <f>_xlfn.XLOOKUP(D631,products!$A$1:$A$49,products!$B$1:$B$49)</f>
        <v>Lib</v>
      </c>
      <c r="J631" t="str">
        <f>_xlfn.XLOOKUP(D631,products!$A$1:$A$49,products!$C$1:$C$49)</f>
        <v>D</v>
      </c>
      <c r="K631" s="24" t="s">
        <v>6218</v>
      </c>
      <c r="L631" s="6">
        <f>_xlfn.XLOOKUP(D631,products!$A$1:$A$49,products!$E$1:$E$49)</f>
        <v>7.77</v>
      </c>
      <c r="M631" s="6">
        <f t="shared" si="27"/>
        <v>31.08</v>
      </c>
      <c r="N631" t="str">
        <f t="shared" si="28"/>
        <v>Librica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 customers!$A$1:$A$1001,customers!$B$1:$B$1001)</f>
        <v>Faunie Brigham</v>
      </c>
      <c r="G632" s="2" t="str">
        <f>IF(_xlfn.XLOOKUP(C632,customers!$A$1:$A$1001,customers!$C$1:$C$1001)=0,"",_xlfn.XLOOKUP(C632,customers!$A$1:$A$1001,customers!$C$1:$C$1001))</f>
        <v>fbrighamhg@blog.com</v>
      </c>
      <c r="H632" s="2" t="str">
        <f>_xlfn.XLOOKUP(C632,customers!$A$1:$A$1001,customers!$G$1:$G$1001)</f>
        <v>Ireland</v>
      </c>
      <c r="I632" t="str">
        <f>_xlfn.XLOOKUP(D632,products!$A$1:$A$49,products!$B$1:$B$49)</f>
        <v>Ara</v>
      </c>
      <c r="J632" t="str">
        <f>_xlfn.XLOOKUP(D632,products!$A$1:$A$49,products!$C$1:$C$49)</f>
        <v>D</v>
      </c>
      <c r="K632" s="24" t="s">
        <v>6220</v>
      </c>
      <c r="L632" s="6">
        <f>_xlfn.XLOOKUP(D632,products!$A$1:$A$49,products!$E$1:$E$49)</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 customers!$A$1:$A$1001,customers!$B$1:$B$1001)</f>
        <v>Faunie Brigham</v>
      </c>
      <c r="G633" s="2" t="str">
        <f>IF(_xlfn.XLOOKUP(C633,customers!$A$1:$A$1001,customers!$C$1:$C$1001)=0,"",_xlfn.XLOOKUP(C633,customers!$A$1:$A$1001,customers!$C$1:$C$1001))</f>
        <v>fbrighamhg@blog.com</v>
      </c>
      <c r="H633" s="2" t="str">
        <f>_xlfn.XLOOKUP(C633,customers!$A$1:$A$1001,customers!$G$1:$G$1001)</f>
        <v>Ireland</v>
      </c>
      <c r="I633" t="str">
        <f>_xlfn.XLOOKUP(D633,products!$A$1:$A$49,products!$B$1:$B$49)</f>
        <v>Rob</v>
      </c>
      <c r="J633" t="str">
        <f>_xlfn.XLOOKUP(D633,products!$A$1:$A$49,products!$C$1:$C$49)</f>
        <v>D</v>
      </c>
      <c r="K633" s="24" t="s">
        <v>6219</v>
      </c>
      <c r="L633" s="6">
        <f>_xlfn.XLOOKUP(D633,products!$A$1:$A$49,products!$E$1:$E$49)</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 customers!$A$1:$A$1001,customers!$B$1:$B$1001)</f>
        <v>Marjorie Yoxen</v>
      </c>
      <c r="G634" s="2" t="str">
        <f>IF(_xlfn.XLOOKUP(C634,customers!$A$1:$A$1001,customers!$C$1:$C$1001)=0,"",_xlfn.XLOOKUP(C634,customers!$A$1:$A$1001,customers!$C$1:$C$1001))</f>
        <v>myoxenhk@google.com</v>
      </c>
      <c r="H634" s="2" t="str">
        <f>_xlfn.XLOOKUP(C634,customers!$A$1:$A$1001,customers!$G$1:$G$1001)</f>
        <v>United States</v>
      </c>
      <c r="I634" t="str">
        <f>_xlfn.XLOOKUP(D634,products!$A$1:$A$49,products!$B$1:$B$49)</f>
        <v>Exc</v>
      </c>
      <c r="J634" t="str">
        <f>_xlfn.XLOOKUP(D634,products!$A$1:$A$49,products!$C$1:$C$49)</f>
        <v>L</v>
      </c>
      <c r="K634" s="24" t="s">
        <v>6218</v>
      </c>
      <c r="L634" s="6">
        <f>_xlfn.XLOOKUP(D634,products!$A$1:$A$49,products!$E$1:$E$49)</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 customers!$A$1:$A$1001,customers!$B$1:$B$1001)</f>
        <v>Gaspar McGavin</v>
      </c>
      <c r="G635" s="2" t="str">
        <f>IF(_xlfn.XLOOKUP(C635,customers!$A$1:$A$1001,customers!$C$1:$C$1001)=0,"",_xlfn.XLOOKUP(C635,customers!$A$1:$A$1001,customers!$C$1:$C$1001))</f>
        <v>gmcgavinhl@histats.com</v>
      </c>
      <c r="H635" s="2" t="str">
        <f>_xlfn.XLOOKUP(C635,customers!$A$1:$A$1001,customers!$G$1:$G$1001)</f>
        <v>United States</v>
      </c>
      <c r="I635" t="str">
        <f>_xlfn.XLOOKUP(D635,products!$A$1:$A$49,products!$B$1:$B$49)</f>
        <v>Rob</v>
      </c>
      <c r="J635" t="str">
        <f>_xlfn.XLOOKUP(D635,products!$A$1:$A$49,products!$C$1:$C$49)</f>
        <v>L</v>
      </c>
      <c r="K635" s="24" t="s">
        <v>6217</v>
      </c>
      <c r="L635" s="6">
        <f>_xlfn.XLOOKUP(D635,products!$A$1:$A$49,products!$E$1:$E$49)</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 customers!$A$1:$A$1001,customers!$B$1:$B$1001)</f>
        <v>Lindy Uttermare</v>
      </c>
      <c r="G636" s="2" t="str">
        <f>IF(_xlfn.XLOOKUP(C636,customers!$A$1:$A$1001,customers!$C$1:$C$1001)=0,"",_xlfn.XLOOKUP(C636,customers!$A$1:$A$1001,customers!$C$1:$C$1001))</f>
        <v>luttermarehm@engadget.com</v>
      </c>
      <c r="H636" s="2" t="str">
        <f>_xlfn.XLOOKUP(C636,customers!$A$1:$A$1001,customers!$G$1:$G$1001)</f>
        <v>United States</v>
      </c>
      <c r="I636" t="str">
        <f>_xlfn.XLOOKUP(D636,products!$A$1:$A$49,products!$B$1:$B$49)</f>
        <v>Lib</v>
      </c>
      <c r="J636" t="str">
        <f>_xlfn.XLOOKUP(D636,products!$A$1:$A$49,products!$C$1:$C$49)</f>
        <v>M</v>
      </c>
      <c r="K636" s="24" t="s">
        <v>6217</v>
      </c>
      <c r="L636" s="6">
        <f>_xlfn.XLOOKUP(D636,products!$A$1:$A$49,products!$E$1:$E$49)</f>
        <v>14.55</v>
      </c>
      <c r="M636" s="6">
        <f t="shared" si="27"/>
        <v>43.650000000000006</v>
      </c>
      <c r="N636" t="str">
        <f t="shared" si="28"/>
        <v>Librica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 customers!$A$1:$A$1001,customers!$B$1:$B$1001)</f>
        <v>Eal D'Ambrogio</v>
      </c>
      <c r="G637" s="2" t="str">
        <f>IF(_xlfn.XLOOKUP(C637,customers!$A$1:$A$1001,customers!$C$1:$C$1001)=0,"",_xlfn.XLOOKUP(C637,customers!$A$1:$A$1001,customers!$C$1:$C$1001))</f>
        <v>edambrogiohn@techcrunch.com</v>
      </c>
      <c r="H637" s="2" t="str">
        <f>_xlfn.XLOOKUP(C637,customers!$A$1:$A$1001,customers!$G$1:$G$1001)</f>
        <v>United States</v>
      </c>
      <c r="I637" t="str">
        <f>_xlfn.XLOOKUP(D637,products!$A$1:$A$49,products!$B$1:$B$49)</f>
        <v>Exc</v>
      </c>
      <c r="J637" t="str">
        <f>_xlfn.XLOOKUP(D637,products!$A$1:$A$49,products!$C$1:$C$49)</f>
        <v>L</v>
      </c>
      <c r="K637" s="24" t="s">
        <v>6218</v>
      </c>
      <c r="L637" s="6">
        <f>_xlfn.XLOOKUP(D637,products!$A$1:$A$49,products!$E$1:$E$49)</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 customers!$A$1:$A$1001,customers!$B$1:$B$1001)</f>
        <v>Carolee Winchcombe</v>
      </c>
      <c r="G638" s="2" t="str">
        <f>IF(_xlfn.XLOOKUP(C638,customers!$A$1:$A$1001,customers!$C$1:$C$1001)=0,"",_xlfn.XLOOKUP(C638,customers!$A$1:$A$1001,customers!$C$1:$C$1001))</f>
        <v>cwinchcombeho@jiathis.com</v>
      </c>
      <c r="H638" s="2" t="str">
        <f>_xlfn.XLOOKUP(C638,customers!$A$1:$A$1001,customers!$G$1:$G$1001)</f>
        <v>United States</v>
      </c>
      <c r="I638" t="str">
        <f>_xlfn.XLOOKUP(D638,products!$A$1:$A$49,products!$B$1:$B$49)</f>
        <v>Lib</v>
      </c>
      <c r="J638" t="str">
        <f>_xlfn.XLOOKUP(D638,products!$A$1:$A$49,products!$C$1:$C$49)</f>
        <v>L</v>
      </c>
      <c r="K638" s="24" t="s">
        <v>6217</v>
      </c>
      <c r="L638" s="6">
        <f>_xlfn.XLOOKUP(D638,products!$A$1:$A$49,products!$E$1:$E$49)</f>
        <v>15.85</v>
      </c>
      <c r="M638" s="6">
        <f t="shared" si="27"/>
        <v>95.1</v>
      </c>
      <c r="N638" t="str">
        <f t="shared" si="28"/>
        <v>Librica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 customers!$A$1:$A$1001,customers!$B$1:$B$1001)</f>
        <v>Benedikta Paumier</v>
      </c>
      <c r="G639" s="2" t="str">
        <f>IF(_xlfn.XLOOKUP(C639,customers!$A$1:$A$1001,customers!$C$1:$C$1001)=0,"",_xlfn.XLOOKUP(C639,customers!$A$1:$A$1001,customers!$C$1:$C$1001))</f>
        <v>bpaumierhp@umn.edu</v>
      </c>
      <c r="H639" s="2" t="str">
        <f>_xlfn.XLOOKUP(C639,customers!$A$1:$A$1001,customers!$G$1:$G$1001)</f>
        <v>Ireland</v>
      </c>
      <c r="I639" t="str">
        <f>_xlfn.XLOOKUP(D639,products!$A$1:$A$49,products!$B$1:$B$49)</f>
        <v>Exc</v>
      </c>
      <c r="J639" t="str">
        <f>_xlfn.XLOOKUP(D639,products!$A$1:$A$49,products!$C$1:$C$49)</f>
        <v>M</v>
      </c>
      <c r="K639" s="24" t="s">
        <v>6219</v>
      </c>
      <c r="L639" s="6">
        <f>_xlfn.XLOOKUP(D639,products!$A$1:$A$49,products!$E$1:$E$49)</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 customers!$A$1:$A$1001,customers!$B$1:$B$1001)</f>
        <v>Neville Piatto</v>
      </c>
      <c r="G640" s="2" t="str">
        <f>IF(_xlfn.XLOOKUP(C640,customers!$A$1:$A$1001,customers!$C$1:$C$1001)=0,"",_xlfn.XLOOKUP(C640,customers!$A$1:$A$1001,customers!$C$1:$C$1001))</f>
        <v/>
      </c>
      <c r="H640" s="2" t="str">
        <f>_xlfn.XLOOKUP(C640,customers!$A$1:$A$1001,customers!$G$1:$G$1001)</f>
        <v>Ireland</v>
      </c>
      <c r="I640" t="str">
        <f>_xlfn.XLOOKUP(D640,products!$A$1:$A$49,products!$B$1:$B$49)</f>
        <v>Ara</v>
      </c>
      <c r="J640" t="str">
        <f>_xlfn.XLOOKUP(D640,products!$A$1:$A$49,products!$C$1:$C$49)</f>
        <v>M</v>
      </c>
      <c r="K640" s="24" t="s">
        <v>6219</v>
      </c>
      <c r="L640" s="6">
        <f>_xlfn.XLOOKUP(D640,products!$A$1:$A$49,products!$E$1:$E$49)</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 customers!$A$1:$A$1001,customers!$B$1:$B$1001)</f>
        <v>Jeno Capey</v>
      </c>
      <c r="G641" s="2" t="str">
        <f>IF(_xlfn.XLOOKUP(C641,customers!$A$1:$A$1001,customers!$C$1:$C$1001)=0,"",_xlfn.XLOOKUP(C641,customers!$A$1:$A$1001,customers!$C$1:$C$1001))</f>
        <v>jcapeyhr@bravesites.com</v>
      </c>
      <c r="H641" s="2" t="str">
        <f>_xlfn.XLOOKUP(C641,customers!$A$1:$A$1001,customers!$G$1:$G$1001)</f>
        <v>United States</v>
      </c>
      <c r="I641" t="str">
        <f>_xlfn.XLOOKUP(D641,products!$A$1:$A$49,products!$B$1:$B$49)</f>
        <v>Lib</v>
      </c>
      <c r="J641" t="str">
        <f>_xlfn.XLOOKUP(D641,products!$A$1:$A$49,products!$C$1:$C$49)</f>
        <v>D</v>
      </c>
      <c r="K641" s="24" t="s">
        <v>6220</v>
      </c>
      <c r="L641" s="6">
        <f>_xlfn.XLOOKUP(D641,products!$A$1:$A$49,products!$E$1:$E$49)</f>
        <v>3.8849999999999998</v>
      </c>
      <c r="M641" s="6">
        <f t="shared" si="27"/>
        <v>3.8849999999999998</v>
      </c>
      <c r="N641" t="str">
        <f t="shared" si="28"/>
        <v>Librica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 customers!$A$1:$A$1001,customers!$B$1:$B$1001)</f>
        <v>Tuckie Mathonnet</v>
      </c>
      <c r="G642" s="2" t="str">
        <f>IF(_xlfn.XLOOKUP(C642,customers!$A$1:$A$1001,customers!$C$1:$C$1001)=0,"",_xlfn.XLOOKUP(C642,customers!$A$1:$A$1001,customers!$C$1:$C$1001))</f>
        <v>tmathonneti0@google.co.jp</v>
      </c>
      <c r="H642" s="2" t="str">
        <f>_xlfn.XLOOKUP(C642,customers!$A$1:$A$1001,customers!$G$1:$G$1001)</f>
        <v>United States</v>
      </c>
      <c r="I642" t="str">
        <f>_xlfn.XLOOKUP(D642,products!$A$1:$A$49,products!$B$1:$B$49)</f>
        <v>Rob</v>
      </c>
      <c r="J642" t="str">
        <f>_xlfn.XLOOKUP(D642,products!$A$1:$A$49,products!$C$1:$C$49)</f>
        <v>L</v>
      </c>
      <c r="K642" s="24" t="s">
        <v>6219</v>
      </c>
      <c r="L642" s="6">
        <f>_xlfn.XLOOKUP(D642,products!$A$1:$A$49,products!$E$1:$E$49)</f>
        <v>27.484999999999996</v>
      </c>
      <c r="M642" s="6">
        <f t="shared" ref="M642:M705" si="30">E642*L642</f>
        <v>137.42499999999998</v>
      </c>
      <c r="N642" t="str">
        <f t="shared" ref="N642:N705" si="31">IF(I642="Rob","Robusta",IF(I642="Exc","Excelsa",IF(I642="Ara","Arabica",IF(I642="Lib","Librica"))))</f>
        <v>Robusta</v>
      </c>
      <c r="O642" t="str">
        <f t="shared" ref="O642:O705" si="32">IF(J642="M","Medium",IF(J642="L","Light",IF(J642="D","Dark")))</f>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 customers!$A$1:$A$1001,customers!$B$1:$B$1001)</f>
        <v>Yardley Basill</v>
      </c>
      <c r="G643" s="2" t="str">
        <f>IF(_xlfn.XLOOKUP(C643,customers!$A$1:$A$1001,customers!$C$1:$C$1001)=0,"",_xlfn.XLOOKUP(C643,customers!$A$1:$A$1001,customers!$C$1:$C$1001))</f>
        <v>ybasillht@theguardian.com</v>
      </c>
      <c r="H643" s="2" t="str">
        <f>_xlfn.XLOOKUP(C643,customers!$A$1:$A$1001,customers!$G$1:$G$1001)</f>
        <v>United States</v>
      </c>
      <c r="I643" t="str">
        <f>_xlfn.XLOOKUP(D643,products!$A$1:$A$49,products!$B$1:$B$49)</f>
        <v>Rob</v>
      </c>
      <c r="J643" t="str">
        <f>_xlfn.XLOOKUP(D643,products!$A$1:$A$49,products!$C$1:$C$49)</f>
        <v>L</v>
      </c>
      <c r="K643" s="24" t="s">
        <v>6217</v>
      </c>
      <c r="L643" s="6">
        <f>_xlfn.XLOOKUP(D643,products!$A$1:$A$49,products!$E$1:$E$49)</f>
        <v>11.95</v>
      </c>
      <c r="M643" s="6">
        <f t="shared" si="30"/>
        <v>35.849999999999994</v>
      </c>
      <c r="N643" t="str">
        <f t="shared" si="31"/>
        <v>Robusta</v>
      </c>
      <c r="O643" t="str">
        <f t="shared" si="32"/>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 customers!$A$1:$A$1001,customers!$B$1:$B$1001)</f>
        <v>Maggy Baistow</v>
      </c>
      <c r="G644" s="2" t="str">
        <f>IF(_xlfn.XLOOKUP(C644,customers!$A$1:$A$1001,customers!$C$1:$C$1001)=0,"",_xlfn.XLOOKUP(C644,customers!$A$1:$A$1001,customers!$C$1:$C$1001))</f>
        <v>mbaistowhu@i2i.jp</v>
      </c>
      <c r="H644" s="2" t="str">
        <f>_xlfn.XLOOKUP(C644,customers!$A$1:$A$1001,customers!$G$1:$G$1001)</f>
        <v>United Kingdom</v>
      </c>
      <c r="I644" t="str">
        <f>_xlfn.XLOOKUP(D644,products!$A$1:$A$49,products!$B$1:$B$49)</f>
        <v>Exc</v>
      </c>
      <c r="J644" t="str">
        <f>_xlfn.XLOOKUP(D644,products!$A$1:$A$49,products!$C$1:$C$49)</f>
        <v>M</v>
      </c>
      <c r="K644" s="24" t="s">
        <v>6220</v>
      </c>
      <c r="L644" s="6">
        <f>_xlfn.XLOOKUP(D644,products!$A$1:$A$49,products!$E$1:$E$49)</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 customers!$A$1:$A$1001,customers!$B$1:$B$1001)</f>
        <v>Courtney Pallant</v>
      </c>
      <c r="G645" s="2" t="str">
        <f>IF(_xlfn.XLOOKUP(C645,customers!$A$1:$A$1001,customers!$C$1:$C$1001)=0,"",_xlfn.XLOOKUP(C645,customers!$A$1:$A$1001,customers!$C$1:$C$1001))</f>
        <v>cpallanthv@typepad.com</v>
      </c>
      <c r="H645" s="2" t="str">
        <f>_xlfn.XLOOKUP(C645,customers!$A$1:$A$1001,customers!$G$1:$G$1001)</f>
        <v>United States</v>
      </c>
      <c r="I645" t="str">
        <f>_xlfn.XLOOKUP(D645,products!$A$1:$A$49,products!$B$1:$B$49)</f>
        <v>Exc</v>
      </c>
      <c r="J645" t="str">
        <f>_xlfn.XLOOKUP(D645,products!$A$1:$A$49,products!$C$1:$C$49)</f>
        <v>L</v>
      </c>
      <c r="K645" s="24" t="s">
        <v>6219</v>
      </c>
      <c r="L645" s="6">
        <f>_xlfn.XLOOKUP(D645,products!$A$1:$A$49,products!$E$1:$E$49)</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 customers!$A$1:$A$1001,customers!$B$1:$B$1001)</f>
        <v>Marne Mingey</v>
      </c>
      <c r="G646" s="2" t="str">
        <f>IF(_xlfn.XLOOKUP(C646,customers!$A$1:$A$1001,customers!$C$1:$C$1001)=0,"",_xlfn.XLOOKUP(C646,customers!$A$1:$A$1001,customers!$C$1:$C$1001))</f>
        <v/>
      </c>
      <c r="H646" s="2" t="str">
        <f>_xlfn.XLOOKUP(C646,customers!$A$1:$A$1001,customers!$G$1:$G$1001)</f>
        <v>United States</v>
      </c>
      <c r="I646" t="str">
        <f>_xlfn.XLOOKUP(D646,products!$A$1:$A$49,products!$B$1:$B$49)</f>
        <v>Rob</v>
      </c>
      <c r="J646" t="str">
        <f>_xlfn.XLOOKUP(D646,products!$A$1:$A$49,products!$C$1:$C$49)</f>
        <v>D</v>
      </c>
      <c r="K646" s="24" t="s">
        <v>6219</v>
      </c>
      <c r="L646" s="6">
        <f>_xlfn.XLOOKUP(D646,products!$A$1:$A$49,products!$E$1:$E$49)</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 customers!$A$1:$A$1001,customers!$B$1:$B$1001)</f>
        <v>Denny O' Ronan</v>
      </c>
      <c r="G647" s="2" t="str">
        <f>IF(_xlfn.XLOOKUP(C647,customers!$A$1:$A$1001,customers!$C$1:$C$1001)=0,"",_xlfn.XLOOKUP(C647,customers!$A$1:$A$1001,customers!$C$1:$C$1001))</f>
        <v>dohx@redcross.org</v>
      </c>
      <c r="H647" s="2" t="str">
        <f>_xlfn.XLOOKUP(C647,customers!$A$1:$A$1001,customers!$G$1:$G$1001)</f>
        <v>United States</v>
      </c>
      <c r="I647" t="str">
        <f>_xlfn.XLOOKUP(D647,products!$A$1:$A$49,products!$B$1:$B$49)</f>
        <v>Ara</v>
      </c>
      <c r="J647" t="str">
        <f>_xlfn.XLOOKUP(D647,products!$A$1:$A$49,products!$C$1:$C$49)</f>
        <v>D</v>
      </c>
      <c r="K647" s="24" t="s">
        <v>6219</v>
      </c>
      <c r="L647" s="6">
        <f>_xlfn.XLOOKUP(D647,products!$A$1:$A$49,products!$E$1:$E$49)</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 customers!$A$1:$A$1001,customers!$B$1:$B$1001)</f>
        <v>Dottie Rallin</v>
      </c>
      <c r="G648" s="2" t="str">
        <f>IF(_xlfn.XLOOKUP(C648,customers!$A$1:$A$1001,customers!$C$1:$C$1001)=0,"",_xlfn.XLOOKUP(C648,customers!$A$1:$A$1001,customers!$C$1:$C$1001))</f>
        <v>drallinhy@howstuffworks.com</v>
      </c>
      <c r="H648" s="2" t="str">
        <f>_xlfn.XLOOKUP(C648,customers!$A$1:$A$1001,customers!$G$1:$G$1001)</f>
        <v>United States</v>
      </c>
      <c r="I648" t="str">
        <f>_xlfn.XLOOKUP(D648,products!$A$1:$A$49,products!$B$1:$B$49)</f>
        <v>Ara</v>
      </c>
      <c r="J648" t="str">
        <f>_xlfn.XLOOKUP(D648,products!$A$1:$A$49,products!$C$1:$C$49)</f>
        <v>D</v>
      </c>
      <c r="K648" s="24" t="s">
        <v>6217</v>
      </c>
      <c r="L648" s="6">
        <f>_xlfn.XLOOKUP(D648,products!$A$1:$A$49,products!$E$1:$E$49)</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 customers!$A$1:$A$1001,customers!$B$1:$B$1001)</f>
        <v>Ardith Chill</v>
      </c>
      <c r="G649" s="2" t="str">
        <f>IF(_xlfn.XLOOKUP(C649,customers!$A$1:$A$1001,customers!$C$1:$C$1001)=0,"",_xlfn.XLOOKUP(C649,customers!$A$1:$A$1001,customers!$C$1:$C$1001))</f>
        <v>achillhz@epa.gov</v>
      </c>
      <c r="H649" s="2" t="str">
        <f>_xlfn.XLOOKUP(C649,customers!$A$1:$A$1001,customers!$G$1:$G$1001)</f>
        <v>United Kingdom</v>
      </c>
      <c r="I649" t="str">
        <f>_xlfn.XLOOKUP(D649,products!$A$1:$A$49,products!$B$1:$B$49)</f>
        <v>Lib</v>
      </c>
      <c r="J649" t="str">
        <f>_xlfn.XLOOKUP(D649,products!$A$1:$A$49,products!$C$1:$C$49)</f>
        <v>L</v>
      </c>
      <c r="K649" s="24" t="s">
        <v>6218</v>
      </c>
      <c r="L649" s="6">
        <f>_xlfn.XLOOKUP(D649,products!$A$1:$A$49,products!$E$1:$E$49)</f>
        <v>9.51</v>
      </c>
      <c r="M649" s="6">
        <f t="shared" si="30"/>
        <v>28.53</v>
      </c>
      <c r="N649" t="str">
        <f t="shared" si="31"/>
        <v>Librica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 customers!$A$1:$A$1001,customers!$B$1:$B$1001)</f>
        <v>Tuckie Mathonnet</v>
      </c>
      <c r="G650" s="2" t="str">
        <f>IF(_xlfn.XLOOKUP(C650,customers!$A$1:$A$1001,customers!$C$1:$C$1001)=0,"",_xlfn.XLOOKUP(C650,customers!$A$1:$A$1001,customers!$C$1:$C$1001))</f>
        <v>tmathonneti0@google.co.jp</v>
      </c>
      <c r="H650" s="2" t="str">
        <f>_xlfn.XLOOKUP(C650,customers!$A$1:$A$1001,customers!$G$1:$G$1001)</f>
        <v>United States</v>
      </c>
      <c r="I650" t="str">
        <f>_xlfn.XLOOKUP(D650,products!$A$1:$A$49,products!$B$1:$B$49)</f>
        <v>Rob</v>
      </c>
      <c r="J650" t="str">
        <f>_xlfn.XLOOKUP(D650,products!$A$1:$A$49,products!$C$1:$C$49)</f>
        <v>D</v>
      </c>
      <c r="K650" s="24" t="s">
        <v>6220</v>
      </c>
      <c r="L650" s="6">
        <f>_xlfn.XLOOKUP(D650,products!$A$1:$A$49,products!$E$1:$E$49)</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 customers!$A$1:$A$1001,customers!$B$1:$B$1001)</f>
        <v>Charmane Denys</v>
      </c>
      <c r="G651" s="2" t="str">
        <f>IF(_xlfn.XLOOKUP(C651,customers!$A$1:$A$1001,customers!$C$1:$C$1001)=0,"",_xlfn.XLOOKUP(C651,customers!$A$1:$A$1001,customers!$C$1:$C$1001))</f>
        <v>cdenysi1@is.gd</v>
      </c>
      <c r="H651" s="2" t="str">
        <f>_xlfn.XLOOKUP(C651,customers!$A$1:$A$1001,customers!$G$1:$G$1001)</f>
        <v>United Kingdom</v>
      </c>
      <c r="I651" t="str">
        <f>_xlfn.XLOOKUP(D651,products!$A$1:$A$49,products!$B$1:$B$49)</f>
        <v>Lib</v>
      </c>
      <c r="J651" t="str">
        <f>_xlfn.XLOOKUP(D651,products!$A$1:$A$49,products!$C$1:$C$49)</f>
        <v>L</v>
      </c>
      <c r="K651" s="24" t="s">
        <v>6217</v>
      </c>
      <c r="L651" s="6">
        <f>_xlfn.XLOOKUP(D651,products!$A$1:$A$49,products!$E$1:$E$49)</f>
        <v>15.85</v>
      </c>
      <c r="M651" s="6">
        <f t="shared" si="30"/>
        <v>95.1</v>
      </c>
      <c r="N651" t="str">
        <f t="shared" si="31"/>
        <v>Librica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 customers!$A$1:$A$1001,customers!$B$1:$B$1001)</f>
        <v>Cecily Stebbings</v>
      </c>
      <c r="G652" s="2" t="str">
        <f>IF(_xlfn.XLOOKUP(C652,customers!$A$1:$A$1001,customers!$C$1:$C$1001)=0,"",_xlfn.XLOOKUP(C652,customers!$A$1:$A$1001,customers!$C$1:$C$1001))</f>
        <v>cstebbingsi2@drupal.org</v>
      </c>
      <c r="H652" s="2" t="str">
        <f>_xlfn.XLOOKUP(C652,customers!$A$1:$A$1001,customers!$G$1:$G$1001)</f>
        <v>United States</v>
      </c>
      <c r="I652" t="str">
        <f>_xlfn.XLOOKUP(D652,products!$A$1:$A$49,products!$B$1:$B$49)</f>
        <v>Rob</v>
      </c>
      <c r="J652" t="str">
        <f>_xlfn.XLOOKUP(D652,products!$A$1:$A$49,products!$C$1:$C$49)</f>
        <v>D</v>
      </c>
      <c r="K652" s="24" t="s">
        <v>6218</v>
      </c>
      <c r="L652" s="6">
        <f>_xlfn.XLOOKUP(D652,products!$A$1:$A$49,products!$E$1:$E$49)</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 customers!$A$1:$A$1001,customers!$B$1:$B$1001)</f>
        <v>Giana Tonnesen</v>
      </c>
      <c r="G653" s="2" t="str">
        <f>IF(_xlfn.XLOOKUP(C653,customers!$A$1:$A$1001,customers!$C$1:$C$1001)=0,"",_xlfn.XLOOKUP(C653,customers!$A$1:$A$1001,customers!$C$1:$C$1001))</f>
        <v/>
      </c>
      <c r="H653" s="2" t="str">
        <f>_xlfn.XLOOKUP(C653,customers!$A$1:$A$1001,customers!$G$1:$G$1001)</f>
        <v>United States</v>
      </c>
      <c r="I653" t="str">
        <f>_xlfn.XLOOKUP(D653,products!$A$1:$A$49,products!$B$1:$B$49)</f>
        <v>Rob</v>
      </c>
      <c r="J653" t="str">
        <f>_xlfn.XLOOKUP(D653,products!$A$1:$A$49,products!$C$1:$C$49)</f>
        <v>L</v>
      </c>
      <c r="K653" s="24" t="s">
        <v>6217</v>
      </c>
      <c r="L653" s="6">
        <f>_xlfn.XLOOKUP(D653,products!$A$1:$A$49,products!$E$1:$E$49)</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 customers!$A$1:$A$1001,customers!$B$1:$B$1001)</f>
        <v>Rhetta Zywicki</v>
      </c>
      <c r="G654" s="2" t="str">
        <f>IF(_xlfn.XLOOKUP(C654,customers!$A$1:$A$1001,customers!$C$1:$C$1001)=0,"",_xlfn.XLOOKUP(C654,customers!$A$1:$A$1001,customers!$C$1:$C$1001))</f>
        <v>rzywickii4@ifeng.com</v>
      </c>
      <c r="H654" s="2" t="str">
        <f>_xlfn.XLOOKUP(C654,customers!$A$1:$A$1001,customers!$G$1:$G$1001)</f>
        <v>Ireland</v>
      </c>
      <c r="I654" t="str">
        <f>_xlfn.XLOOKUP(D654,products!$A$1:$A$49,products!$B$1:$B$49)</f>
        <v>Lib</v>
      </c>
      <c r="J654" t="str">
        <f>_xlfn.XLOOKUP(D654,products!$A$1:$A$49,products!$C$1:$C$49)</f>
        <v>L</v>
      </c>
      <c r="K654" s="24" t="s">
        <v>6217</v>
      </c>
      <c r="L654" s="6">
        <f>_xlfn.XLOOKUP(D654,products!$A$1:$A$49,products!$E$1:$E$49)</f>
        <v>15.85</v>
      </c>
      <c r="M654" s="6">
        <f t="shared" si="30"/>
        <v>63.4</v>
      </c>
      <c r="N654" t="str">
        <f t="shared" si="31"/>
        <v>Librica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 customers!$A$1:$A$1001,customers!$B$1:$B$1001)</f>
        <v>Almeria Burgett</v>
      </c>
      <c r="G655" s="2" t="str">
        <f>IF(_xlfn.XLOOKUP(C655,customers!$A$1:$A$1001,customers!$C$1:$C$1001)=0,"",_xlfn.XLOOKUP(C655,customers!$A$1:$A$1001,customers!$C$1:$C$1001))</f>
        <v>aburgetti5@moonfruit.com</v>
      </c>
      <c r="H655" s="2" t="str">
        <f>_xlfn.XLOOKUP(C655,customers!$A$1:$A$1001,customers!$G$1:$G$1001)</f>
        <v>United States</v>
      </c>
      <c r="I655" t="str">
        <f>_xlfn.XLOOKUP(D655,products!$A$1:$A$49,products!$B$1:$B$49)</f>
        <v>Ara</v>
      </c>
      <c r="J655" t="str">
        <f>_xlfn.XLOOKUP(D655,products!$A$1:$A$49,products!$C$1:$C$49)</f>
        <v>M</v>
      </c>
      <c r="K655" s="24" t="s">
        <v>6219</v>
      </c>
      <c r="L655" s="6">
        <f>_xlfn.XLOOKUP(D655,products!$A$1:$A$49,products!$E$1:$E$49)</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 customers!$A$1:$A$1001,customers!$B$1:$B$1001)</f>
        <v>Marvin Malloy</v>
      </c>
      <c r="G656" s="2" t="str">
        <f>IF(_xlfn.XLOOKUP(C656,customers!$A$1:$A$1001,customers!$C$1:$C$1001)=0,"",_xlfn.XLOOKUP(C656,customers!$A$1:$A$1001,customers!$C$1:$C$1001))</f>
        <v>mmalloyi6@seattletimes.com</v>
      </c>
      <c r="H656" s="2" t="str">
        <f>_xlfn.XLOOKUP(C656,customers!$A$1:$A$1001,customers!$G$1:$G$1001)</f>
        <v>United States</v>
      </c>
      <c r="I656" t="str">
        <f>_xlfn.XLOOKUP(D656,products!$A$1:$A$49,products!$B$1:$B$49)</f>
        <v>Ara</v>
      </c>
      <c r="J656" t="str">
        <f>_xlfn.XLOOKUP(D656,products!$A$1:$A$49,products!$C$1:$C$49)</f>
        <v>D</v>
      </c>
      <c r="K656" s="24" t="s">
        <v>6219</v>
      </c>
      <c r="L656" s="6">
        <f>_xlfn.XLOOKUP(D656,products!$A$1:$A$49,products!$E$1:$E$49)</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 customers!$A$1:$A$1001,customers!$B$1:$B$1001)</f>
        <v>Maxim McParland</v>
      </c>
      <c r="G657" s="2" t="str">
        <f>IF(_xlfn.XLOOKUP(C657,customers!$A$1:$A$1001,customers!$C$1:$C$1001)=0,"",_xlfn.XLOOKUP(C657,customers!$A$1:$A$1001,customers!$C$1:$C$1001))</f>
        <v>mmcparlandi7@w3.org</v>
      </c>
      <c r="H657" s="2" t="str">
        <f>_xlfn.XLOOKUP(C657,customers!$A$1:$A$1001,customers!$G$1:$G$1001)</f>
        <v>United States</v>
      </c>
      <c r="I657" t="str">
        <f>_xlfn.XLOOKUP(D657,products!$A$1:$A$49,products!$B$1:$B$49)</f>
        <v>Rob</v>
      </c>
      <c r="J657" t="str">
        <f>_xlfn.XLOOKUP(D657,products!$A$1:$A$49,products!$C$1:$C$49)</f>
        <v>M</v>
      </c>
      <c r="K657" s="24" t="s">
        <v>6219</v>
      </c>
      <c r="L657" s="6">
        <f>_xlfn.XLOOKUP(D657,products!$A$1:$A$49,products!$E$1:$E$49)</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 customers!$A$1:$A$1001,customers!$B$1:$B$1001)</f>
        <v>Sylas Jennaroy</v>
      </c>
      <c r="G658" s="2" t="str">
        <f>IF(_xlfn.XLOOKUP(C658,customers!$A$1:$A$1001,customers!$C$1:$C$1001)=0,"",_xlfn.XLOOKUP(C658,customers!$A$1:$A$1001,customers!$C$1:$C$1001))</f>
        <v>sjennaroyi8@purevolume.com</v>
      </c>
      <c r="H658" s="2" t="str">
        <f>_xlfn.XLOOKUP(C658,customers!$A$1:$A$1001,customers!$G$1:$G$1001)</f>
        <v>United States</v>
      </c>
      <c r="I658" t="str">
        <f>_xlfn.XLOOKUP(D658,products!$A$1:$A$49,products!$B$1:$B$49)</f>
        <v>Lib</v>
      </c>
      <c r="J658" t="str">
        <f>_xlfn.XLOOKUP(D658,products!$A$1:$A$49,products!$C$1:$C$49)</f>
        <v>D</v>
      </c>
      <c r="K658" s="24" t="s">
        <v>6217</v>
      </c>
      <c r="L658" s="6">
        <f>_xlfn.XLOOKUP(D658,products!$A$1:$A$49,products!$E$1:$E$49)</f>
        <v>12.95</v>
      </c>
      <c r="M658" s="6">
        <f t="shared" si="30"/>
        <v>51.8</v>
      </c>
      <c r="N658" t="str">
        <f t="shared" si="31"/>
        <v>Librica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 customers!$A$1:$A$1001,customers!$B$1:$B$1001)</f>
        <v>Wren Place</v>
      </c>
      <c r="G659" s="2" t="str">
        <f>IF(_xlfn.XLOOKUP(C659,customers!$A$1:$A$1001,customers!$C$1:$C$1001)=0,"",_xlfn.XLOOKUP(C659,customers!$A$1:$A$1001,customers!$C$1:$C$1001))</f>
        <v>wplacei9@wsj.com</v>
      </c>
      <c r="H659" s="2" t="str">
        <f>_xlfn.XLOOKUP(C659,customers!$A$1:$A$1001,customers!$G$1:$G$1001)</f>
        <v>United States</v>
      </c>
      <c r="I659" t="str">
        <f>_xlfn.XLOOKUP(D659,products!$A$1:$A$49,products!$B$1:$B$49)</f>
        <v>Ara</v>
      </c>
      <c r="J659" t="str">
        <f>_xlfn.XLOOKUP(D659,products!$A$1:$A$49,products!$C$1:$C$49)</f>
        <v>M</v>
      </c>
      <c r="K659" s="24" t="s">
        <v>6218</v>
      </c>
      <c r="L659" s="6">
        <f>_xlfn.XLOOKUP(D659,products!$A$1:$A$49,products!$E$1:$E$49)</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 customers!$A$1:$A$1001,customers!$B$1:$B$1001)</f>
        <v>Janella Millett</v>
      </c>
      <c r="G660" s="2" t="str">
        <f>IF(_xlfn.XLOOKUP(C660,customers!$A$1:$A$1001,customers!$C$1:$C$1001)=0,"",_xlfn.XLOOKUP(C660,customers!$A$1:$A$1001,customers!$C$1:$C$1001))</f>
        <v>jmillettik@addtoany.com</v>
      </c>
      <c r="H660" s="2" t="str">
        <f>_xlfn.XLOOKUP(C660,customers!$A$1:$A$1001,customers!$G$1:$G$1001)</f>
        <v>United States</v>
      </c>
      <c r="I660" t="str">
        <f>_xlfn.XLOOKUP(D660,products!$A$1:$A$49,products!$B$1:$B$49)</f>
        <v>Exc</v>
      </c>
      <c r="J660" t="str">
        <f>_xlfn.XLOOKUP(D660,products!$A$1:$A$49,products!$C$1:$C$49)</f>
        <v>M</v>
      </c>
      <c r="K660" s="24" t="s">
        <v>6218</v>
      </c>
      <c r="L660" s="6">
        <f>_xlfn.XLOOKUP(D660,products!$A$1:$A$49,products!$E$1:$E$49)</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 customers!$A$1:$A$1001,customers!$B$1:$B$1001)</f>
        <v>Dollie Gadsden</v>
      </c>
      <c r="G661" s="2" t="str">
        <f>IF(_xlfn.XLOOKUP(C661,customers!$A$1:$A$1001,customers!$C$1:$C$1001)=0,"",_xlfn.XLOOKUP(C661,customers!$A$1:$A$1001,customers!$C$1:$C$1001))</f>
        <v>dgadsdenib@google.com.hk</v>
      </c>
      <c r="H661" s="2" t="str">
        <f>_xlfn.XLOOKUP(C661,customers!$A$1:$A$1001,customers!$G$1:$G$1001)</f>
        <v>Ireland</v>
      </c>
      <c r="I661" t="str">
        <f>_xlfn.XLOOKUP(D661,products!$A$1:$A$49,products!$B$1:$B$49)</f>
        <v>Ara</v>
      </c>
      <c r="J661" t="str">
        <f>_xlfn.XLOOKUP(D661,products!$A$1:$A$49,products!$C$1:$C$49)</f>
        <v>D</v>
      </c>
      <c r="K661" s="24" t="s">
        <v>6219</v>
      </c>
      <c r="L661" s="6">
        <f>_xlfn.XLOOKUP(D661,products!$A$1:$A$49,products!$E$1:$E$49)</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 customers!$A$1:$A$1001,customers!$B$1:$B$1001)</f>
        <v>Val Wakelin</v>
      </c>
      <c r="G662" s="2" t="str">
        <f>IF(_xlfn.XLOOKUP(C662,customers!$A$1:$A$1001,customers!$C$1:$C$1001)=0,"",_xlfn.XLOOKUP(C662,customers!$A$1:$A$1001,customers!$C$1:$C$1001))</f>
        <v>vwakelinic@unesco.org</v>
      </c>
      <c r="H662" s="2" t="str">
        <f>_xlfn.XLOOKUP(C662,customers!$A$1:$A$1001,customers!$G$1:$G$1001)</f>
        <v>United States</v>
      </c>
      <c r="I662" t="str">
        <f>_xlfn.XLOOKUP(D662,products!$A$1:$A$49,products!$B$1:$B$49)</f>
        <v>Exc</v>
      </c>
      <c r="J662" t="str">
        <f>_xlfn.XLOOKUP(D662,products!$A$1:$A$49,products!$C$1:$C$49)</f>
        <v>L</v>
      </c>
      <c r="K662" s="24" t="s">
        <v>6218</v>
      </c>
      <c r="L662" s="6">
        <f>_xlfn.XLOOKUP(D662,products!$A$1:$A$49,products!$E$1:$E$49)</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 customers!$A$1:$A$1001,customers!$B$1:$B$1001)</f>
        <v>Annie Campsall</v>
      </c>
      <c r="G663" s="2" t="str">
        <f>IF(_xlfn.XLOOKUP(C663,customers!$A$1:$A$1001,customers!$C$1:$C$1001)=0,"",_xlfn.XLOOKUP(C663,customers!$A$1:$A$1001,customers!$C$1:$C$1001))</f>
        <v>acampsallid@zimbio.com</v>
      </c>
      <c r="H663" s="2" t="str">
        <f>_xlfn.XLOOKUP(C663,customers!$A$1:$A$1001,customers!$G$1:$G$1001)</f>
        <v>United States</v>
      </c>
      <c r="I663" t="str">
        <f>_xlfn.XLOOKUP(D663,products!$A$1:$A$49,products!$B$1:$B$49)</f>
        <v>Ara</v>
      </c>
      <c r="J663" t="str">
        <f>_xlfn.XLOOKUP(D663,products!$A$1:$A$49,products!$C$1:$C$49)</f>
        <v>M</v>
      </c>
      <c r="K663" s="24" t="s">
        <v>6220</v>
      </c>
      <c r="L663" s="6">
        <f>_xlfn.XLOOKUP(D663,products!$A$1:$A$49,products!$E$1:$E$49)</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 customers!$A$1:$A$1001,customers!$B$1:$B$1001)</f>
        <v>Shermy Moseby</v>
      </c>
      <c r="G664" s="2" t="str">
        <f>IF(_xlfn.XLOOKUP(C664,customers!$A$1:$A$1001,customers!$C$1:$C$1001)=0,"",_xlfn.XLOOKUP(C664,customers!$A$1:$A$1001,customers!$C$1:$C$1001))</f>
        <v>smosebyie@stanford.edu</v>
      </c>
      <c r="H664" s="2" t="str">
        <f>_xlfn.XLOOKUP(C664,customers!$A$1:$A$1001,customers!$G$1:$G$1001)</f>
        <v>United States</v>
      </c>
      <c r="I664" t="str">
        <f>_xlfn.XLOOKUP(D664,products!$A$1:$A$49,products!$B$1:$B$49)</f>
        <v>Lib</v>
      </c>
      <c r="J664" t="str">
        <f>_xlfn.XLOOKUP(D664,products!$A$1:$A$49,products!$C$1:$C$49)</f>
        <v>D</v>
      </c>
      <c r="K664" s="24" t="s">
        <v>6219</v>
      </c>
      <c r="L664" s="6">
        <f>_xlfn.XLOOKUP(D664,products!$A$1:$A$49,products!$E$1:$E$49)</f>
        <v>29.784999999999997</v>
      </c>
      <c r="M664" s="6">
        <f t="shared" si="30"/>
        <v>148.92499999999998</v>
      </c>
      <c r="N664" t="str">
        <f t="shared" si="31"/>
        <v>Librica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 customers!$A$1:$A$1001,customers!$B$1:$B$1001)</f>
        <v>Corrie Wass</v>
      </c>
      <c r="G665" s="2" t="str">
        <f>IF(_xlfn.XLOOKUP(C665,customers!$A$1:$A$1001,customers!$C$1:$C$1001)=0,"",_xlfn.XLOOKUP(C665,customers!$A$1:$A$1001,customers!$C$1:$C$1001))</f>
        <v>cwassif@prweb.com</v>
      </c>
      <c r="H665" s="2" t="str">
        <f>_xlfn.XLOOKUP(C665,customers!$A$1:$A$1001,customers!$G$1:$G$1001)</f>
        <v>United States</v>
      </c>
      <c r="I665" t="str">
        <f>_xlfn.XLOOKUP(D665,products!$A$1:$A$49,products!$B$1:$B$49)</f>
        <v>Ara</v>
      </c>
      <c r="J665" t="str">
        <f>_xlfn.XLOOKUP(D665,products!$A$1:$A$49,products!$C$1:$C$49)</f>
        <v>M</v>
      </c>
      <c r="K665" s="24" t="s">
        <v>6217</v>
      </c>
      <c r="L665" s="6">
        <f>_xlfn.XLOOKUP(D665,products!$A$1:$A$49,products!$E$1:$E$49)</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 customers!$A$1:$A$1001,customers!$B$1:$B$1001)</f>
        <v>Ira Sjostrom</v>
      </c>
      <c r="G666" s="2" t="str">
        <f>IF(_xlfn.XLOOKUP(C666,customers!$A$1:$A$1001,customers!$C$1:$C$1001)=0,"",_xlfn.XLOOKUP(C666,customers!$A$1:$A$1001,customers!$C$1:$C$1001))</f>
        <v>isjostromig@pbs.org</v>
      </c>
      <c r="H666" s="2" t="str">
        <f>_xlfn.XLOOKUP(C666,customers!$A$1:$A$1001,customers!$G$1:$G$1001)</f>
        <v>United States</v>
      </c>
      <c r="I666" t="str">
        <f>_xlfn.XLOOKUP(D666,products!$A$1:$A$49,products!$B$1:$B$49)</f>
        <v>Exc</v>
      </c>
      <c r="J666" t="str">
        <f>_xlfn.XLOOKUP(D666,products!$A$1:$A$49,products!$C$1:$C$49)</f>
        <v>D</v>
      </c>
      <c r="K666" s="24" t="s">
        <v>6217</v>
      </c>
      <c r="L666" s="6">
        <f>_xlfn.XLOOKUP(D666,products!$A$1:$A$49,products!$E$1:$E$49)</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 customers!$A$1:$A$1001,customers!$B$1:$B$1001)</f>
        <v>Ira Sjostrom</v>
      </c>
      <c r="G667" s="2" t="str">
        <f>IF(_xlfn.XLOOKUP(C667,customers!$A$1:$A$1001,customers!$C$1:$C$1001)=0,"",_xlfn.XLOOKUP(C667,customers!$A$1:$A$1001,customers!$C$1:$C$1001))</f>
        <v>isjostromig@pbs.org</v>
      </c>
      <c r="H667" s="2" t="str">
        <f>_xlfn.XLOOKUP(C667,customers!$A$1:$A$1001,customers!$G$1:$G$1001)</f>
        <v>United States</v>
      </c>
      <c r="I667" t="str">
        <f>_xlfn.XLOOKUP(D667,products!$A$1:$A$49,products!$B$1:$B$49)</f>
        <v>Lib</v>
      </c>
      <c r="J667" t="str">
        <f>_xlfn.XLOOKUP(D667,products!$A$1:$A$49,products!$C$1:$C$49)</f>
        <v>D</v>
      </c>
      <c r="K667" s="24" t="s">
        <v>6220</v>
      </c>
      <c r="L667" s="6">
        <f>_xlfn.XLOOKUP(D667,products!$A$1:$A$49,products!$E$1:$E$49)</f>
        <v>3.8849999999999998</v>
      </c>
      <c r="M667" s="6">
        <f t="shared" si="30"/>
        <v>7.77</v>
      </c>
      <c r="N667" t="str">
        <f t="shared" si="31"/>
        <v>Librica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 customers!$A$1:$A$1001,customers!$B$1:$B$1001)</f>
        <v>Jermaine Branchett</v>
      </c>
      <c r="G668" s="2" t="str">
        <f>IF(_xlfn.XLOOKUP(C668,customers!$A$1:$A$1001,customers!$C$1:$C$1001)=0,"",_xlfn.XLOOKUP(C668,customers!$A$1:$A$1001,customers!$C$1:$C$1001))</f>
        <v>jbranchettii@bravesites.com</v>
      </c>
      <c r="H668" s="2" t="str">
        <f>_xlfn.XLOOKUP(C668,customers!$A$1:$A$1001,customers!$G$1:$G$1001)</f>
        <v>United States</v>
      </c>
      <c r="I668" t="str">
        <f>_xlfn.XLOOKUP(D668,products!$A$1:$A$49,products!$B$1:$B$49)</f>
        <v>Ara</v>
      </c>
      <c r="J668" t="str">
        <f>_xlfn.XLOOKUP(D668,products!$A$1:$A$49,products!$C$1:$C$49)</f>
        <v>D</v>
      </c>
      <c r="K668" s="24" t="s">
        <v>6219</v>
      </c>
      <c r="L668" s="6">
        <f>_xlfn.XLOOKUP(D668,products!$A$1:$A$49,products!$E$1:$E$49)</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 customers!$A$1:$A$1001,customers!$B$1:$B$1001)</f>
        <v>Nissie Rudland</v>
      </c>
      <c r="G669" s="2" t="str">
        <f>IF(_xlfn.XLOOKUP(C669,customers!$A$1:$A$1001,customers!$C$1:$C$1001)=0,"",_xlfn.XLOOKUP(C669,customers!$A$1:$A$1001,customers!$C$1:$C$1001))</f>
        <v>nrudlandij@blogs.com</v>
      </c>
      <c r="H669" s="2" t="str">
        <f>_xlfn.XLOOKUP(C669,customers!$A$1:$A$1001,customers!$G$1:$G$1001)</f>
        <v>Ireland</v>
      </c>
      <c r="I669" t="str">
        <f>_xlfn.XLOOKUP(D669,products!$A$1:$A$49,products!$B$1:$B$49)</f>
        <v>Ara</v>
      </c>
      <c r="J669" t="str">
        <f>_xlfn.XLOOKUP(D669,products!$A$1:$A$49,products!$C$1:$C$49)</f>
        <v>D</v>
      </c>
      <c r="K669" s="24" t="s">
        <v>6217</v>
      </c>
      <c r="L669" s="6">
        <f>_xlfn.XLOOKUP(D669,products!$A$1:$A$49,products!$E$1:$E$49)</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 customers!$A$1:$A$1001,customers!$B$1:$B$1001)</f>
        <v>Janella Millett</v>
      </c>
      <c r="G670" s="2" t="str">
        <f>IF(_xlfn.XLOOKUP(C670,customers!$A$1:$A$1001,customers!$C$1:$C$1001)=0,"",_xlfn.XLOOKUP(C670,customers!$A$1:$A$1001,customers!$C$1:$C$1001))</f>
        <v>jmillettik@addtoany.com</v>
      </c>
      <c r="H670" s="2" t="str">
        <f>_xlfn.XLOOKUP(C670,customers!$A$1:$A$1001,customers!$G$1:$G$1001)</f>
        <v>United States</v>
      </c>
      <c r="I670" t="str">
        <f>_xlfn.XLOOKUP(D670,products!$A$1:$A$49,products!$B$1:$B$49)</f>
        <v>Rob</v>
      </c>
      <c r="J670" t="str">
        <f>_xlfn.XLOOKUP(D670,products!$A$1:$A$49,products!$C$1:$C$49)</f>
        <v>L</v>
      </c>
      <c r="K670" s="24" t="s">
        <v>6219</v>
      </c>
      <c r="L670" s="6">
        <f>_xlfn.XLOOKUP(D670,products!$A$1:$A$49,products!$E$1:$E$49)</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 customers!$A$1:$A$1001,customers!$B$1:$B$1001)</f>
        <v>Ferdie Tourry</v>
      </c>
      <c r="G671" s="2" t="str">
        <f>IF(_xlfn.XLOOKUP(C671,customers!$A$1:$A$1001,customers!$C$1:$C$1001)=0,"",_xlfn.XLOOKUP(C671,customers!$A$1:$A$1001,customers!$C$1:$C$1001))</f>
        <v>ftourryil@google.de</v>
      </c>
      <c r="H671" s="2" t="str">
        <f>_xlfn.XLOOKUP(C671,customers!$A$1:$A$1001,customers!$G$1:$G$1001)</f>
        <v>United States</v>
      </c>
      <c r="I671" t="str">
        <f>_xlfn.XLOOKUP(D671,products!$A$1:$A$49,products!$B$1:$B$49)</f>
        <v>Lib</v>
      </c>
      <c r="J671" t="str">
        <f>_xlfn.XLOOKUP(D671,products!$A$1:$A$49,products!$C$1:$C$49)</f>
        <v>M</v>
      </c>
      <c r="K671" s="24" t="s">
        <v>6219</v>
      </c>
      <c r="L671" s="6">
        <f>_xlfn.XLOOKUP(D671,products!$A$1:$A$49,products!$E$1:$E$49)</f>
        <v>33.464999999999996</v>
      </c>
      <c r="M671" s="6">
        <f t="shared" si="30"/>
        <v>66.929999999999993</v>
      </c>
      <c r="N671" t="str">
        <f t="shared" si="31"/>
        <v>Librica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 customers!$A$1:$A$1001,customers!$B$1:$B$1001)</f>
        <v>Cecil Weatherall</v>
      </c>
      <c r="G672" s="2" t="str">
        <f>IF(_xlfn.XLOOKUP(C672,customers!$A$1:$A$1001,customers!$C$1:$C$1001)=0,"",_xlfn.XLOOKUP(C672,customers!$A$1:$A$1001,customers!$C$1:$C$1001))</f>
        <v>cweatherallim@toplist.cz</v>
      </c>
      <c r="H672" s="2" t="str">
        <f>_xlfn.XLOOKUP(C672,customers!$A$1:$A$1001,customers!$G$1:$G$1001)</f>
        <v>United States</v>
      </c>
      <c r="I672" t="str">
        <f>_xlfn.XLOOKUP(D672,products!$A$1:$A$49,products!$B$1:$B$49)</f>
        <v>Lib</v>
      </c>
      <c r="J672" t="str">
        <f>_xlfn.XLOOKUP(D672,products!$A$1:$A$49,products!$C$1:$C$49)</f>
        <v>M</v>
      </c>
      <c r="K672" s="24" t="s">
        <v>6220</v>
      </c>
      <c r="L672" s="6">
        <f>_xlfn.XLOOKUP(D672,products!$A$1:$A$49,products!$E$1:$E$49)</f>
        <v>4.3650000000000002</v>
      </c>
      <c r="M672" s="6">
        <f t="shared" si="30"/>
        <v>13.095000000000001</v>
      </c>
      <c r="N672" t="str">
        <f t="shared" si="31"/>
        <v>Librica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 customers!$A$1:$A$1001,customers!$B$1:$B$1001)</f>
        <v>Gale Heindrick</v>
      </c>
      <c r="G673" s="2" t="str">
        <f>IF(_xlfn.XLOOKUP(C673,customers!$A$1:$A$1001,customers!$C$1:$C$1001)=0,"",_xlfn.XLOOKUP(C673,customers!$A$1:$A$1001,customers!$C$1:$C$1001))</f>
        <v>gheindrickin@usda.gov</v>
      </c>
      <c r="H673" s="2" t="str">
        <f>_xlfn.XLOOKUP(C673,customers!$A$1:$A$1001,customers!$G$1:$G$1001)</f>
        <v>United States</v>
      </c>
      <c r="I673" t="str">
        <f>_xlfn.XLOOKUP(D673,products!$A$1:$A$49,products!$B$1:$B$49)</f>
        <v>Rob</v>
      </c>
      <c r="J673" t="str">
        <f>_xlfn.XLOOKUP(D673,products!$A$1:$A$49,products!$C$1:$C$49)</f>
        <v>L</v>
      </c>
      <c r="K673" s="24" t="s">
        <v>6217</v>
      </c>
      <c r="L673" s="6">
        <f>_xlfn.XLOOKUP(D673,products!$A$1:$A$49,products!$E$1:$E$49)</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 customers!$A$1:$A$1001,customers!$B$1:$B$1001)</f>
        <v>Layne Imason</v>
      </c>
      <c r="G674" s="2" t="str">
        <f>IF(_xlfn.XLOOKUP(C674,customers!$A$1:$A$1001,customers!$C$1:$C$1001)=0,"",_xlfn.XLOOKUP(C674,customers!$A$1:$A$1001,customers!$C$1:$C$1001))</f>
        <v>limasonio@discuz.net</v>
      </c>
      <c r="H674" s="2" t="str">
        <f>_xlfn.XLOOKUP(C674,customers!$A$1:$A$1001,customers!$G$1:$G$1001)</f>
        <v>United States</v>
      </c>
      <c r="I674" t="str">
        <f>_xlfn.XLOOKUP(D674,products!$A$1:$A$49,products!$B$1:$B$49)</f>
        <v>Lib</v>
      </c>
      <c r="J674" t="str">
        <f>_xlfn.XLOOKUP(D674,products!$A$1:$A$49,products!$C$1:$C$49)</f>
        <v>M</v>
      </c>
      <c r="K674" s="24" t="s">
        <v>6218</v>
      </c>
      <c r="L674" s="6">
        <f>_xlfn.XLOOKUP(D674,products!$A$1:$A$49,products!$E$1:$E$49)</f>
        <v>8.73</v>
      </c>
      <c r="M674" s="6">
        <f t="shared" si="30"/>
        <v>43.650000000000006</v>
      </c>
      <c r="N674" t="str">
        <f t="shared" si="31"/>
        <v>Librica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 customers!$A$1:$A$1001,customers!$B$1:$B$1001)</f>
        <v>Hazel Saill</v>
      </c>
      <c r="G675" s="2" t="str">
        <f>IF(_xlfn.XLOOKUP(C675,customers!$A$1:$A$1001,customers!$C$1:$C$1001)=0,"",_xlfn.XLOOKUP(C675,customers!$A$1:$A$1001,customers!$C$1:$C$1001))</f>
        <v>hsaillip@odnoklassniki.ru</v>
      </c>
      <c r="H675" s="2" t="str">
        <f>_xlfn.XLOOKUP(C675,customers!$A$1:$A$1001,customers!$G$1:$G$1001)</f>
        <v>United States</v>
      </c>
      <c r="I675" t="str">
        <f>_xlfn.XLOOKUP(D675,products!$A$1:$A$49,products!$B$1:$B$49)</f>
        <v>Exc</v>
      </c>
      <c r="J675" t="str">
        <f>_xlfn.XLOOKUP(D675,products!$A$1:$A$49,products!$C$1:$C$49)</f>
        <v>M</v>
      </c>
      <c r="K675" s="24" t="s">
        <v>6217</v>
      </c>
      <c r="L675" s="6">
        <f>_xlfn.XLOOKUP(D675,products!$A$1:$A$49,products!$E$1:$E$49)</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 customers!$A$1:$A$1001,customers!$B$1:$B$1001)</f>
        <v>Hermann Larvor</v>
      </c>
      <c r="G676" s="2" t="str">
        <f>IF(_xlfn.XLOOKUP(C676,customers!$A$1:$A$1001,customers!$C$1:$C$1001)=0,"",_xlfn.XLOOKUP(C676,customers!$A$1:$A$1001,customers!$C$1:$C$1001))</f>
        <v>hlarvoriq@last.fm</v>
      </c>
      <c r="H676" s="2" t="str">
        <f>_xlfn.XLOOKUP(C676,customers!$A$1:$A$1001,customers!$G$1:$G$1001)</f>
        <v>United States</v>
      </c>
      <c r="I676" t="str">
        <f>_xlfn.XLOOKUP(D676,products!$A$1:$A$49,products!$B$1:$B$49)</f>
        <v>Ara</v>
      </c>
      <c r="J676" t="str">
        <f>_xlfn.XLOOKUP(D676,products!$A$1:$A$49,products!$C$1:$C$49)</f>
        <v>L</v>
      </c>
      <c r="K676" s="24" t="s">
        <v>6219</v>
      </c>
      <c r="L676" s="6">
        <f>_xlfn.XLOOKUP(D676,products!$A$1:$A$49,products!$E$1:$E$49)</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 customers!$A$1:$A$1001,customers!$B$1:$B$1001)</f>
        <v>Terri Lyford</v>
      </c>
      <c r="G677" s="2" t="str">
        <f>IF(_xlfn.XLOOKUP(C677,customers!$A$1:$A$1001,customers!$C$1:$C$1001)=0,"",_xlfn.XLOOKUP(C677,customers!$A$1:$A$1001,customers!$C$1:$C$1001))</f>
        <v/>
      </c>
      <c r="H677" s="2" t="str">
        <f>_xlfn.XLOOKUP(C677,customers!$A$1:$A$1001,customers!$G$1:$G$1001)</f>
        <v>United States</v>
      </c>
      <c r="I677" t="str">
        <f>_xlfn.XLOOKUP(D677,products!$A$1:$A$49,products!$B$1:$B$49)</f>
        <v>Lib</v>
      </c>
      <c r="J677" t="str">
        <f>_xlfn.XLOOKUP(D677,products!$A$1:$A$49,products!$C$1:$C$49)</f>
        <v>D</v>
      </c>
      <c r="K677" s="24" t="s">
        <v>6219</v>
      </c>
      <c r="L677" s="6">
        <f>_xlfn.XLOOKUP(D677,products!$A$1:$A$49,products!$E$1:$E$49)</f>
        <v>29.784999999999997</v>
      </c>
      <c r="M677" s="6">
        <f t="shared" si="30"/>
        <v>119.13999999999999</v>
      </c>
      <c r="N677" t="str">
        <f t="shared" si="31"/>
        <v>Librica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 customers!$A$1:$A$1001,customers!$B$1:$B$1001)</f>
        <v>Gabey Cogan</v>
      </c>
      <c r="G678" s="2" t="str">
        <f>IF(_xlfn.XLOOKUP(C678,customers!$A$1:$A$1001,customers!$C$1:$C$1001)=0,"",_xlfn.XLOOKUP(C678,customers!$A$1:$A$1001,customers!$C$1:$C$1001))</f>
        <v/>
      </c>
      <c r="H678" s="2" t="str">
        <f>_xlfn.XLOOKUP(C678,customers!$A$1:$A$1001,customers!$G$1:$G$1001)</f>
        <v>United States</v>
      </c>
      <c r="I678" t="str">
        <f>_xlfn.XLOOKUP(D678,products!$A$1:$A$49,products!$B$1:$B$49)</f>
        <v>Lib</v>
      </c>
      <c r="J678" t="str">
        <f>_xlfn.XLOOKUP(D678,products!$A$1:$A$49,products!$C$1:$C$49)</f>
        <v>L</v>
      </c>
      <c r="K678" s="24" t="s">
        <v>6218</v>
      </c>
      <c r="L678" s="6">
        <f>_xlfn.XLOOKUP(D678,products!$A$1:$A$49,products!$E$1:$E$49)</f>
        <v>9.51</v>
      </c>
      <c r="M678" s="6">
        <f t="shared" si="30"/>
        <v>47.55</v>
      </c>
      <c r="N678" t="str">
        <f t="shared" si="31"/>
        <v>Librica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 customers!$A$1:$A$1001,customers!$B$1:$B$1001)</f>
        <v>Charin Penwarden</v>
      </c>
      <c r="G679" s="2" t="str">
        <f>IF(_xlfn.XLOOKUP(C679,customers!$A$1:$A$1001,customers!$C$1:$C$1001)=0,"",_xlfn.XLOOKUP(C679,customers!$A$1:$A$1001,customers!$C$1:$C$1001))</f>
        <v>cpenwardenit@mlb.com</v>
      </c>
      <c r="H679" s="2" t="str">
        <f>_xlfn.XLOOKUP(C679,customers!$A$1:$A$1001,customers!$G$1:$G$1001)</f>
        <v>Ireland</v>
      </c>
      <c r="I679" t="str">
        <f>_xlfn.XLOOKUP(D679,products!$A$1:$A$49,products!$B$1:$B$49)</f>
        <v>Lib</v>
      </c>
      <c r="J679" t="str">
        <f>_xlfn.XLOOKUP(D679,products!$A$1:$A$49,products!$C$1:$C$49)</f>
        <v>M</v>
      </c>
      <c r="K679" s="24" t="s">
        <v>6218</v>
      </c>
      <c r="L679" s="6">
        <f>_xlfn.XLOOKUP(D679,products!$A$1:$A$49,products!$E$1:$E$49)</f>
        <v>8.73</v>
      </c>
      <c r="M679" s="6">
        <f t="shared" si="30"/>
        <v>43.650000000000006</v>
      </c>
      <c r="N679" t="str">
        <f t="shared" si="31"/>
        <v>Librica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 customers!$A$1:$A$1001,customers!$B$1:$B$1001)</f>
        <v>Milty Middis</v>
      </c>
      <c r="G680" s="2" t="str">
        <f>IF(_xlfn.XLOOKUP(C680,customers!$A$1:$A$1001,customers!$C$1:$C$1001)=0,"",_xlfn.XLOOKUP(C680,customers!$A$1:$A$1001,customers!$C$1:$C$1001))</f>
        <v>mmiddisiu@dmoz.org</v>
      </c>
      <c r="H680" s="2" t="str">
        <f>_xlfn.XLOOKUP(C680,customers!$A$1:$A$1001,customers!$G$1:$G$1001)</f>
        <v>United States</v>
      </c>
      <c r="I680" t="str">
        <f>_xlfn.XLOOKUP(D680,products!$A$1:$A$49,products!$B$1:$B$49)</f>
        <v>Ara</v>
      </c>
      <c r="J680" t="str">
        <f>_xlfn.XLOOKUP(D680,products!$A$1:$A$49,products!$C$1:$C$49)</f>
        <v>L</v>
      </c>
      <c r="K680" s="24" t="s">
        <v>6219</v>
      </c>
      <c r="L680" s="6">
        <f>_xlfn.XLOOKUP(D680,products!$A$1:$A$49,products!$E$1:$E$49)</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 customers!$A$1:$A$1001,customers!$B$1:$B$1001)</f>
        <v>Adrianne Vairow</v>
      </c>
      <c r="G681" s="2" t="str">
        <f>IF(_xlfn.XLOOKUP(C681,customers!$A$1:$A$1001,customers!$C$1:$C$1001)=0,"",_xlfn.XLOOKUP(C681,customers!$A$1:$A$1001,customers!$C$1:$C$1001))</f>
        <v>avairowiv@studiopress.com</v>
      </c>
      <c r="H681" s="2" t="str">
        <f>_xlfn.XLOOKUP(C681,customers!$A$1:$A$1001,customers!$G$1:$G$1001)</f>
        <v>United Kingdom</v>
      </c>
      <c r="I681" t="str">
        <f>_xlfn.XLOOKUP(D681,products!$A$1:$A$49,products!$B$1:$B$49)</f>
        <v>Rob</v>
      </c>
      <c r="J681" t="str">
        <f>_xlfn.XLOOKUP(D681,products!$A$1:$A$49,products!$C$1:$C$49)</f>
        <v>L</v>
      </c>
      <c r="K681" s="24" t="s">
        <v>6219</v>
      </c>
      <c r="L681" s="6">
        <f>_xlfn.XLOOKUP(D681,products!$A$1:$A$49,products!$E$1:$E$49)</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 customers!$A$1:$A$1001,customers!$B$1:$B$1001)</f>
        <v>Anjanette Goldie</v>
      </c>
      <c r="G682" s="2" t="str">
        <f>IF(_xlfn.XLOOKUP(C682,customers!$A$1:$A$1001,customers!$C$1:$C$1001)=0,"",_xlfn.XLOOKUP(C682,customers!$A$1:$A$1001,customers!$C$1:$C$1001))</f>
        <v>agoldieiw@goo.gl</v>
      </c>
      <c r="H682" s="2" t="str">
        <f>_xlfn.XLOOKUP(C682,customers!$A$1:$A$1001,customers!$G$1:$G$1001)</f>
        <v>United States</v>
      </c>
      <c r="I682" t="str">
        <f>_xlfn.XLOOKUP(D682,products!$A$1:$A$49,products!$B$1:$B$49)</f>
        <v>Ara</v>
      </c>
      <c r="J682" t="str">
        <f>_xlfn.XLOOKUP(D682,products!$A$1:$A$49,products!$C$1:$C$49)</f>
        <v>M</v>
      </c>
      <c r="K682" s="24" t="s">
        <v>6217</v>
      </c>
      <c r="L682" s="6">
        <f>_xlfn.XLOOKUP(D682,products!$A$1:$A$49,products!$E$1:$E$49)</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 customers!$A$1:$A$1001,customers!$B$1:$B$1001)</f>
        <v>Nicky Ayris</v>
      </c>
      <c r="G683" s="2" t="str">
        <f>IF(_xlfn.XLOOKUP(C683,customers!$A$1:$A$1001,customers!$C$1:$C$1001)=0,"",_xlfn.XLOOKUP(C683,customers!$A$1:$A$1001,customers!$C$1:$C$1001))</f>
        <v>nayrisix@t-online.de</v>
      </c>
      <c r="H683" s="2" t="str">
        <f>_xlfn.XLOOKUP(C683,customers!$A$1:$A$1001,customers!$G$1:$G$1001)</f>
        <v>United Kingdom</v>
      </c>
      <c r="I683" t="str">
        <f>_xlfn.XLOOKUP(D683,products!$A$1:$A$49,products!$B$1:$B$49)</f>
        <v>Lib</v>
      </c>
      <c r="J683" t="str">
        <f>_xlfn.XLOOKUP(D683,products!$A$1:$A$49,products!$C$1:$C$49)</f>
        <v>L</v>
      </c>
      <c r="K683" s="24" t="s">
        <v>6220</v>
      </c>
      <c r="L683" s="6">
        <f>_xlfn.XLOOKUP(D683,products!$A$1:$A$49,products!$E$1:$E$49)</f>
        <v>4.7549999999999999</v>
      </c>
      <c r="M683" s="6">
        <f t="shared" si="30"/>
        <v>9.51</v>
      </c>
      <c r="N683" t="str">
        <f t="shared" si="31"/>
        <v>Librica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 customers!$A$1:$A$1001,customers!$B$1:$B$1001)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_xlfn.XLOOKUP(D684,products!$A$1:$A$49,products!$B$1:$B$49)</f>
        <v>Exc</v>
      </c>
      <c r="J684" t="str">
        <f>_xlfn.XLOOKUP(D684,products!$A$1:$A$49,products!$C$1:$C$49)</f>
        <v>M</v>
      </c>
      <c r="K684" s="24" t="s">
        <v>6220</v>
      </c>
      <c r="L684" s="6">
        <f>_xlfn.XLOOKUP(D684,products!$A$1:$A$49,products!$E$1:$E$49)</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 customers!$A$1:$A$1001,customers!$B$1:$B$1001)</f>
        <v>Theo Jacobovitz</v>
      </c>
      <c r="G685" s="2" t="str">
        <f>IF(_xlfn.XLOOKUP(C685,customers!$A$1:$A$1001,customers!$C$1:$C$1001)=0,"",_xlfn.XLOOKUP(C685,customers!$A$1:$A$1001,customers!$C$1:$C$1001))</f>
        <v>tjacobovitziz@cbc.ca</v>
      </c>
      <c r="H685" s="2" t="str">
        <f>_xlfn.XLOOKUP(C685,customers!$A$1:$A$1001,customers!$G$1:$G$1001)</f>
        <v>United States</v>
      </c>
      <c r="I685" t="str">
        <f>_xlfn.XLOOKUP(D685,products!$A$1:$A$49,products!$B$1:$B$49)</f>
        <v>Lib</v>
      </c>
      <c r="J685" t="str">
        <f>_xlfn.XLOOKUP(D685,products!$A$1:$A$49,products!$C$1:$C$49)</f>
        <v>D</v>
      </c>
      <c r="K685" s="24" t="s">
        <v>6218</v>
      </c>
      <c r="L685" s="6">
        <f>_xlfn.XLOOKUP(D685,products!$A$1:$A$49,products!$E$1:$E$49)</f>
        <v>7.77</v>
      </c>
      <c r="M685" s="6">
        <f t="shared" si="30"/>
        <v>46.62</v>
      </c>
      <c r="N685" t="str">
        <f t="shared" si="31"/>
        <v>Librica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 customers!$A$1:$A$1001,customers!$B$1:$B$1001)</f>
        <v>Becca Ableson</v>
      </c>
      <c r="G686" s="2" t="str">
        <f>IF(_xlfn.XLOOKUP(C686,customers!$A$1:$A$1001,customers!$C$1:$C$1001)=0,"",_xlfn.XLOOKUP(C686,customers!$A$1:$A$1001,customers!$C$1:$C$1001))</f>
        <v/>
      </c>
      <c r="H686" s="2" t="str">
        <f>_xlfn.XLOOKUP(C686,customers!$A$1:$A$1001,customers!$G$1:$G$1001)</f>
        <v>United States</v>
      </c>
      <c r="I686" t="str">
        <f>_xlfn.XLOOKUP(D686,products!$A$1:$A$49,products!$B$1:$B$49)</f>
        <v>Rob</v>
      </c>
      <c r="J686" t="str">
        <f>_xlfn.XLOOKUP(D686,products!$A$1:$A$49,products!$C$1:$C$49)</f>
        <v>L</v>
      </c>
      <c r="K686" s="24" t="s">
        <v>6217</v>
      </c>
      <c r="L686" s="6">
        <f>_xlfn.XLOOKUP(D686,products!$A$1:$A$49,products!$E$1:$E$49)</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 customers!$A$1:$A$1001,customers!$B$1:$B$1001)</f>
        <v>Jeno Druitt</v>
      </c>
      <c r="G687" s="2" t="str">
        <f>IF(_xlfn.XLOOKUP(C687,customers!$A$1:$A$1001,customers!$C$1:$C$1001)=0,"",_xlfn.XLOOKUP(C687,customers!$A$1:$A$1001,customers!$C$1:$C$1001))</f>
        <v>jdruittj1@feedburner.com</v>
      </c>
      <c r="H687" s="2" t="str">
        <f>_xlfn.XLOOKUP(C687,customers!$A$1:$A$1001,customers!$G$1:$G$1001)</f>
        <v>United States</v>
      </c>
      <c r="I687" t="str">
        <f>_xlfn.XLOOKUP(D687,products!$A$1:$A$49,products!$B$1:$B$49)</f>
        <v>Lib</v>
      </c>
      <c r="J687" t="str">
        <f>_xlfn.XLOOKUP(D687,products!$A$1:$A$49,products!$C$1:$C$49)</f>
        <v>L</v>
      </c>
      <c r="K687" s="24" t="s">
        <v>6219</v>
      </c>
      <c r="L687" s="6">
        <f>_xlfn.XLOOKUP(D687,products!$A$1:$A$49,products!$E$1:$E$49)</f>
        <v>36.454999999999998</v>
      </c>
      <c r="M687" s="6">
        <f t="shared" si="30"/>
        <v>72.91</v>
      </c>
      <c r="N687" t="str">
        <f t="shared" si="31"/>
        <v>Librica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 customers!$A$1:$A$1001,customers!$B$1:$B$1001)</f>
        <v>Deonne Shortall</v>
      </c>
      <c r="G688" s="2" t="str">
        <f>IF(_xlfn.XLOOKUP(C688,customers!$A$1:$A$1001,customers!$C$1:$C$1001)=0,"",_xlfn.XLOOKUP(C688,customers!$A$1:$A$1001,customers!$C$1:$C$1001))</f>
        <v>dshortallj2@wikipedia.org</v>
      </c>
      <c r="H688" s="2" t="str">
        <f>_xlfn.XLOOKUP(C688,customers!$A$1:$A$1001,customers!$G$1:$G$1001)</f>
        <v>United States</v>
      </c>
      <c r="I688" t="str">
        <f>_xlfn.XLOOKUP(D688,products!$A$1:$A$49,products!$B$1:$B$49)</f>
        <v>Rob</v>
      </c>
      <c r="J688" t="str">
        <f>_xlfn.XLOOKUP(D688,products!$A$1:$A$49,products!$C$1:$C$49)</f>
        <v>D</v>
      </c>
      <c r="K688" s="24" t="s">
        <v>6220</v>
      </c>
      <c r="L688" s="6">
        <f>_xlfn.XLOOKUP(D688,products!$A$1:$A$49,products!$E$1:$E$49)</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 customers!$A$1:$A$1001,customers!$B$1:$B$1001)</f>
        <v>Wilton Cottier</v>
      </c>
      <c r="G689" s="2" t="str">
        <f>IF(_xlfn.XLOOKUP(C689,customers!$A$1:$A$1001,customers!$C$1:$C$1001)=0,"",_xlfn.XLOOKUP(C689,customers!$A$1:$A$1001,customers!$C$1:$C$1001))</f>
        <v>wcottierj3@cafepress.com</v>
      </c>
      <c r="H689" s="2" t="str">
        <f>_xlfn.XLOOKUP(C689,customers!$A$1:$A$1001,customers!$G$1:$G$1001)</f>
        <v>United States</v>
      </c>
      <c r="I689" t="str">
        <f>_xlfn.XLOOKUP(D689,products!$A$1:$A$49,products!$B$1:$B$49)</f>
        <v>Exc</v>
      </c>
      <c r="J689" t="str">
        <f>_xlfn.XLOOKUP(D689,products!$A$1:$A$49,products!$C$1:$C$49)</f>
        <v>M</v>
      </c>
      <c r="K689" s="24" t="s">
        <v>6218</v>
      </c>
      <c r="L689" s="6">
        <f>_xlfn.XLOOKUP(D689,products!$A$1:$A$49,products!$E$1:$E$49)</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 customers!$A$1:$A$1001,customers!$B$1:$B$1001)</f>
        <v>Kevan Grinsted</v>
      </c>
      <c r="G690" s="2" t="str">
        <f>IF(_xlfn.XLOOKUP(C690,customers!$A$1:$A$1001,customers!$C$1:$C$1001)=0,"",_xlfn.XLOOKUP(C690,customers!$A$1:$A$1001,customers!$C$1:$C$1001))</f>
        <v>kgrinstedj4@google.com.br</v>
      </c>
      <c r="H690" s="2" t="str">
        <f>_xlfn.XLOOKUP(C690,customers!$A$1:$A$1001,customers!$G$1:$G$1001)</f>
        <v>Ireland</v>
      </c>
      <c r="I690" t="str">
        <f>_xlfn.XLOOKUP(D690,products!$A$1:$A$49,products!$B$1:$B$49)</f>
        <v>Ara</v>
      </c>
      <c r="J690" t="str">
        <f>_xlfn.XLOOKUP(D690,products!$A$1:$A$49,products!$C$1:$C$49)</f>
        <v>L</v>
      </c>
      <c r="K690" s="24" t="s">
        <v>6217</v>
      </c>
      <c r="L690" s="6">
        <f>_xlfn.XLOOKUP(D690,products!$A$1:$A$49,products!$E$1:$E$49)</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 customers!$A$1:$A$1001,customers!$B$1:$B$1001)</f>
        <v>Dionne Skyner</v>
      </c>
      <c r="G691" s="2" t="str">
        <f>IF(_xlfn.XLOOKUP(C691,customers!$A$1:$A$1001,customers!$C$1:$C$1001)=0,"",_xlfn.XLOOKUP(C691,customers!$A$1:$A$1001,customers!$C$1:$C$1001))</f>
        <v>dskynerj5@hubpages.com</v>
      </c>
      <c r="H691" s="2" t="str">
        <f>_xlfn.XLOOKUP(C691,customers!$A$1:$A$1001,customers!$G$1:$G$1001)</f>
        <v>United States</v>
      </c>
      <c r="I691" t="str">
        <f>_xlfn.XLOOKUP(D691,products!$A$1:$A$49,products!$B$1:$B$49)</f>
        <v>Ara</v>
      </c>
      <c r="J691" t="str">
        <f>_xlfn.XLOOKUP(D691,products!$A$1:$A$49,products!$C$1:$C$49)</f>
        <v>M</v>
      </c>
      <c r="K691" s="24" t="s">
        <v>6218</v>
      </c>
      <c r="L691" s="6">
        <f>_xlfn.XLOOKUP(D691,products!$A$1:$A$49,products!$E$1:$E$49)</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 customers!$A$1:$A$1001,customers!$B$1:$B$1001)</f>
        <v>Francesco Dressel</v>
      </c>
      <c r="G692" s="2" t="str">
        <f>IF(_xlfn.XLOOKUP(C692,customers!$A$1:$A$1001,customers!$C$1:$C$1001)=0,"",_xlfn.XLOOKUP(C692,customers!$A$1:$A$1001,customers!$C$1:$C$1001))</f>
        <v/>
      </c>
      <c r="H692" s="2" t="str">
        <f>_xlfn.XLOOKUP(C692,customers!$A$1:$A$1001,customers!$G$1:$G$1001)</f>
        <v>United States</v>
      </c>
      <c r="I692" t="str">
        <f>_xlfn.XLOOKUP(D692,products!$A$1:$A$49,products!$B$1:$B$49)</f>
        <v>Lib</v>
      </c>
      <c r="J692" t="str">
        <f>_xlfn.XLOOKUP(D692,products!$A$1:$A$49,products!$C$1:$C$49)</f>
        <v>D</v>
      </c>
      <c r="K692" s="24" t="s">
        <v>6219</v>
      </c>
      <c r="L692" s="6">
        <f>_xlfn.XLOOKUP(D692,products!$A$1:$A$49,products!$E$1:$E$49)</f>
        <v>29.784999999999997</v>
      </c>
      <c r="M692" s="6">
        <f t="shared" si="30"/>
        <v>178.70999999999998</v>
      </c>
      <c r="N692" t="str">
        <f t="shared" si="31"/>
        <v>Librica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 customers!$A$1:$A$1001,customers!$B$1:$B$1001)</f>
        <v>Jimmy Dymoke</v>
      </c>
      <c r="G693" s="2" t="str">
        <f>IF(_xlfn.XLOOKUP(C693,customers!$A$1:$A$1001,customers!$C$1:$C$1001)=0,"",_xlfn.XLOOKUP(C693,customers!$A$1:$A$1001,customers!$C$1:$C$1001))</f>
        <v>jdymokeje@prnewswire.com</v>
      </c>
      <c r="H693" s="2" t="str">
        <f>_xlfn.XLOOKUP(C693,customers!$A$1:$A$1001,customers!$G$1:$G$1001)</f>
        <v>Ireland</v>
      </c>
      <c r="I693" t="str">
        <f>_xlfn.XLOOKUP(D693,products!$A$1:$A$49,products!$B$1:$B$49)</f>
        <v>Ara</v>
      </c>
      <c r="J693" t="str">
        <f>_xlfn.XLOOKUP(D693,products!$A$1:$A$49,products!$C$1:$C$49)</f>
        <v>M</v>
      </c>
      <c r="K693" s="24" t="s">
        <v>6217</v>
      </c>
      <c r="L693" s="6">
        <f>_xlfn.XLOOKUP(D693,products!$A$1:$A$49,products!$E$1:$E$49)</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 customers!$A$1:$A$1001,customers!$B$1:$B$1001)</f>
        <v>Ambrosio Weinmann</v>
      </c>
      <c r="G694" s="2" t="str">
        <f>IF(_xlfn.XLOOKUP(C694,customers!$A$1:$A$1001,customers!$C$1:$C$1001)=0,"",_xlfn.XLOOKUP(C694,customers!$A$1:$A$1001,customers!$C$1:$C$1001))</f>
        <v>aweinmannj8@shinystat.com</v>
      </c>
      <c r="H694" s="2" t="str">
        <f>_xlfn.XLOOKUP(C694,customers!$A$1:$A$1001,customers!$G$1:$G$1001)</f>
        <v>United States</v>
      </c>
      <c r="I694" t="str">
        <f>_xlfn.XLOOKUP(D694,products!$A$1:$A$49,products!$B$1:$B$49)</f>
        <v>Lib</v>
      </c>
      <c r="J694" t="str">
        <f>_xlfn.XLOOKUP(D694,products!$A$1:$A$49,products!$C$1:$C$49)</f>
        <v>D</v>
      </c>
      <c r="K694" s="24" t="s">
        <v>6217</v>
      </c>
      <c r="L694" s="6">
        <f>_xlfn.XLOOKUP(D694,products!$A$1:$A$49,products!$E$1:$E$49)</f>
        <v>12.95</v>
      </c>
      <c r="M694" s="6">
        <f t="shared" si="30"/>
        <v>12.95</v>
      </c>
      <c r="N694" t="str">
        <f t="shared" si="31"/>
        <v>Librica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 customers!$A$1:$A$1001,customers!$B$1:$B$1001)</f>
        <v>Elden Andriessen</v>
      </c>
      <c r="G695" s="2" t="str">
        <f>IF(_xlfn.XLOOKUP(C695,customers!$A$1:$A$1001,customers!$C$1:$C$1001)=0,"",_xlfn.XLOOKUP(C695,customers!$A$1:$A$1001,customers!$C$1:$C$1001))</f>
        <v>eandriessenj9@europa.eu</v>
      </c>
      <c r="H695" s="2" t="str">
        <f>_xlfn.XLOOKUP(C695,customers!$A$1:$A$1001,customers!$G$1:$G$1001)</f>
        <v>United States</v>
      </c>
      <c r="I695" t="str">
        <f>_xlfn.XLOOKUP(D695,products!$A$1:$A$49,products!$B$1:$B$49)</f>
        <v>Ara</v>
      </c>
      <c r="J695" t="str">
        <f>_xlfn.XLOOKUP(D695,products!$A$1:$A$49,products!$C$1:$C$49)</f>
        <v>M</v>
      </c>
      <c r="K695" s="24" t="s">
        <v>6219</v>
      </c>
      <c r="L695" s="6">
        <f>_xlfn.XLOOKUP(D695,products!$A$1:$A$49,products!$E$1:$E$49)</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 customers!$A$1:$A$1001,customers!$B$1:$B$1001)</f>
        <v>Roxie Deaconson</v>
      </c>
      <c r="G696" s="2" t="str">
        <f>IF(_xlfn.XLOOKUP(C696,customers!$A$1:$A$1001,customers!$C$1:$C$1001)=0,"",_xlfn.XLOOKUP(C696,customers!$A$1:$A$1001,customers!$C$1:$C$1001))</f>
        <v>rdeaconsonja@archive.org</v>
      </c>
      <c r="H696" s="2" t="str">
        <f>_xlfn.XLOOKUP(C696,customers!$A$1:$A$1001,customers!$G$1:$G$1001)</f>
        <v>United States</v>
      </c>
      <c r="I696" t="str">
        <f>_xlfn.XLOOKUP(D696,products!$A$1:$A$49,products!$B$1:$B$49)</f>
        <v>Exc</v>
      </c>
      <c r="J696" t="str">
        <f>_xlfn.XLOOKUP(D696,products!$A$1:$A$49,products!$C$1:$C$49)</f>
        <v>D</v>
      </c>
      <c r="K696" s="24" t="s">
        <v>6218</v>
      </c>
      <c r="L696" s="6">
        <f>_xlfn.XLOOKUP(D696,products!$A$1:$A$49,products!$E$1:$E$49)</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 customers!$A$1:$A$1001,customers!$B$1:$B$1001)</f>
        <v>Davida Caro</v>
      </c>
      <c r="G697" s="2" t="str">
        <f>IF(_xlfn.XLOOKUP(C697,customers!$A$1:$A$1001,customers!$C$1:$C$1001)=0,"",_xlfn.XLOOKUP(C697,customers!$A$1:$A$1001,customers!$C$1:$C$1001))</f>
        <v>dcarojb@twitter.com</v>
      </c>
      <c r="H697" s="2" t="str">
        <f>_xlfn.XLOOKUP(C697,customers!$A$1:$A$1001,customers!$G$1:$G$1001)</f>
        <v>United States</v>
      </c>
      <c r="I697" t="str">
        <f>_xlfn.XLOOKUP(D697,products!$A$1:$A$49,products!$B$1:$B$49)</f>
        <v>Lib</v>
      </c>
      <c r="J697" t="str">
        <f>_xlfn.XLOOKUP(D697,products!$A$1:$A$49,products!$C$1:$C$49)</f>
        <v>L</v>
      </c>
      <c r="K697" s="24" t="s">
        <v>6219</v>
      </c>
      <c r="L697" s="6">
        <f>_xlfn.XLOOKUP(D697,products!$A$1:$A$49,products!$E$1:$E$49)</f>
        <v>36.454999999999998</v>
      </c>
      <c r="M697" s="6">
        <f t="shared" si="30"/>
        <v>182.27499999999998</v>
      </c>
      <c r="N697" t="str">
        <f t="shared" si="31"/>
        <v>Librica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 customers!$A$1:$A$1001,customers!$B$1:$B$1001)</f>
        <v>Johna Bluck</v>
      </c>
      <c r="G698" s="2" t="str">
        <f>IF(_xlfn.XLOOKUP(C698,customers!$A$1:$A$1001,customers!$C$1:$C$1001)=0,"",_xlfn.XLOOKUP(C698,customers!$A$1:$A$1001,customers!$C$1:$C$1001))</f>
        <v>jbluckjc@imageshack.us</v>
      </c>
      <c r="H698" s="2" t="str">
        <f>_xlfn.XLOOKUP(C698,customers!$A$1:$A$1001,customers!$G$1:$G$1001)</f>
        <v>United States</v>
      </c>
      <c r="I698" t="str">
        <f>_xlfn.XLOOKUP(D698,products!$A$1:$A$49,products!$B$1:$B$49)</f>
        <v>Lib</v>
      </c>
      <c r="J698" t="str">
        <f>_xlfn.XLOOKUP(D698,products!$A$1:$A$49,products!$C$1:$C$49)</f>
        <v>D</v>
      </c>
      <c r="K698" s="24" t="s">
        <v>6218</v>
      </c>
      <c r="L698" s="6">
        <f>_xlfn.XLOOKUP(D698,products!$A$1:$A$49,products!$E$1:$E$49)</f>
        <v>7.77</v>
      </c>
      <c r="M698" s="6">
        <f t="shared" si="30"/>
        <v>31.08</v>
      </c>
      <c r="N698" t="str">
        <f t="shared" si="31"/>
        <v>Librica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 customers!$A$1:$A$1001,customers!$B$1:$B$1001)</f>
        <v>Myrle Dearden</v>
      </c>
      <c r="G699" s="2" t="str">
        <f>IF(_xlfn.XLOOKUP(C699,customers!$A$1:$A$1001,customers!$C$1:$C$1001)=0,"",_xlfn.XLOOKUP(C699,customers!$A$1:$A$1001,customers!$C$1:$C$1001))</f>
        <v/>
      </c>
      <c r="H699" s="2" t="str">
        <f>_xlfn.XLOOKUP(C699,customers!$A$1:$A$1001,customers!$G$1:$G$1001)</f>
        <v>Ireland</v>
      </c>
      <c r="I699" t="str">
        <f>_xlfn.XLOOKUP(D699,products!$A$1:$A$49,products!$B$1:$B$49)</f>
        <v>Ara</v>
      </c>
      <c r="J699" t="str">
        <f>_xlfn.XLOOKUP(D699,products!$A$1:$A$49,products!$C$1:$C$49)</f>
        <v>M</v>
      </c>
      <c r="K699" s="24" t="s">
        <v>6218</v>
      </c>
      <c r="L699" s="6">
        <f>_xlfn.XLOOKUP(D699,products!$A$1:$A$49,products!$E$1:$E$49)</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 customers!$A$1:$A$1001,customers!$B$1:$B$1001)</f>
        <v>Jimmy Dymoke</v>
      </c>
      <c r="G700" s="2" t="str">
        <f>IF(_xlfn.XLOOKUP(C700,customers!$A$1:$A$1001,customers!$C$1:$C$1001)=0,"",_xlfn.XLOOKUP(C700,customers!$A$1:$A$1001,customers!$C$1:$C$1001))</f>
        <v>jdymokeje@prnewswire.com</v>
      </c>
      <c r="H700" s="2" t="str">
        <f>_xlfn.XLOOKUP(C700,customers!$A$1:$A$1001,customers!$G$1:$G$1001)</f>
        <v>Ireland</v>
      </c>
      <c r="I700" t="str">
        <f>_xlfn.XLOOKUP(D700,products!$A$1:$A$49,products!$B$1:$B$49)</f>
        <v>Lib</v>
      </c>
      <c r="J700" t="str">
        <f>_xlfn.XLOOKUP(D700,products!$A$1:$A$49,products!$C$1:$C$49)</f>
        <v>D</v>
      </c>
      <c r="K700" s="24" t="s">
        <v>6217</v>
      </c>
      <c r="L700" s="6">
        <f>_xlfn.XLOOKUP(D700,products!$A$1:$A$49,products!$E$1:$E$49)</f>
        <v>12.95</v>
      </c>
      <c r="M700" s="6">
        <f t="shared" si="30"/>
        <v>25.9</v>
      </c>
      <c r="N700" t="str">
        <f t="shared" si="31"/>
        <v>Librica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 customers!$A$1:$A$1001,customers!$B$1:$B$1001)</f>
        <v>Orland Tadman</v>
      </c>
      <c r="G701" s="2" t="str">
        <f>IF(_xlfn.XLOOKUP(C701,customers!$A$1:$A$1001,customers!$C$1:$C$1001)=0,"",_xlfn.XLOOKUP(C701,customers!$A$1:$A$1001,customers!$C$1:$C$1001))</f>
        <v>otadmanjf@ft.com</v>
      </c>
      <c r="H701" s="2" t="str">
        <f>_xlfn.XLOOKUP(C701,customers!$A$1:$A$1001,customers!$G$1:$G$1001)</f>
        <v>United States</v>
      </c>
      <c r="I701" t="str">
        <f>_xlfn.XLOOKUP(D701,products!$A$1:$A$49,products!$B$1:$B$49)</f>
        <v>Ara</v>
      </c>
      <c r="J701" t="str">
        <f>_xlfn.XLOOKUP(D701,products!$A$1:$A$49,products!$C$1:$C$49)</f>
        <v>D</v>
      </c>
      <c r="K701" s="24" t="s">
        <v>6218</v>
      </c>
      <c r="L701" s="6">
        <f>_xlfn.XLOOKUP(D701,products!$A$1:$A$49,products!$E$1:$E$49)</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 customers!$A$1:$A$1001,customers!$B$1:$B$1001)</f>
        <v>Barrett Gudde</v>
      </c>
      <c r="G702" s="2" t="str">
        <f>IF(_xlfn.XLOOKUP(C702,customers!$A$1:$A$1001,customers!$C$1:$C$1001)=0,"",_xlfn.XLOOKUP(C702,customers!$A$1:$A$1001,customers!$C$1:$C$1001))</f>
        <v>bguddejg@dailymotion.com</v>
      </c>
      <c r="H702" s="2" t="str">
        <f>_xlfn.XLOOKUP(C702,customers!$A$1:$A$1001,customers!$G$1:$G$1001)</f>
        <v>United States</v>
      </c>
      <c r="I702" t="str">
        <f>_xlfn.XLOOKUP(D702,products!$A$1:$A$49,products!$B$1:$B$49)</f>
        <v>Lib</v>
      </c>
      <c r="J702" t="str">
        <f>_xlfn.XLOOKUP(D702,products!$A$1:$A$49,products!$C$1:$C$49)</f>
        <v>L</v>
      </c>
      <c r="K702" s="24" t="s">
        <v>6218</v>
      </c>
      <c r="L702" s="6">
        <f>_xlfn.XLOOKUP(D702,products!$A$1:$A$49,products!$E$1:$E$49)</f>
        <v>9.51</v>
      </c>
      <c r="M702" s="6">
        <f t="shared" si="30"/>
        <v>19.02</v>
      </c>
      <c r="N702" t="str">
        <f t="shared" si="31"/>
        <v>Librica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 customers!$A$1:$A$1001,customers!$B$1:$B$1001)</f>
        <v>Nathan Sictornes</v>
      </c>
      <c r="G703" s="2" t="str">
        <f>IF(_xlfn.XLOOKUP(C703,customers!$A$1:$A$1001,customers!$C$1:$C$1001)=0,"",_xlfn.XLOOKUP(C703,customers!$A$1:$A$1001,customers!$C$1:$C$1001))</f>
        <v>nsictornesjh@buzzfeed.com</v>
      </c>
      <c r="H703" s="2" t="str">
        <f>_xlfn.XLOOKUP(C703,customers!$A$1:$A$1001,customers!$G$1:$G$1001)</f>
        <v>Ireland</v>
      </c>
      <c r="I703" t="str">
        <f>_xlfn.XLOOKUP(D703,products!$A$1:$A$49,products!$B$1:$B$49)</f>
        <v>Ara</v>
      </c>
      <c r="J703" t="str">
        <f>_xlfn.XLOOKUP(D703,products!$A$1:$A$49,products!$C$1:$C$49)</f>
        <v>D</v>
      </c>
      <c r="K703" s="24" t="s">
        <v>6218</v>
      </c>
      <c r="L703" s="6">
        <f>_xlfn.XLOOKUP(D703,products!$A$1:$A$49,products!$E$1:$E$49)</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 customers!$A$1:$A$1001,customers!$B$1:$B$1001)</f>
        <v>Vivyan Dunning</v>
      </c>
      <c r="G704" s="2" t="str">
        <f>IF(_xlfn.XLOOKUP(C704,customers!$A$1:$A$1001,customers!$C$1:$C$1001)=0,"",_xlfn.XLOOKUP(C704,customers!$A$1:$A$1001,customers!$C$1:$C$1001))</f>
        <v>vdunningji@independent.co.uk</v>
      </c>
      <c r="H704" s="2" t="str">
        <f>_xlfn.XLOOKUP(C704,customers!$A$1:$A$1001,customers!$G$1:$G$1001)</f>
        <v>United States</v>
      </c>
      <c r="I704" t="str">
        <f>_xlfn.XLOOKUP(D704,products!$A$1:$A$49,products!$B$1:$B$49)</f>
        <v>Ara</v>
      </c>
      <c r="J704" t="str">
        <f>_xlfn.XLOOKUP(D704,products!$A$1:$A$49,products!$C$1:$C$49)</f>
        <v>L</v>
      </c>
      <c r="K704" s="24" t="s">
        <v>6218</v>
      </c>
      <c r="L704" s="6">
        <f>_xlfn.XLOOKUP(D704,products!$A$1:$A$49,products!$E$1:$E$49)</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 customers!$A$1:$A$1001,customers!$B$1:$B$1001)</f>
        <v>Doralin Baison</v>
      </c>
      <c r="G705" s="2" t="str">
        <f>IF(_xlfn.XLOOKUP(C705,customers!$A$1:$A$1001,customers!$C$1:$C$1001)=0,"",_xlfn.XLOOKUP(C705,customers!$A$1:$A$1001,customers!$C$1:$C$1001))</f>
        <v/>
      </c>
      <c r="H705" s="2" t="str">
        <f>_xlfn.XLOOKUP(C705,customers!$A$1:$A$1001,customers!$G$1:$G$1001)</f>
        <v>Ireland</v>
      </c>
      <c r="I705" t="str">
        <f>_xlfn.XLOOKUP(D705,products!$A$1:$A$49,products!$B$1:$B$49)</f>
        <v>Lib</v>
      </c>
      <c r="J705" t="str">
        <f>_xlfn.XLOOKUP(D705,products!$A$1:$A$49,products!$C$1:$C$49)</f>
        <v>D</v>
      </c>
      <c r="K705" s="24" t="s">
        <v>6219</v>
      </c>
      <c r="L705" s="6">
        <f>_xlfn.XLOOKUP(D705,products!$A$1:$A$49,products!$E$1:$E$49)</f>
        <v>29.784999999999997</v>
      </c>
      <c r="M705" s="6">
        <f t="shared" si="30"/>
        <v>119.13999999999999</v>
      </c>
      <c r="N705" t="str">
        <f t="shared" si="31"/>
        <v>Librica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 customers!$A$1:$A$1001,customers!$B$1:$B$1001)</f>
        <v>Josefina Ferens</v>
      </c>
      <c r="G706" s="2" t="str">
        <f>IF(_xlfn.XLOOKUP(C706,customers!$A$1:$A$1001,customers!$C$1:$C$1001)=0,"",_xlfn.XLOOKUP(C706,customers!$A$1:$A$1001,customers!$C$1:$C$1001))</f>
        <v/>
      </c>
      <c r="H706" s="2" t="str">
        <f>_xlfn.XLOOKUP(C706,customers!$A$1:$A$1001,customers!$G$1:$G$1001)</f>
        <v>United States</v>
      </c>
      <c r="I706" t="str">
        <f>_xlfn.XLOOKUP(D706,products!$A$1:$A$49,products!$B$1:$B$49)</f>
        <v>Exc</v>
      </c>
      <c r="J706" t="str">
        <f>_xlfn.XLOOKUP(D706,products!$A$1:$A$49,products!$C$1:$C$49)</f>
        <v>D</v>
      </c>
      <c r="K706" s="24" t="s">
        <v>6220</v>
      </c>
      <c r="L706" s="6">
        <f>_xlfn.XLOOKUP(D706,products!$A$1:$A$49,products!$E$1:$E$49)</f>
        <v>3.645</v>
      </c>
      <c r="M706" s="6">
        <f t="shared" ref="M706:M769" si="33">E706*L706</f>
        <v>21.87</v>
      </c>
      <c r="N706" t="str">
        <f t="shared" ref="N706:N769" si="34">IF(I706="Rob","Robusta",IF(I706="Exc","Excelsa",IF(I706="Ara","Arabica",IF(I706="Lib","Librica"))))</f>
        <v>Excelsa</v>
      </c>
      <c r="O706" t="str">
        <f t="shared" ref="O706:O769" si="35">IF(J706="M","Medium",IF(J706="L","Light",IF(J706="D","Dark")))</f>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 customers!$A$1:$A$1001,customers!$B$1:$B$1001)</f>
        <v>Shelley Gehring</v>
      </c>
      <c r="G707" s="2" t="str">
        <f>IF(_xlfn.XLOOKUP(C707,customers!$A$1:$A$1001,customers!$C$1:$C$1001)=0,"",_xlfn.XLOOKUP(C707,customers!$A$1:$A$1001,customers!$C$1:$C$1001))</f>
        <v>sgehringjl@gnu.org</v>
      </c>
      <c r="H707" s="2" t="str">
        <f>_xlfn.XLOOKUP(C707,customers!$A$1:$A$1001,customers!$G$1:$G$1001)</f>
        <v>United States</v>
      </c>
      <c r="I707" t="str">
        <f>_xlfn.XLOOKUP(D707,products!$A$1:$A$49,products!$B$1:$B$49)</f>
        <v>Exc</v>
      </c>
      <c r="J707" t="str">
        <f>_xlfn.XLOOKUP(D707,products!$A$1:$A$49,products!$C$1:$C$49)</f>
        <v>L</v>
      </c>
      <c r="K707" s="24" t="s">
        <v>6218</v>
      </c>
      <c r="L707" s="6">
        <f>_xlfn.XLOOKUP(D707,products!$A$1:$A$49,products!$E$1:$E$49)</f>
        <v>8.91</v>
      </c>
      <c r="M707" s="6">
        <f t="shared" si="33"/>
        <v>17.82</v>
      </c>
      <c r="N707" t="str">
        <f t="shared" si="34"/>
        <v>Excelsa</v>
      </c>
      <c r="O707" t="str">
        <f t="shared" si="35"/>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 customers!$A$1:$A$1001,customers!$B$1:$B$1001)</f>
        <v>Barrie Fallowes</v>
      </c>
      <c r="G708" s="2" t="str">
        <f>IF(_xlfn.XLOOKUP(C708,customers!$A$1:$A$1001,customers!$C$1:$C$1001)=0,"",_xlfn.XLOOKUP(C708,customers!$A$1:$A$1001,customers!$C$1:$C$1001))</f>
        <v>bfallowesjm@purevolume.com</v>
      </c>
      <c r="H708" s="2" t="str">
        <f>_xlfn.XLOOKUP(C708,customers!$A$1:$A$1001,customers!$G$1:$G$1001)</f>
        <v>United States</v>
      </c>
      <c r="I708" t="str">
        <f>_xlfn.XLOOKUP(D708,products!$A$1:$A$49,products!$B$1:$B$49)</f>
        <v>Exc</v>
      </c>
      <c r="J708" t="str">
        <f>_xlfn.XLOOKUP(D708,products!$A$1:$A$49,products!$C$1:$C$49)</f>
        <v>M</v>
      </c>
      <c r="K708" s="24" t="s">
        <v>6220</v>
      </c>
      <c r="L708" s="6">
        <f>_xlfn.XLOOKUP(D708,products!$A$1:$A$49,products!$E$1:$E$49)</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 customers!$A$1:$A$1001,customers!$B$1:$B$1001)</f>
        <v>Nicolas Aiton</v>
      </c>
      <c r="G709" s="2" t="str">
        <f>IF(_xlfn.XLOOKUP(C709,customers!$A$1:$A$1001,customers!$C$1:$C$1001)=0,"",_xlfn.XLOOKUP(C709,customers!$A$1:$A$1001,customers!$C$1:$C$1001))</f>
        <v/>
      </c>
      <c r="H709" s="2" t="str">
        <f>_xlfn.XLOOKUP(C709,customers!$A$1:$A$1001,customers!$G$1:$G$1001)</f>
        <v>Ireland</v>
      </c>
      <c r="I709" t="str">
        <f>_xlfn.XLOOKUP(D709,products!$A$1:$A$49,products!$B$1:$B$49)</f>
        <v>Lib</v>
      </c>
      <c r="J709" t="str">
        <f>_xlfn.XLOOKUP(D709,products!$A$1:$A$49,products!$C$1:$C$49)</f>
        <v>D</v>
      </c>
      <c r="K709" s="24" t="s">
        <v>6217</v>
      </c>
      <c r="L709" s="6">
        <f>_xlfn.XLOOKUP(D709,products!$A$1:$A$49,products!$E$1:$E$49)</f>
        <v>12.95</v>
      </c>
      <c r="M709" s="6">
        <f t="shared" si="33"/>
        <v>25.9</v>
      </c>
      <c r="N709" t="str">
        <f t="shared" si="34"/>
        <v>Librica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 customers!$A$1:$A$1001,customers!$B$1:$B$1001)</f>
        <v>Shelli De Banke</v>
      </c>
      <c r="G710" s="2" t="str">
        <f>IF(_xlfn.XLOOKUP(C710,customers!$A$1:$A$1001,customers!$C$1:$C$1001)=0,"",_xlfn.XLOOKUP(C710,customers!$A$1:$A$1001,customers!$C$1:$C$1001))</f>
        <v>sdejo@newsvine.com</v>
      </c>
      <c r="H710" s="2" t="str">
        <f>_xlfn.XLOOKUP(C710,customers!$A$1:$A$1001,customers!$G$1:$G$1001)</f>
        <v>United States</v>
      </c>
      <c r="I710" t="str">
        <f>_xlfn.XLOOKUP(D710,products!$A$1:$A$49,products!$B$1:$B$49)</f>
        <v>Ara</v>
      </c>
      <c r="J710" t="str">
        <f>_xlfn.XLOOKUP(D710,products!$A$1:$A$49,products!$C$1:$C$49)</f>
        <v>M</v>
      </c>
      <c r="K710" s="24" t="s">
        <v>6218</v>
      </c>
      <c r="L710" s="6">
        <f>_xlfn.XLOOKUP(D710,products!$A$1:$A$49,products!$E$1:$E$49)</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 customers!$A$1:$A$1001,customers!$B$1:$B$1001)</f>
        <v>Lyell Murch</v>
      </c>
      <c r="G711" s="2" t="str">
        <f>IF(_xlfn.XLOOKUP(C711,customers!$A$1:$A$1001,customers!$C$1:$C$1001)=0,"",_xlfn.XLOOKUP(C711,customers!$A$1:$A$1001,customers!$C$1:$C$1001))</f>
        <v/>
      </c>
      <c r="H711" s="2" t="str">
        <f>_xlfn.XLOOKUP(C711,customers!$A$1:$A$1001,customers!$G$1:$G$1001)</f>
        <v>United States</v>
      </c>
      <c r="I711" t="str">
        <f>_xlfn.XLOOKUP(D711,products!$A$1:$A$49,products!$B$1:$B$49)</f>
        <v>Exc</v>
      </c>
      <c r="J711" t="str">
        <f>_xlfn.XLOOKUP(D711,products!$A$1:$A$49,products!$C$1:$C$49)</f>
        <v>L</v>
      </c>
      <c r="K711" s="24" t="s">
        <v>6218</v>
      </c>
      <c r="L711" s="6">
        <f>_xlfn.XLOOKUP(D711,products!$A$1:$A$49,products!$E$1:$E$49)</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 customers!$A$1:$A$1001,customers!$B$1:$B$1001)</f>
        <v>Stearne Count</v>
      </c>
      <c r="G712" s="2" t="str">
        <f>IF(_xlfn.XLOOKUP(C712,customers!$A$1:$A$1001,customers!$C$1:$C$1001)=0,"",_xlfn.XLOOKUP(C712,customers!$A$1:$A$1001,customers!$C$1:$C$1001))</f>
        <v>scountjq@nba.com</v>
      </c>
      <c r="H712" s="2" t="str">
        <f>_xlfn.XLOOKUP(C712,customers!$A$1:$A$1001,customers!$G$1:$G$1001)</f>
        <v>United States</v>
      </c>
      <c r="I712" t="str">
        <f>_xlfn.XLOOKUP(D712,products!$A$1:$A$49,products!$B$1:$B$49)</f>
        <v>Exc</v>
      </c>
      <c r="J712" t="str">
        <f>_xlfn.XLOOKUP(D712,products!$A$1:$A$49,products!$C$1:$C$49)</f>
        <v>M</v>
      </c>
      <c r="K712" s="24" t="s">
        <v>6218</v>
      </c>
      <c r="L712" s="6">
        <f>_xlfn.XLOOKUP(D712,products!$A$1:$A$49,products!$E$1:$E$49)</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 customers!$A$1:$A$1001,customers!$B$1:$B$1001)</f>
        <v>Selia Ragles</v>
      </c>
      <c r="G713" s="2" t="str">
        <f>IF(_xlfn.XLOOKUP(C713,customers!$A$1:$A$1001,customers!$C$1:$C$1001)=0,"",_xlfn.XLOOKUP(C713,customers!$A$1:$A$1001,customers!$C$1:$C$1001))</f>
        <v>sraglesjr@blogtalkradio.com</v>
      </c>
      <c r="H713" s="2" t="str">
        <f>_xlfn.XLOOKUP(C713,customers!$A$1:$A$1001,customers!$G$1:$G$1001)</f>
        <v>United States</v>
      </c>
      <c r="I713" t="str">
        <f>_xlfn.XLOOKUP(D713,products!$A$1:$A$49,products!$B$1:$B$49)</f>
        <v>Rob</v>
      </c>
      <c r="J713" t="str">
        <f>_xlfn.XLOOKUP(D713,products!$A$1:$A$49,products!$C$1:$C$49)</f>
        <v>M</v>
      </c>
      <c r="K713" s="24" t="s">
        <v>6220</v>
      </c>
      <c r="L713" s="6">
        <f>_xlfn.XLOOKUP(D713,products!$A$1:$A$49,products!$E$1:$E$49)</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 customers!$A$1:$A$1001,customers!$B$1:$B$1001)</f>
        <v>Silas Deehan</v>
      </c>
      <c r="G714" s="2" t="str">
        <f>IF(_xlfn.XLOOKUP(C714,customers!$A$1:$A$1001,customers!$C$1:$C$1001)=0,"",_xlfn.XLOOKUP(C714,customers!$A$1:$A$1001,customers!$C$1:$C$1001))</f>
        <v/>
      </c>
      <c r="H714" s="2" t="str">
        <f>_xlfn.XLOOKUP(C714,customers!$A$1:$A$1001,customers!$G$1:$G$1001)</f>
        <v>United Kingdom</v>
      </c>
      <c r="I714" t="str">
        <f>_xlfn.XLOOKUP(D714,products!$A$1:$A$49,products!$B$1:$B$49)</f>
        <v>Exc</v>
      </c>
      <c r="J714" t="str">
        <f>_xlfn.XLOOKUP(D714,products!$A$1:$A$49,products!$C$1:$C$49)</f>
        <v>M</v>
      </c>
      <c r="K714" s="24" t="s">
        <v>6218</v>
      </c>
      <c r="L714" s="6">
        <f>_xlfn.XLOOKUP(D714,products!$A$1:$A$49,products!$E$1:$E$49)</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 customers!$A$1:$A$1001,customers!$B$1:$B$1001)</f>
        <v>Sacha Bruun</v>
      </c>
      <c r="G715" s="2" t="str">
        <f>IF(_xlfn.XLOOKUP(C715,customers!$A$1:$A$1001,customers!$C$1:$C$1001)=0,"",_xlfn.XLOOKUP(C715,customers!$A$1:$A$1001,customers!$C$1:$C$1001))</f>
        <v>sbruunjt@blogtalkradio.com</v>
      </c>
      <c r="H715" s="2" t="str">
        <f>_xlfn.XLOOKUP(C715,customers!$A$1:$A$1001,customers!$G$1:$G$1001)</f>
        <v>United States</v>
      </c>
      <c r="I715" t="str">
        <f>_xlfn.XLOOKUP(D715,products!$A$1:$A$49,products!$B$1:$B$49)</f>
        <v>Rob</v>
      </c>
      <c r="J715" t="str">
        <f>_xlfn.XLOOKUP(D715,products!$A$1:$A$49,products!$C$1:$C$49)</f>
        <v>M</v>
      </c>
      <c r="K715" s="24" t="s">
        <v>6220</v>
      </c>
      <c r="L715" s="6">
        <f>_xlfn.XLOOKUP(D715,products!$A$1:$A$49,products!$E$1:$E$49)</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 customers!$A$1:$A$1001,customers!$B$1:$B$1001)</f>
        <v>Alon Pllu</v>
      </c>
      <c r="G716" s="2" t="str">
        <f>IF(_xlfn.XLOOKUP(C716,customers!$A$1:$A$1001,customers!$C$1:$C$1001)=0,"",_xlfn.XLOOKUP(C716,customers!$A$1:$A$1001,customers!$C$1:$C$1001))</f>
        <v>aplluju@dagondesign.com</v>
      </c>
      <c r="H716" s="2" t="str">
        <f>_xlfn.XLOOKUP(C716,customers!$A$1:$A$1001,customers!$G$1:$G$1001)</f>
        <v>Ireland</v>
      </c>
      <c r="I716" t="str">
        <f>_xlfn.XLOOKUP(D716,products!$A$1:$A$49,products!$B$1:$B$49)</f>
        <v>Exc</v>
      </c>
      <c r="J716" t="str">
        <f>_xlfn.XLOOKUP(D716,products!$A$1:$A$49,products!$C$1:$C$49)</f>
        <v>D</v>
      </c>
      <c r="K716" s="24" t="s">
        <v>6220</v>
      </c>
      <c r="L716" s="6">
        <f>_xlfn.XLOOKUP(D716,products!$A$1:$A$49,products!$E$1:$E$49)</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 customers!$A$1:$A$1001,customers!$B$1:$B$1001)</f>
        <v>Gilberto Cornier</v>
      </c>
      <c r="G717" s="2" t="str">
        <f>IF(_xlfn.XLOOKUP(C717,customers!$A$1:$A$1001,customers!$C$1:$C$1001)=0,"",_xlfn.XLOOKUP(C717,customers!$A$1:$A$1001,customers!$C$1:$C$1001))</f>
        <v>gcornierjv@techcrunch.com</v>
      </c>
      <c r="H717" s="2" t="str">
        <f>_xlfn.XLOOKUP(C717,customers!$A$1:$A$1001,customers!$G$1:$G$1001)</f>
        <v>United States</v>
      </c>
      <c r="I717" t="str">
        <f>_xlfn.XLOOKUP(D717,products!$A$1:$A$49,products!$B$1:$B$49)</f>
        <v>Exc</v>
      </c>
      <c r="J717" t="str">
        <f>_xlfn.XLOOKUP(D717,products!$A$1:$A$49,products!$C$1:$C$49)</f>
        <v>L</v>
      </c>
      <c r="K717" s="24" t="s">
        <v>6217</v>
      </c>
      <c r="L717" s="6">
        <f>_xlfn.XLOOKUP(D717,products!$A$1:$A$49,products!$E$1:$E$49)</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 customers!$A$1:$A$1001,customers!$B$1:$B$1001)</f>
        <v>Jimmy Dymoke</v>
      </c>
      <c r="G718" s="2" t="str">
        <f>IF(_xlfn.XLOOKUP(C718,customers!$A$1:$A$1001,customers!$C$1:$C$1001)=0,"",_xlfn.XLOOKUP(C718,customers!$A$1:$A$1001,customers!$C$1:$C$1001))</f>
        <v>jdymokeje@prnewswire.com</v>
      </c>
      <c r="H718" s="2" t="str">
        <f>_xlfn.XLOOKUP(C718,customers!$A$1:$A$1001,customers!$G$1:$G$1001)</f>
        <v>Ireland</v>
      </c>
      <c r="I718" t="str">
        <f>_xlfn.XLOOKUP(D718,products!$A$1:$A$49,products!$B$1:$B$49)</f>
        <v>Rob</v>
      </c>
      <c r="J718" t="str">
        <f>_xlfn.XLOOKUP(D718,products!$A$1:$A$49,products!$C$1:$C$49)</f>
        <v>L</v>
      </c>
      <c r="K718" s="24" t="s">
        <v>6217</v>
      </c>
      <c r="L718" s="6">
        <f>_xlfn.XLOOKUP(D718,products!$A$1:$A$49,products!$E$1:$E$49)</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 customers!$A$1:$A$1001,customers!$B$1:$B$1001)</f>
        <v>Willabella Harvison</v>
      </c>
      <c r="G719" s="2" t="str">
        <f>IF(_xlfn.XLOOKUP(C719,customers!$A$1:$A$1001,customers!$C$1:$C$1001)=0,"",_xlfn.XLOOKUP(C719,customers!$A$1:$A$1001,customers!$C$1:$C$1001))</f>
        <v>wharvisonjx@gizmodo.com</v>
      </c>
      <c r="H719" s="2" t="str">
        <f>_xlfn.XLOOKUP(C719,customers!$A$1:$A$1001,customers!$G$1:$G$1001)</f>
        <v>United States</v>
      </c>
      <c r="I719" t="str">
        <f>_xlfn.XLOOKUP(D719,products!$A$1:$A$49,products!$B$1:$B$49)</f>
        <v>Ara</v>
      </c>
      <c r="J719" t="str">
        <f>_xlfn.XLOOKUP(D719,products!$A$1:$A$49,products!$C$1:$C$49)</f>
        <v>D</v>
      </c>
      <c r="K719" s="24" t="s">
        <v>6219</v>
      </c>
      <c r="L719" s="6">
        <f>_xlfn.XLOOKUP(D719,products!$A$1:$A$49,products!$E$1:$E$49)</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 customers!$A$1:$A$1001,customers!$B$1:$B$1001)</f>
        <v>Darice Heaford</v>
      </c>
      <c r="G720" s="2" t="str">
        <f>IF(_xlfn.XLOOKUP(C720,customers!$A$1:$A$1001,customers!$C$1:$C$1001)=0,"",_xlfn.XLOOKUP(C720,customers!$A$1:$A$1001,customers!$C$1:$C$1001))</f>
        <v>dheafordjy@twitpic.com</v>
      </c>
      <c r="H720" s="2" t="str">
        <f>_xlfn.XLOOKUP(C720,customers!$A$1:$A$1001,customers!$G$1:$G$1001)</f>
        <v>United States</v>
      </c>
      <c r="I720" t="str">
        <f>_xlfn.XLOOKUP(D720,products!$A$1:$A$49,products!$B$1:$B$49)</f>
        <v>Lib</v>
      </c>
      <c r="J720" t="str">
        <f>_xlfn.XLOOKUP(D720,products!$A$1:$A$49,products!$C$1:$C$49)</f>
        <v>D</v>
      </c>
      <c r="K720" s="24" t="s">
        <v>6217</v>
      </c>
      <c r="L720" s="6">
        <f>_xlfn.XLOOKUP(D720,products!$A$1:$A$49,products!$E$1:$E$49)</f>
        <v>12.95</v>
      </c>
      <c r="M720" s="6">
        <f t="shared" si="33"/>
        <v>38.849999999999994</v>
      </c>
      <c r="N720" t="str">
        <f t="shared" si="34"/>
        <v>Librica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 customers!$A$1:$A$1001,customers!$B$1:$B$1001)</f>
        <v>Granger Fantham</v>
      </c>
      <c r="G721" s="2" t="str">
        <f>IF(_xlfn.XLOOKUP(C721,customers!$A$1:$A$1001,customers!$C$1:$C$1001)=0,"",_xlfn.XLOOKUP(C721,customers!$A$1:$A$1001,customers!$C$1:$C$1001))</f>
        <v>gfanthamjz@hexun.com</v>
      </c>
      <c r="H721" s="2" t="str">
        <f>_xlfn.XLOOKUP(C721,customers!$A$1:$A$1001,customers!$G$1:$G$1001)</f>
        <v>United States</v>
      </c>
      <c r="I721" t="str">
        <f>_xlfn.XLOOKUP(D721,products!$A$1:$A$49,products!$B$1:$B$49)</f>
        <v>Lib</v>
      </c>
      <c r="J721" t="str">
        <f>_xlfn.XLOOKUP(D721,products!$A$1:$A$49,products!$C$1:$C$49)</f>
        <v>L</v>
      </c>
      <c r="K721" s="24" t="s">
        <v>6217</v>
      </c>
      <c r="L721" s="6">
        <f>_xlfn.XLOOKUP(D721,products!$A$1:$A$49,products!$E$1:$E$49)</f>
        <v>15.85</v>
      </c>
      <c r="M721" s="6">
        <f t="shared" si="33"/>
        <v>79.25</v>
      </c>
      <c r="N721" t="str">
        <f t="shared" si="34"/>
        <v>Librica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 customers!$A$1:$A$1001,customers!$B$1:$B$1001)</f>
        <v>Reynolds Crookshanks</v>
      </c>
      <c r="G722" s="2" t="str">
        <f>IF(_xlfn.XLOOKUP(C722,customers!$A$1:$A$1001,customers!$C$1:$C$1001)=0,"",_xlfn.XLOOKUP(C722,customers!$A$1:$A$1001,customers!$C$1:$C$1001))</f>
        <v>rcrookshanksk0@unc.edu</v>
      </c>
      <c r="H722" s="2" t="str">
        <f>_xlfn.XLOOKUP(C722,customers!$A$1:$A$1001,customers!$G$1:$G$1001)</f>
        <v>United States</v>
      </c>
      <c r="I722" t="str">
        <f>_xlfn.XLOOKUP(D722,products!$A$1:$A$49,products!$B$1:$B$49)</f>
        <v>Exc</v>
      </c>
      <c r="J722" t="str">
        <f>_xlfn.XLOOKUP(D722,products!$A$1:$A$49,products!$C$1:$C$49)</f>
        <v>D</v>
      </c>
      <c r="K722" s="24" t="s">
        <v>6218</v>
      </c>
      <c r="L722" s="6">
        <f>_xlfn.XLOOKUP(D722,products!$A$1:$A$49,products!$E$1:$E$49)</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 customers!$A$1:$A$1001,customers!$B$1:$B$1001)</f>
        <v>Niels Leake</v>
      </c>
      <c r="G723" s="2" t="str">
        <f>IF(_xlfn.XLOOKUP(C723,customers!$A$1:$A$1001,customers!$C$1:$C$1001)=0,"",_xlfn.XLOOKUP(C723,customers!$A$1:$A$1001,customers!$C$1:$C$1001))</f>
        <v>nleakek1@cmu.edu</v>
      </c>
      <c r="H723" s="2" t="str">
        <f>_xlfn.XLOOKUP(C723,customers!$A$1:$A$1001,customers!$G$1:$G$1001)</f>
        <v>United States</v>
      </c>
      <c r="I723" t="str">
        <f>_xlfn.XLOOKUP(D723,products!$A$1:$A$49,products!$B$1:$B$49)</f>
        <v>Rob</v>
      </c>
      <c r="J723" t="str">
        <f>_xlfn.XLOOKUP(D723,products!$A$1:$A$49,products!$C$1:$C$49)</f>
        <v>M</v>
      </c>
      <c r="K723" s="24" t="s">
        <v>6220</v>
      </c>
      <c r="L723" s="6">
        <f>_xlfn.XLOOKUP(D723,products!$A$1:$A$49,products!$E$1:$E$49)</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 customers!$A$1:$A$1001,customers!$B$1:$B$1001)</f>
        <v>Hetti Measures</v>
      </c>
      <c r="G724" s="2" t="str">
        <f>IF(_xlfn.XLOOKUP(C724,customers!$A$1:$A$1001,customers!$C$1:$C$1001)=0,"",_xlfn.XLOOKUP(C724,customers!$A$1:$A$1001,customers!$C$1:$C$1001))</f>
        <v/>
      </c>
      <c r="H724" s="2" t="str">
        <f>_xlfn.XLOOKUP(C724,customers!$A$1:$A$1001,customers!$G$1:$G$1001)</f>
        <v>United States</v>
      </c>
      <c r="I724" t="str">
        <f>_xlfn.XLOOKUP(D724,products!$A$1:$A$49,products!$B$1:$B$49)</f>
        <v>Exc</v>
      </c>
      <c r="J724" t="str">
        <f>_xlfn.XLOOKUP(D724,products!$A$1:$A$49,products!$C$1:$C$49)</f>
        <v>D</v>
      </c>
      <c r="K724" s="24" t="s">
        <v>6217</v>
      </c>
      <c r="L724" s="6">
        <f>_xlfn.XLOOKUP(D724,products!$A$1:$A$49,products!$E$1:$E$49)</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 customers!$A$1:$A$1001,customers!$B$1:$B$1001)</f>
        <v>Gay Eilhersen</v>
      </c>
      <c r="G725" s="2" t="str">
        <f>IF(_xlfn.XLOOKUP(C725,customers!$A$1:$A$1001,customers!$C$1:$C$1001)=0,"",_xlfn.XLOOKUP(C725,customers!$A$1:$A$1001,customers!$C$1:$C$1001))</f>
        <v>geilhersenk3@networksolutions.com</v>
      </c>
      <c r="H725" s="2" t="str">
        <f>_xlfn.XLOOKUP(C725,customers!$A$1:$A$1001,customers!$G$1:$G$1001)</f>
        <v>United States</v>
      </c>
      <c r="I725" t="str">
        <f>_xlfn.XLOOKUP(D725,products!$A$1:$A$49,products!$B$1:$B$49)</f>
        <v>Exc</v>
      </c>
      <c r="J725" t="str">
        <f>_xlfn.XLOOKUP(D725,products!$A$1:$A$49,products!$C$1:$C$49)</f>
        <v>M</v>
      </c>
      <c r="K725" s="24" t="s">
        <v>6219</v>
      </c>
      <c r="L725" s="6">
        <f>_xlfn.XLOOKUP(D725,products!$A$1:$A$49,products!$E$1:$E$49)</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 customers!$A$1:$A$1001,customers!$B$1:$B$1001)</f>
        <v>Nico Hubert</v>
      </c>
      <c r="G726" s="2" t="str">
        <f>IF(_xlfn.XLOOKUP(C726,customers!$A$1:$A$1001,customers!$C$1:$C$1001)=0,"",_xlfn.XLOOKUP(C726,customers!$A$1:$A$1001,customers!$C$1:$C$1001))</f>
        <v/>
      </c>
      <c r="H726" s="2" t="str">
        <f>_xlfn.XLOOKUP(C726,customers!$A$1:$A$1001,customers!$G$1:$G$1001)</f>
        <v>United States</v>
      </c>
      <c r="I726" t="str">
        <f>_xlfn.XLOOKUP(D726,products!$A$1:$A$49,products!$B$1:$B$49)</f>
        <v>Ara</v>
      </c>
      <c r="J726" t="str">
        <f>_xlfn.XLOOKUP(D726,products!$A$1:$A$49,products!$C$1:$C$49)</f>
        <v>M</v>
      </c>
      <c r="K726" s="24" t="s">
        <v>6220</v>
      </c>
      <c r="L726" s="6">
        <f>_xlfn.XLOOKUP(D726,products!$A$1:$A$49,products!$E$1:$E$49)</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 customers!$A$1:$A$1001,customers!$B$1:$B$1001)</f>
        <v>Cristina Aleixo</v>
      </c>
      <c r="G727" s="2" t="str">
        <f>IF(_xlfn.XLOOKUP(C727,customers!$A$1:$A$1001,customers!$C$1:$C$1001)=0,"",_xlfn.XLOOKUP(C727,customers!$A$1:$A$1001,customers!$C$1:$C$1001))</f>
        <v>caleixok5@globo.com</v>
      </c>
      <c r="H727" s="2" t="str">
        <f>_xlfn.XLOOKUP(C727,customers!$A$1:$A$1001,customers!$G$1:$G$1001)</f>
        <v>United States</v>
      </c>
      <c r="I727" t="str">
        <f>_xlfn.XLOOKUP(D727,products!$A$1:$A$49,products!$B$1:$B$49)</f>
        <v>Ara</v>
      </c>
      <c r="J727" t="str">
        <f>_xlfn.XLOOKUP(D727,products!$A$1:$A$49,products!$C$1:$C$49)</f>
        <v>L</v>
      </c>
      <c r="K727" s="24" t="s">
        <v>6220</v>
      </c>
      <c r="L727" s="6">
        <f>_xlfn.XLOOKUP(D727,products!$A$1:$A$49,products!$E$1:$E$49)</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 customers!$A$1:$A$1001,customers!$B$1:$B$1001)</f>
        <v>Derrek Allpress</v>
      </c>
      <c r="G728" s="2" t="str">
        <f>IF(_xlfn.XLOOKUP(C728,customers!$A$1:$A$1001,customers!$C$1:$C$1001)=0,"",_xlfn.XLOOKUP(C728,customers!$A$1:$A$1001,customers!$C$1:$C$1001))</f>
        <v/>
      </c>
      <c r="H728" s="2" t="str">
        <f>_xlfn.XLOOKUP(C728,customers!$A$1:$A$1001,customers!$G$1:$G$1001)</f>
        <v>United States</v>
      </c>
      <c r="I728" t="str">
        <f>_xlfn.XLOOKUP(D728,products!$A$1:$A$49,products!$B$1:$B$49)</f>
        <v>Lib</v>
      </c>
      <c r="J728" t="str">
        <f>_xlfn.XLOOKUP(D728,products!$A$1:$A$49,products!$C$1:$C$49)</f>
        <v>L</v>
      </c>
      <c r="K728" s="24" t="s">
        <v>6219</v>
      </c>
      <c r="L728" s="6">
        <f>_xlfn.XLOOKUP(D728,products!$A$1:$A$49,products!$E$1:$E$49)</f>
        <v>36.454999999999998</v>
      </c>
      <c r="M728" s="6">
        <f t="shared" si="33"/>
        <v>145.82</v>
      </c>
      <c r="N728" t="str">
        <f t="shared" si="34"/>
        <v>Librica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 customers!$A$1:$A$1001,customers!$B$1:$B$1001)</f>
        <v>Rikki Tomkowicz</v>
      </c>
      <c r="G729" s="2" t="str">
        <f>IF(_xlfn.XLOOKUP(C729,customers!$A$1:$A$1001,customers!$C$1:$C$1001)=0,"",_xlfn.XLOOKUP(C729,customers!$A$1:$A$1001,customers!$C$1:$C$1001))</f>
        <v>rtomkowiczk7@bravesites.com</v>
      </c>
      <c r="H729" s="2" t="str">
        <f>_xlfn.XLOOKUP(C729,customers!$A$1:$A$1001,customers!$G$1:$G$1001)</f>
        <v>Ireland</v>
      </c>
      <c r="I729" t="str">
        <f>_xlfn.XLOOKUP(D729,products!$A$1:$A$49,products!$B$1:$B$49)</f>
        <v>Rob</v>
      </c>
      <c r="J729" t="str">
        <f>_xlfn.XLOOKUP(D729,products!$A$1:$A$49,products!$C$1:$C$49)</f>
        <v>M</v>
      </c>
      <c r="K729" s="24" t="s">
        <v>6218</v>
      </c>
      <c r="L729" s="6">
        <f>_xlfn.XLOOKUP(D729,products!$A$1:$A$49,products!$E$1:$E$49)</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 customers!$A$1:$A$1001,customers!$B$1:$B$1001)</f>
        <v>Rochette Huscroft</v>
      </c>
      <c r="G730" s="2" t="str">
        <f>IF(_xlfn.XLOOKUP(C730,customers!$A$1:$A$1001,customers!$C$1:$C$1001)=0,"",_xlfn.XLOOKUP(C730,customers!$A$1:$A$1001,customers!$C$1:$C$1001))</f>
        <v>rhuscroftk8@jimdo.com</v>
      </c>
      <c r="H730" s="2" t="str">
        <f>_xlfn.XLOOKUP(C730,customers!$A$1:$A$1001,customers!$G$1:$G$1001)</f>
        <v>United States</v>
      </c>
      <c r="I730" t="str">
        <f>_xlfn.XLOOKUP(D730,products!$A$1:$A$49,products!$B$1:$B$49)</f>
        <v>Exc</v>
      </c>
      <c r="J730" t="str">
        <f>_xlfn.XLOOKUP(D730,products!$A$1:$A$49,products!$C$1:$C$49)</f>
        <v>D</v>
      </c>
      <c r="K730" s="24" t="s">
        <v>6218</v>
      </c>
      <c r="L730" s="6">
        <f>_xlfn.XLOOKUP(D730,products!$A$1:$A$49,products!$E$1:$E$49)</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 customers!$A$1:$A$1001,customers!$B$1:$B$1001)</f>
        <v>Selle Scurrer</v>
      </c>
      <c r="G731" s="2" t="str">
        <f>IF(_xlfn.XLOOKUP(C731,customers!$A$1:$A$1001,customers!$C$1:$C$1001)=0,"",_xlfn.XLOOKUP(C731,customers!$A$1:$A$1001,customers!$C$1:$C$1001))</f>
        <v>sscurrerk9@flavors.me</v>
      </c>
      <c r="H731" s="2" t="str">
        <f>_xlfn.XLOOKUP(C731,customers!$A$1:$A$1001,customers!$G$1:$G$1001)</f>
        <v>United Kingdom</v>
      </c>
      <c r="I731" t="str">
        <f>_xlfn.XLOOKUP(D731,products!$A$1:$A$49,products!$B$1:$B$49)</f>
        <v>Lib</v>
      </c>
      <c r="J731" t="str">
        <f>_xlfn.XLOOKUP(D731,products!$A$1:$A$49,products!$C$1:$C$49)</f>
        <v>M</v>
      </c>
      <c r="K731" s="24" t="s">
        <v>6220</v>
      </c>
      <c r="L731" s="6">
        <f>_xlfn.XLOOKUP(D731,products!$A$1:$A$49,products!$E$1:$E$49)</f>
        <v>4.3650000000000002</v>
      </c>
      <c r="M731" s="6">
        <f t="shared" si="33"/>
        <v>4.3650000000000002</v>
      </c>
      <c r="N731" t="str">
        <f t="shared" si="34"/>
        <v>Librica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 customers!$A$1:$A$1001,customers!$B$1:$B$1001)</f>
        <v>Andie Rudram</v>
      </c>
      <c r="G732" s="2" t="str">
        <f>IF(_xlfn.XLOOKUP(C732,customers!$A$1:$A$1001,customers!$C$1:$C$1001)=0,"",_xlfn.XLOOKUP(C732,customers!$A$1:$A$1001,customers!$C$1:$C$1001))</f>
        <v>arudramka@prnewswire.com</v>
      </c>
      <c r="H732" s="2" t="str">
        <f>_xlfn.XLOOKUP(C732,customers!$A$1:$A$1001,customers!$G$1:$G$1001)</f>
        <v>United States</v>
      </c>
      <c r="I732" t="str">
        <f>_xlfn.XLOOKUP(D732,products!$A$1:$A$49,products!$B$1:$B$49)</f>
        <v>Lib</v>
      </c>
      <c r="J732" t="str">
        <f>_xlfn.XLOOKUP(D732,products!$A$1:$A$49,products!$C$1:$C$49)</f>
        <v>L</v>
      </c>
      <c r="K732" s="24" t="s">
        <v>6219</v>
      </c>
      <c r="L732" s="6">
        <f>_xlfn.XLOOKUP(D732,products!$A$1:$A$49,products!$E$1:$E$49)</f>
        <v>36.454999999999998</v>
      </c>
      <c r="M732" s="6">
        <f t="shared" si="33"/>
        <v>36.454999999999998</v>
      </c>
      <c r="N732" t="str">
        <f t="shared" si="34"/>
        <v>Librica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 customers!$A$1:$A$1001,customers!$B$1:$B$1001)</f>
        <v>Leta Clarricoates</v>
      </c>
      <c r="G733" s="2" t="str">
        <f>IF(_xlfn.XLOOKUP(C733,customers!$A$1:$A$1001,customers!$C$1:$C$1001)=0,"",_xlfn.XLOOKUP(C733,customers!$A$1:$A$1001,customers!$C$1:$C$1001))</f>
        <v/>
      </c>
      <c r="H733" s="2" t="str">
        <f>_xlfn.XLOOKUP(C733,customers!$A$1:$A$1001,customers!$G$1:$G$1001)</f>
        <v>United States</v>
      </c>
      <c r="I733" t="str">
        <f>_xlfn.XLOOKUP(D733,products!$A$1:$A$49,products!$B$1:$B$49)</f>
        <v>Lib</v>
      </c>
      <c r="J733" t="str">
        <f>_xlfn.XLOOKUP(D733,products!$A$1:$A$49,products!$C$1:$C$49)</f>
        <v>D</v>
      </c>
      <c r="K733" s="24" t="s">
        <v>6220</v>
      </c>
      <c r="L733" s="6">
        <f>_xlfn.XLOOKUP(D733,products!$A$1:$A$49,products!$E$1:$E$49)</f>
        <v>3.8849999999999998</v>
      </c>
      <c r="M733" s="6">
        <f t="shared" si="33"/>
        <v>15.54</v>
      </c>
      <c r="N733" t="str">
        <f t="shared" si="34"/>
        <v>Librica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 customers!$A$1:$A$1001,customers!$B$1:$B$1001)</f>
        <v>Jacquelyn Maha</v>
      </c>
      <c r="G734" s="2" t="str">
        <f>IF(_xlfn.XLOOKUP(C734,customers!$A$1:$A$1001,customers!$C$1:$C$1001)=0,"",_xlfn.XLOOKUP(C734,customers!$A$1:$A$1001,customers!$C$1:$C$1001))</f>
        <v>jmahakc@cyberchimps.com</v>
      </c>
      <c r="H734" s="2" t="str">
        <f>_xlfn.XLOOKUP(C734,customers!$A$1:$A$1001,customers!$G$1:$G$1001)</f>
        <v>United States</v>
      </c>
      <c r="I734" t="str">
        <f>_xlfn.XLOOKUP(D734,products!$A$1:$A$49,products!$B$1:$B$49)</f>
        <v>Exc</v>
      </c>
      <c r="J734" t="str">
        <f>_xlfn.XLOOKUP(D734,products!$A$1:$A$49,products!$C$1:$C$49)</f>
        <v>L</v>
      </c>
      <c r="K734" s="24" t="s">
        <v>6220</v>
      </c>
      <c r="L734" s="6">
        <f>_xlfn.XLOOKUP(D734,products!$A$1:$A$49,products!$E$1:$E$49)</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 customers!$A$1:$A$1001,customers!$B$1:$B$1001)</f>
        <v>Glory Clemon</v>
      </c>
      <c r="G735" s="2" t="str">
        <f>IF(_xlfn.XLOOKUP(C735,customers!$A$1:$A$1001,customers!$C$1:$C$1001)=0,"",_xlfn.XLOOKUP(C735,customers!$A$1:$A$1001,customers!$C$1:$C$1001))</f>
        <v>gclemonkd@networksolutions.com</v>
      </c>
      <c r="H735" s="2" t="str">
        <f>_xlfn.XLOOKUP(C735,customers!$A$1:$A$1001,customers!$G$1:$G$1001)</f>
        <v>United States</v>
      </c>
      <c r="I735" t="str">
        <f>_xlfn.XLOOKUP(D735,products!$A$1:$A$49,products!$B$1:$B$49)</f>
        <v>Lib</v>
      </c>
      <c r="J735" t="str">
        <f>_xlfn.XLOOKUP(D735,products!$A$1:$A$49,products!$C$1:$C$49)</f>
        <v>M</v>
      </c>
      <c r="K735" s="24" t="s">
        <v>6219</v>
      </c>
      <c r="L735" s="6">
        <f>_xlfn.XLOOKUP(D735,products!$A$1:$A$49,products!$E$1:$E$49)</f>
        <v>33.464999999999996</v>
      </c>
      <c r="M735" s="6">
        <f t="shared" si="33"/>
        <v>100.39499999999998</v>
      </c>
      <c r="N735" t="str">
        <f t="shared" si="34"/>
        <v>Librica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 customers!$A$1:$A$1001,customers!$B$1:$B$1001)</f>
        <v>Alica Kift</v>
      </c>
      <c r="G736" s="2" t="str">
        <f>IF(_xlfn.XLOOKUP(C736,customers!$A$1:$A$1001,customers!$C$1:$C$1001)=0,"",_xlfn.XLOOKUP(C736,customers!$A$1:$A$1001,customers!$C$1:$C$1001))</f>
        <v/>
      </c>
      <c r="H736" s="2" t="str">
        <f>_xlfn.XLOOKUP(C736,customers!$A$1:$A$1001,customers!$G$1:$G$1001)</f>
        <v>United States</v>
      </c>
      <c r="I736" t="str">
        <f>_xlfn.XLOOKUP(D736,products!$A$1:$A$49,products!$B$1:$B$49)</f>
        <v>Rob</v>
      </c>
      <c r="J736" t="str">
        <f>_xlfn.XLOOKUP(D736,products!$A$1:$A$49,products!$C$1:$C$49)</f>
        <v>D</v>
      </c>
      <c r="K736" s="24" t="s">
        <v>6220</v>
      </c>
      <c r="L736" s="6">
        <f>_xlfn.XLOOKUP(D736,products!$A$1:$A$49,products!$E$1:$E$49)</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 customers!$A$1:$A$1001,customers!$B$1:$B$1001)</f>
        <v>Babb Pollins</v>
      </c>
      <c r="G737" s="2" t="str">
        <f>IF(_xlfn.XLOOKUP(C737,customers!$A$1:$A$1001,customers!$C$1:$C$1001)=0,"",_xlfn.XLOOKUP(C737,customers!$A$1:$A$1001,customers!$C$1:$C$1001))</f>
        <v>bpollinskf@shinystat.com</v>
      </c>
      <c r="H737" s="2" t="str">
        <f>_xlfn.XLOOKUP(C737,customers!$A$1:$A$1001,customers!$G$1:$G$1001)</f>
        <v>United States</v>
      </c>
      <c r="I737" t="str">
        <f>_xlfn.XLOOKUP(D737,products!$A$1:$A$49,products!$B$1:$B$49)</f>
        <v>Exc</v>
      </c>
      <c r="J737" t="str">
        <f>_xlfn.XLOOKUP(D737,products!$A$1:$A$49,products!$C$1:$C$49)</f>
        <v>D</v>
      </c>
      <c r="K737" s="24" t="s">
        <v>6220</v>
      </c>
      <c r="L737" s="6">
        <f>_xlfn.XLOOKUP(D737,products!$A$1:$A$49,products!$E$1:$E$49)</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 customers!$A$1:$A$1001,customers!$B$1:$B$1001)</f>
        <v>Jarret Toye</v>
      </c>
      <c r="G738" s="2" t="str">
        <f>IF(_xlfn.XLOOKUP(C738,customers!$A$1:$A$1001,customers!$C$1:$C$1001)=0,"",_xlfn.XLOOKUP(C738,customers!$A$1:$A$1001,customers!$C$1:$C$1001))</f>
        <v>jtoyekg@pinterest.com</v>
      </c>
      <c r="H738" s="2" t="str">
        <f>_xlfn.XLOOKUP(C738,customers!$A$1:$A$1001,customers!$G$1:$G$1001)</f>
        <v>Ireland</v>
      </c>
      <c r="I738" t="str">
        <f>_xlfn.XLOOKUP(D738,products!$A$1:$A$49,products!$B$1:$B$49)</f>
        <v>Lib</v>
      </c>
      <c r="J738" t="str">
        <f>_xlfn.XLOOKUP(D738,products!$A$1:$A$49,products!$C$1:$C$49)</f>
        <v>D</v>
      </c>
      <c r="K738" s="24" t="s">
        <v>6217</v>
      </c>
      <c r="L738" s="6">
        <f>_xlfn.XLOOKUP(D738,products!$A$1:$A$49,products!$E$1:$E$49)</f>
        <v>12.95</v>
      </c>
      <c r="M738" s="6">
        <f t="shared" si="33"/>
        <v>25.9</v>
      </c>
      <c r="N738" t="str">
        <f t="shared" si="34"/>
        <v>Librica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 customers!$A$1:$A$1001,customers!$B$1:$B$1001)</f>
        <v>Carlie Linskill</v>
      </c>
      <c r="G739" s="2" t="str">
        <f>IF(_xlfn.XLOOKUP(C739,customers!$A$1:$A$1001,customers!$C$1:$C$1001)=0,"",_xlfn.XLOOKUP(C739,customers!$A$1:$A$1001,customers!$C$1:$C$1001))</f>
        <v>clinskillkh@sphinn.com</v>
      </c>
      <c r="H739" s="2" t="str">
        <f>_xlfn.XLOOKUP(C739,customers!$A$1:$A$1001,customers!$G$1:$G$1001)</f>
        <v>United States</v>
      </c>
      <c r="I739" t="str">
        <f>_xlfn.XLOOKUP(D739,products!$A$1:$A$49,products!$B$1:$B$49)</f>
        <v>Ara</v>
      </c>
      <c r="J739" t="str">
        <f>_xlfn.XLOOKUP(D739,products!$A$1:$A$49,products!$C$1:$C$49)</f>
        <v>M</v>
      </c>
      <c r="K739" s="24" t="s">
        <v>6217</v>
      </c>
      <c r="L739" s="6">
        <f>_xlfn.XLOOKUP(D739,products!$A$1:$A$49,products!$E$1:$E$49)</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 customers!$A$1:$A$1001,customers!$B$1:$B$1001)</f>
        <v>Natal Vigrass</v>
      </c>
      <c r="G740" s="2" t="str">
        <f>IF(_xlfn.XLOOKUP(C740,customers!$A$1:$A$1001,customers!$C$1:$C$1001)=0,"",_xlfn.XLOOKUP(C740,customers!$A$1:$A$1001,customers!$C$1:$C$1001))</f>
        <v>nvigrasski@ezinearticles.com</v>
      </c>
      <c r="H740" s="2" t="str">
        <f>_xlfn.XLOOKUP(C740,customers!$A$1:$A$1001,customers!$G$1:$G$1001)</f>
        <v>United Kingdom</v>
      </c>
      <c r="I740" t="str">
        <f>_xlfn.XLOOKUP(D740,products!$A$1:$A$49,products!$B$1:$B$49)</f>
        <v>Rob</v>
      </c>
      <c r="J740" t="str">
        <f>_xlfn.XLOOKUP(D740,products!$A$1:$A$49,products!$C$1:$C$49)</f>
        <v>L</v>
      </c>
      <c r="K740" s="24" t="s">
        <v>6220</v>
      </c>
      <c r="L740" s="6">
        <f>_xlfn.XLOOKUP(D740,products!$A$1:$A$49,products!$E$1:$E$49)</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 customers!$A$1:$A$1001,customers!$B$1:$B$1001)</f>
        <v>Jimmy Dymoke</v>
      </c>
      <c r="G741" s="2" t="str">
        <f>IF(_xlfn.XLOOKUP(C741,customers!$A$1:$A$1001,customers!$C$1:$C$1001)=0,"",_xlfn.XLOOKUP(C741,customers!$A$1:$A$1001,customers!$C$1:$C$1001))</f>
        <v>jdymokeje@prnewswire.com</v>
      </c>
      <c r="H741" s="2" t="str">
        <f>_xlfn.XLOOKUP(C741,customers!$A$1:$A$1001,customers!$G$1:$G$1001)</f>
        <v>Ireland</v>
      </c>
      <c r="I741" t="str">
        <f>_xlfn.XLOOKUP(D741,products!$A$1:$A$49,products!$B$1:$B$49)</f>
        <v>Exc</v>
      </c>
      <c r="J741" t="str">
        <f>_xlfn.XLOOKUP(D741,products!$A$1:$A$49,products!$C$1:$C$49)</f>
        <v>D</v>
      </c>
      <c r="K741" s="24" t="s">
        <v>6220</v>
      </c>
      <c r="L741" s="6">
        <f>_xlfn.XLOOKUP(D741,products!$A$1:$A$49,products!$E$1:$E$49)</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 customers!$A$1:$A$1001,customers!$B$1:$B$1001)</f>
        <v>Kandace Cragell</v>
      </c>
      <c r="G742" s="2" t="str">
        <f>IF(_xlfn.XLOOKUP(C742,customers!$A$1:$A$1001,customers!$C$1:$C$1001)=0,"",_xlfn.XLOOKUP(C742,customers!$A$1:$A$1001,customers!$C$1:$C$1001))</f>
        <v>kcragellkk@google.com</v>
      </c>
      <c r="H742" s="2" t="str">
        <f>_xlfn.XLOOKUP(C742,customers!$A$1:$A$1001,customers!$G$1:$G$1001)</f>
        <v>Ireland</v>
      </c>
      <c r="I742" t="str">
        <f>_xlfn.XLOOKUP(D742,products!$A$1:$A$49,products!$B$1:$B$49)</f>
        <v>Rob</v>
      </c>
      <c r="J742" t="str">
        <f>_xlfn.XLOOKUP(D742,products!$A$1:$A$49,products!$C$1:$C$49)</f>
        <v>L</v>
      </c>
      <c r="K742" s="24" t="s">
        <v>6218</v>
      </c>
      <c r="L742" s="6">
        <f>_xlfn.XLOOKUP(D742,products!$A$1:$A$49,products!$E$1:$E$49)</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 customers!$A$1:$A$1001,customers!$B$1:$B$1001)</f>
        <v>Lyon Ibert</v>
      </c>
      <c r="G743" s="2" t="str">
        <f>IF(_xlfn.XLOOKUP(C743,customers!$A$1:$A$1001,customers!$C$1:$C$1001)=0,"",_xlfn.XLOOKUP(C743,customers!$A$1:$A$1001,customers!$C$1:$C$1001))</f>
        <v>libertkl@huffingtonpost.com</v>
      </c>
      <c r="H743" s="2" t="str">
        <f>_xlfn.XLOOKUP(C743,customers!$A$1:$A$1001,customers!$G$1:$G$1001)</f>
        <v>United States</v>
      </c>
      <c r="I743" t="str">
        <f>_xlfn.XLOOKUP(D743,products!$A$1:$A$49,products!$B$1:$B$49)</f>
        <v>Lib</v>
      </c>
      <c r="J743" t="str">
        <f>_xlfn.XLOOKUP(D743,products!$A$1:$A$49,products!$C$1:$C$49)</f>
        <v>M</v>
      </c>
      <c r="K743" s="24" t="s">
        <v>6220</v>
      </c>
      <c r="L743" s="6">
        <f>_xlfn.XLOOKUP(D743,products!$A$1:$A$49,products!$E$1:$E$49)</f>
        <v>4.3650000000000002</v>
      </c>
      <c r="M743" s="6">
        <f t="shared" si="33"/>
        <v>8.73</v>
      </c>
      <c r="N743" t="str">
        <f t="shared" si="34"/>
        <v>Librica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 customers!$A$1:$A$1001,customers!$B$1:$B$1001)</f>
        <v>Reese Lidgey</v>
      </c>
      <c r="G744" s="2" t="str">
        <f>IF(_xlfn.XLOOKUP(C744,customers!$A$1:$A$1001,customers!$C$1:$C$1001)=0,"",_xlfn.XLOOKUP(C744,customers!$A$1:$A$1001,customers!$C$1:$C$1001))</f>
        <v>rlidgeykm@vimeo.com</v>
      </c>
      <c r="H744" s="2" t="str">
        <f>_xlfn.XLOOKUP(C744,customers!$A$1:$A$1001,customers!$G$1:$G$1001)</f>
        <v>United States</v>
      </c>
      <c r="I744" t="str">
        <f>_xlfn.XLOOKUP(D744,products!$A$1:$A$49,products!$B$1:$B$49)</f>
        <v>Lib</v>
      </c>
      <c r="J744" t="str">
        <f>_xlfn.XLOOKUP(D744,products!$A$1:$A$49,products!$C$1:$C$49)</f>
        <v>M</v>
      </c>
      <c r="K744" s="24" t="s">
        <v>6217</v>
      </c>
      <c r="L744" s="6">
        <f>_xlfn.XLOOKUP(D744,products!$A$1:$A$49,products!$E$1:$E$49)</f>
        <v>14.55</v>
      </c>
      <c r="M744" s="6">
        <f t="shared" si="33"/>
        <v>58.2</v>
      </c>
      <c r="N744" t="str">
        <f t="shared" si="34"/>
        <v>Librica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 customers!$A$1:$A$1001,customers!$B$1:$B$1001)</f>
        <v>Tersina Castagne</v>
      </c>
      <c r="G745" s="2" t="str">
        <f>IF(_xlfn.XLOOKUP(C745,customers!$A$1:$A$1001,customers!$C$1:$C$1001)=0,"",_xlfn.XLOOKUP(C745,customers!$A$1:$A$1001,customers!$C$1:$C$1001))</f>
        <v>tcastagnekn@wikia.com</v>
      </c>
      <c r="H745" s="2" t="str">
        <f>_xlfn.XLOOKUP(C745,customers!$A$1:$A$1001,customers!$G$1:$G$1001)</f>
        <v>United States</v>
      </c>
      <c r="I745" t="str">
        <f>_xlfn.XLOOKUP(D745,products!$A$1:$A$49,products!$B$1:$B$49)</f>
        <v>Ara</v>
      </c>
      <c r="J745" t="str">
        <f>_xlfn.XLOOKUP(D745,products!$A$1:$A$49,products!$C$1:$C$49)</f>
        <v>D</v>
      </c>
      <c r="K745" s="24" t="s">
        <v>6218</v>
      </c>
      <c r="L745" s="6">
        <f>_xlfn.XLOOKUP(D745,products!$A$1:$A$49,products!$E$1:$E$49)</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 customers!$A$1:$A$1001,customers!$B$1:$B$1001)</f>
        <v>Samuele Klaaassen</v>
      </c>
      <c r="G746" s="2" t="str">
        <f>IF(_xlfn.XLOOKUP(C746,customers!$A$1:$A$1001,customers!$C$1:$C$1001)=0,"",_xlfn.XLOOKUP(C746,customers!$A$1:$A$1001,customers!$C$1:$C$1001))</f>
        <v/>
      </c>
      <c r="H746" s="2" t="str">
        <f>_xlfn.XLOOKUP(C746,customers!$A$1:$A$1001,customers!$G$1:$G$1001)</f>
        <v>United States</v>
      </c>
      <c r="I746" t="str">
        <f>_xlfn.XLOOKUP(D746,products!$A$1:$A$49,products!$B$1:$B$49)</f>
        <v>Rob</v>
      </c>
      <c r="J746" t="str">
        <f>_xlfn.XLOOKUP(D746,products!$A$1:$A$49,products!$C$1:$C$49)</f>
        <v>M</v>
      </c>
      <c r="K746" s="24" t="s">
        <v>6220</v>
      </c>
      <c r="L746" s="6">
        <f>_xlfn.XLOOKUP(D746,products!$A$1:$A$49,products!$E$1:$E$49)</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 customers!$A$1:$A$1001,customers!$B$1:$B$1001)</f>
        <v>Jordana Halden</v>
      </c>
      <c r="G747" s="2" t="str">
        <f>IF(_xlfn.XLOOKUP(C747,customers!$A$1:$A$1001,customers!$C$1:$C$1001)=0,"",_xlfn.XLOOKUP(C747,customers!$A$1:$A$1001,customers!$C$1:$C$1001))</f>
        <v>jhaldenkp@comcast.net</v>
      </c>
      <c r="H747" s="2" t="str">
        <f>_xlfn.XLOOKUP(C747,customers!$A$1:$A$1001,customers!$G$1:$G$1001)</f>
        <v>Ireland</v>
      </c>
      <c r="I747" t="str">
        <f>_xlfn.XLOOKUP(D747,products!$A$1:$A$49,products!$B$1:$B$49)</f>
        <v>Exc</v>
      </c>
      <c r="J747" t="str">
        <f>_xlfn.XLOOKUP(D747,products!$A$1:$A$49,products!$C$1:$C$49)</f>
        <v>D</v>
      </c>
      <c r="K747" s="24" t="s">
        <v>6218</v>
      </c>
      <c r="L747" s="6">
        <f>_xlfn.XLOOKUP(D747,products!$A$1:$A$49,products!$E$1:$E$49)</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 customers!$A$1:$A$1001,customers!$B$1:$B$1001)</f>
        <v>Hussein Olliff</v>
      </c>
      <c r="G748" s="2" t="str">
        <f>IF(_xlfn.XLOOKUP(C748,customers!$A$1:$A$1001,customers!$C$1:$C$1001)=0,"",_xlfn.XLOOKUP(C748,customers!$A$1:$A$1001,customers!$C$1:$C$1001))</f>
        <v>holliffkq@sciencedirect.com</v>
      </c>
      <c r="H748" s="2" t="str">
        <f>_xlfn.XLOOKUP(C748,customers!$A$1:$A$1001,customers!$G$1:$G$1001)</f>
        <v>Ireland</v>
      </c>
      <c r="I748" t="str">
        <f>_xlfn.XLOOKUP(D748,products!$A$1:$A$49,products!$B$1:$B$49)</f>
        <v>Ara</v>
      </c>
      <c r="J748" t="str">
        <f>_xlfn.XLOOKUP(D748,products!$A$1:$A$49,products!$C$1:$C$49)</f>
        <v>M</v>
      </c>
      <c r="K748" s="24" t="s">
        <v>6217</v>
      </c>
      <c r="L748" s="6">
        <f>_xlfn.XLOOKUP(D748,products!$A$1:$A$49,products!$E$1:$E$49)</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 customers!$A$1:$A$1001,customers!$B$1:$B$1001)</f>
        <v>Teddi Quadri</v>
      </c>
      <c r="G749" s="2" t="str">
        <f>IF(_xlfn.XLOOKUP(C749,customers!$A$1:$A$1001,customers!$C$1:$C$1001)=0,"",_xlfn.XLOOKUP(C749,customers!$A$1:$A$1001,customers!$C$1:$C$1001))</f>
        <v>tquadrikr@opensource.org</v>
      </c>
      <c r="H749" s="2" t="str">
        <f>_xlfn.XLOOKUP(C749,customers!$A$1:$A$1001,customers!$G$1:$G$1001)</f>
        <v>Ireland</v>
      </c>
      <c r="I749" t="str">
        <f>_xlfn.XLOOKUP(D749,products!$A$1:$A$49,products!$B$1:$B$49)</f>
        <v>Lib</v>
      </c>
      <c r="J749" t="str">
        <f>_xlfn.XLOOKUP(D749,products!$A$1:$A$49,products!$C$1:$C$49)</f>
        <v>M</v>
      </c>
      <c r="K749" s="24" t="s">
        <v>6218</v>
      </c>
      <c r="L749" s="6">
        <f>_xlfn.XLOOKUP(D749,products!$A$1:$A$49,products!$E$1:$E$49)</f>
        <v>8.73</v>
      </c>
      <c r="M749" s="6">
        <f t="shared" si="33"/>
        <v>34.92</v>
      </c>
      <c r="N749" t="str">
        <f t="shared" si="34"/>
        <v>Librica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 customers!$A$1:$A$1001,customers!$B$1:$B$1001)</f>
        <v>Felita Eshmade</v>
      </c>
      <c r="G750" s="2" t="str">
        <f>IF(_xlfn.XLOOKUP(C750,customers!$A$1:$A$1001,customers!$C$1:$C$1001)=0,"",_xlfn.XLOOKUP(C750,customers!$A$1:$A$1001,customers!$C$1:$C$1001))</f>
        <v>feshmadeks@umn.edu</v>
      </c>
      <c r="H750" s="2" t="str">
        <f>_xlfn.XLOOKUP(C750,customers!$A$1:$A$1001,customers!$G$1:$G$1001)</f>
        <v>United States</v>
      </c>
      <c r="I750" t="str">
        <f>_xlfn.XLOOKUP(D750,products!$A$1:$A$49,products!$B$1:$B$49)</f>
        <v>Exc</v>
      </c>
      <c r="J750" t="str">
        <f>_xlfn.XLOOKUP(D750,products!$A$1:$A$49,products!$C$1:$C$49)</f>
        <v>D</v>
      </c>
      <c r="K750" s="24" t="s">
        <v>6218</v>
      </c>
      <c r="L750" s="6">
        <f>_xlfn.XLOOKUP(D750,products!$A$1:$A$49,products!$E$1:$E$49)</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 customers!$A$1:$A$1001,customers!$B$1:$B$1001)</f>
        <v>Melodie OIlier</v>
      </c>
      <c r="G751" s="2" t="str">
        <f>IF(_xlfn.XLOOKUP(C751,customers!$A$1:$A$1001,customers!$C$1:$C$1001)=0,"",_xlfn.XLOOKUP(C751,customers!$A$1:$A$1001,customers!$C$1:$C$1001))</f>
        <v>moilierkt@paginegialle.it</v>
      </c>
      <c r="H751" s="2" t="str">
        <f>_xlfn.XLOOKUP(C751,customers!$A$1:$A$1001,customers!$G$1:$G$1001)</f>
        <v>Ireland</v>
      </c>
      <c r="I751" t="str">
        <f>_xlfn.XLOOKUP(D751,products!$A$1:$A$49,products!$B$1:$B$49)</f>
        <v>Rob</v>
      </c>
      <c r="J751" t="str">
        <f>_xlfn.XLOOKUP(D751,products!$A$1:$A$49,products!$C$1:$C$49)</f>
        <v>D</v>
      </c>
      <c r="K751" s="24" t="s">
        <v>6220</v>
      </c>
      <c r="L751" s="6">
        <f>_xlfn.XLOOKUP(D751,products!$A$1:$A$49,products!$E$1:$E$49)</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 customers!$A$1:$A$1001,customers!$B$1:$B$1001)</f>
        <v>Hazel Iacopini</v>
      </c>
      <c r="G752" s="2" t="str">
        <f>IF(_xlfn.XLOOKUP(C752,customers!$A$1:$A$1001,customers!$C$1:$C$1001)=0,"",_xlfn.XLOOKUP(C752,customers!$A$1:$A$1001,customers!$C$1:$C$1001))</f>
        <v/>
      </c>
      <c r="H752" s="2" t="str">
        <f>_xlfn.XLOOKUP(C752,customers!$A$1:$A$1001,customers!$G$1:$G$1001)</f>
        <v>United States</v>
      </c>
      <c r="I752" t="str">
        <f>_xlfn.XLOOKUP(D752,products!$A$1:$A$49,products!$B$1:$B$49)</f>
        <v>Rob</v>
      </c>
      <c r="J752" t="str">
        <f>_xlfn.XLOOKUP(D752,products!$A$1:$A$49,products!$C$1:$C$49)</f>
        <v>M</v>
      </c>
      <c r="K752" s="24" t="s">
        <v>6218</v>
      </c>
      <c r="L752" s="6">
        <f>_xlfn.XLOOKUP(D752,products!$A$1:$A$49,products!$E$1:$E$49)</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 customers!$A$1:$A$1001,customers!$B$1:$B$1001)</f>
        <v>Vinny Shoebotham</v>
      </c>
      <c r="G753" s="2" t="str">
        <f>IF(_xlfn.XLOOKUP(C753,customers!$A$1:$A$1001,customers!$C$1:$C$1001)=0,"",_xlfn.XLOOKUP(C753,customers!$A$1:$A$1001,customers!$C$1:$C$1001))</f>
        <v>vshoebothamkv@redcross.org</v>
      </c>
      <c r="H753" s="2" t="str">
        <f>_xlfn.XLOOKUP(C753,customers!$A$1:$A$1001,customers!$G$1:$G$1001)</f>
        <v>United States</v>
      </c>
      <c r="I753" t="str">
        <f>_xlfn.XLOOKUP(D753,products!$A$1:$A$49,products!$B$1:$B$49)</f>
        <v>Lib</v>
      </c>
      <c r="J753" t="str">
        <f>_xlfn.XLOOKUP(D753,products!$A$1:$A$49,products!$C$1:$C$49)</f>
        <v>L</v>
      </c>
      <c r="K753" s="24" t="s">
        <v>6218</v>
      </c>
      <c r="L753" s="6">
        <f>_xlfn.XLOOKUP(D753,products!$A$1:$A$49,products!$E$1:$E$49)</f>
        <v>9.51</v>
      </c>
      <c r="M753" s="6">
        <f t="shared" si="33"/>
        <v>19.02</v>
      </c>
      <c r="N753" t="str">
        <f t="shared" si="34"/>
        <v>Librica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 customers!$A$1:$A$1001,customers!$B$1:$B$1001)</f>
        <v>Bran Sterke</v>
      </c>
      <c r="G754" s="2" t="str">
        <f>IF(_xlfn.XLOOKUP(C754,customers!$A$1:$A$1001,customers!$C$1:$C$1001)=0,"",_xlfn.XLOOKUP(C754,customers!$A$1:$A$1001,customers!$C$1:$C$1001))</f>
        <v>bsterkekw@biblegateway.com</v>
      </c>
      <c r="H754" s="2" t="str">
        <f>_xlfn.XLOOKUP(C754,customers!$A$1:$A$1001,customers!$G$1:$G$1001)</f>
        <v>United States</v>
      </c>
      <c r="I754" t="str">
        <f>_xlfn.XLOOKUP(D754,products!$A$1:$A$49,products!$B$1:$B$49)</f>
        <v>Exc</v>
      </c>
      <c r="J754" t="str">
        <f>_xlfn.XLOOKUP(D754,products!$A$1:$A$49,products!$C$1:$C$49)</f>
        <v>M</v>
      </c>
      <c r="K754" s="24" t="s">
        <v>6217</v>
      </c>
      <c r="L754" s="6">
        <f>_xlfn.XLOOKUP(D754,products!$A$1:$A$49,products!$E$1:$E$49)</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 customers!$A$1:$A$1001,customers!$B$1:$B$1001)</f>
        <v>Simone Capon</v>
      </c>
      <c r="G755" s="2" t="str">
        <f>IF(_xlfn.XLOOKUP(C755,customers!$A$1:$A$1001,customers!$C$1:$C$1001)=0,"",_xlfn.XLOOKUP(C755,customers!$A$1:$A$1001,customers!$C$1:$C$1001))</f>
        <v>scaponkx@craigslist.org</v>
      </c>
      <c r="H755" s="2" t="str">
        <f>_xlfn.XLOOKUP(C755,customers!$A$1:$A$1001,customers!$G$1:$G$1001)</f>
        <v>United States</v>
      </c>
      <c r="I755" t="str">
        <f>_xlfn.XLOOKUP(D755,products!$A$1:$A$49,products!$B$1:$B$49)</f>
        <v>Ara</v>
      </c>
      <c r="J755" t="str">
        <f>_xlfn.XLOOKUP(D755,products!$A$1:$A$49,products!$C$1:$C$49)</f>
        <v>D</v>
      </c>
      <c r="K755" s="24" t="s">
        <v>6218</v>
      </c>
      <c r="L755" s="6">
        <f>_xlfn.XLOOKUP(D755,products!$A$1:$A$49,products!$E$1:$E$49)</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 customers!$A$1:$A$1001,customers!$B$1:$B$1001)</f>
        <v>Jimmy Dymoke</v>
      </c>
      <c r="G756" s="2" t="str">
        <f>IF(_xlfn.XLOOKUP(C756,customers!$A$1:$A$1001,customers!$C$1:$C$1001)=0,"",_xlfn.XLOOKUP(C756,customers!$A$1:$A$1001,customers!$C$1:$C$1001))</f>
        <v>jdymokeje@prnewswire.com</v>
      </c>
      <c r="H756" s="2" t="str">
        <f>_xlfn.XLOOKUP(C756,customers!$A$1:$A$1001,customers!$G$1:$G$1001)</f>
        <v>Ireland</v>
      </c>
      <c r="I756" t="str">
        <f>_xlfn.XLOOKUP(D756,products!$A$1:$A$49,products!$B$1:$B$49)</f>
        <v>Ara</v>
      </c>
      <c r="J756" t="str">
        <f>_xlfn.XLOOKUP(D756,products!$A$1:$A$49,products!$C$1:$C$49)</f>
        <v>D</v>
      </c>
      <c r="K756" s="24" t="s">
        <v>6220</v>
      </c>
      <c r="L756" s="6">
        <f>_xlfn.XLOOKUP(D756,products!$A$1:$A$49,products!$E$1:$E$49)</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 customers!$A$1:$A$1001,customers!$B$1:$B$1001)</f>
        <v>Foster Constance</v>
      </c>
      <c r="G757" s="2" t="str">
        <f>IF(_xlfn.XLOOKUP(C757,customers!$A$1:$A$1001,customers!$C$1:$C$1001)=0,"",_xlfn.XLOOKUP(C757,customers!$A$1:$A$1001,customers!$C$1:$C$1001))</f>
        <v>fconstancekz@ifeng.com</v>
      </c>
      <c r="H757" s="2" t="str">
        <f>_xlfn.XLOOKUP(C757,customers!$A$1:$A$1001,customers!$G$1:$G$1001)</f>
        <v>United States</v>
      </c>
      <c r="I757" t="str">
        <f>_xlfn.XLOOKUP(D757,products!$A$1:$A$49,products!$B$1:$B$49)</f>
        <v>Lib</v>
      </c>
      <c r="J757" t="str">
        <f>_xlfn.XLOOKUP(D757,products!$A$1:$A$49,products!$C$1:$C$49)</f>
        <v>L</v>
      </c>
      <c r="K757" s="24" t="s">
        <v>6220</v>
      </c>
      <c r="L757" s="6">
        <f>_xlfn.XLOOKUP(D757,products!$A$1:$A$49,products!$E$1:$E$49)</f>
        <v>4.7549999999999999</v>
      </c>
      <c r="M757" s="6">
        <f t="shared" si="33"/>
        <v>28.53</v>
      </c>
      <c r="N757" t="str">
        <f t="shared" si="34"/>
        <v>Librica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 customers!$A$1:$A$1001,customers!$B$1:$B$1001)</f>
        <v>Fernando Sulman</v>
      </c>
      <c r="G758" s="2" t="str">
        <f>IF(_xlfn.XLOOKUP(C758,customers!$A$1:$A$1001,customers!$C$1:$C$1001)=0,"",_xlfn.XLOOKUP(C758,customers!$A$1:$A$1001,customers!$C$1:$C$1001))</f>
        <v>fsulmanl0@washington.edu</v>
      </c>
      <c r="H758" s="2" t="str">
        <f>_xlfn.XLOOKUP(C758,customers!$A$1:$A$1001,customers!$G$1:$G$1001)</f>
        <v>United States</v>
      </c>
      <c r="I758" t="str">
        <f>_xlfn.XLOOKUP(D758,products!$A$1:$A$49,products!$B$1:$B$49)</f>
        <v>Rob</v>
      </c>
      <c r="J758" t="str">
        <f>_xlfn.XLOOKUP(D758,products!$A$1:$A$49,products!$C$1:$C$49)</f>
        <v>D</v>
      </c>
      <c r="K758" s="24" t="s">
        <v>6217</v>
      </c>
      <c r="L758" s="6">
        <f>_xlfn.XLOOKUP(D758,products!$A$1:$A$49,products!$E$1:$E$49)</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 customers!$A$1:$A$1001,customers!$B$1:$B$1001)</f>
        <v>Dorotea Hollyman</v>
      </c>
      <c r="G759" s="2" t="str">
        <f>IF(_xlfn.XLOOKUP(C759,customers!$A$1:$A$1001,customers!$C$1:$C$1001)=0,"",_xlfn.XLOOKUP(C759,customers!$A$1:$A$1001,customers!$C$1:$C$1001))</f>
        <v>dhollymanl1@ibm.com</v>
      </c>
      <c r="H759" s="2" t="str">
        <f>_xlfn.XLOOKUP(C759,customers!$A$1:$A$1001,customers!$G$1:$G$1001)</f>
        <v>United States</v>
      </c>
      <c r="I759" t="str">
        <f>_xlfn.XLOOKUP(D759,products!$A$1:$A$49,products!$B$1:$B$49)</f>
        <v>Ara</v>
      </c>
      <c r="J759" t="str">
        <f>_xlfn.XLOOKUP(D759,products!$A$1:$A$49,products!$C$1:$C$49)</f>
        <v>D</v>
      </c>
      <c r="K759" s="24" t="s">
        <v>6218</v>
      </c>
      <c r="L759" s="6">
        <f>_xlfn.XLOOKUP(D759,products!$A$1:$A$49,products!$E$1:$E$49)</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 customers!$A$1:$A$1001,customers!$B$1:$B$1001)</f>
        <v>Lorelei Nardoni</v>
      </c>
      <c r="G760" s="2" t="str">
        <f>IF(_xlfn.XLOOKUP(C760,customers!$A$1:$A$1001,customers!$C$1:$C$1001)=0,"",_xlfn.XLOOKUP(C760,customers!$A$1:$A$1001,customers!$C$1:$C$1001))</f>
        <v>lnardonil2@hao123.com</v>
      </c>
      <c r="H760" s="2" t="str">
        <f>_xlfn.XLOOKUP(C760,customers!$A$1:$A$1001,customers!$G$1:$G$1001)</f>
        <v>United States</v>
      </c>
      <c r="I760" t="str">
        <f>_xlfn.XLOOKUP(D760,products!$A$1:$A$49,products!$B$1:$B$49)</f>
        <v>Rob</v>
      </c>
      <c r="J760" t="str">
        <f>_xlfn.XLOOKUP(D760,products!$A$1:$A$49,products!$C$1:$C$49)</f>
        <v>D</v>
      </c>
      <c r="K760" s="24" t="s">
        <v>6217</v>
      </c>
      <c r="L760" s="6">
        <f>_xlfn.XLOOKUP(D760,products!$A$1:$A$49,products!$E$1:$E$49)</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 customers!$A$1:$A$1001,customers!$B$1:$B$1001)</f>
        <v>Dallas Yarham</v>
      </c>
      <c r="G761" s="2" t="str">
        <f>IF(_xlfn.XLOOKUP(C761,customers!$A$1:$A$1001,customers!$C$1:$C$1001)=0,"",_xlfn.XLOOKUP(C761,customers!$A$1:$A$1001,customers!$C$1:$C$1001))</f>
        <v>dyarhaml3@moonfruit.com</v>
      </c>
      <c r="H761" s="2" t="str">
        <f>_xlfn.XLOOKUP(C761,customers!$A$1:$A$1001,customers!$G$1:$G$1001)</f>
        <v>United States</v>
      </c>
      <c r="I761" t="str">
        <f>_xlfn.XLOOKUP(D761,products!$A$1:$A$49,products!$B$1:$B$49)</f>
        <v>Lib</v>
      </c>
      <c r="J761" t="str">
        <f>_xlfn.XLOOKUP(D761,products!$A$1:$A$49,products!$C$1:$C$49)</f>
        <v>D</v>
      </c>
      <c r="K761" s="24" t="s">
        <v>6219</v>
      </c>
      <c r="L761" s="6">
        <f>_xlfn.XLOOKUP(D761,products!$A$1:$A$49,products!$E$1:$E$49)</f>
        <v>29.784999999999997</v>
      </c>
      <c r="M761" s="6">
        <f t="shared" si="33"/>
        <v>29.784999999999997</v>
      </c>
      <c r="N761" t="str">
        <f t="shared" si="34"/>
        <v>Librica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 customers!$A$1:$A$1001,customers!$B$1:$B$1001)</f>
        <v>Arlana Ferrea</v>
      </c>
      <c r="G762" s="2" t="str">
        <f>IF(_xlfn.XLOOKUP(C762,customers!$A$1:$A$1001,customers!$C$1:$C$1001)=0,"",_xlfn.XLOOKUP(C762,customers!$A$1:$A$1001,customers!$C$1:$C$1001))</f>
        <v>aferreal4@wikia.com</v>
      </c>
      <c r="H762" s="2" t="str">
        <f>_xlfn.XLOOKUP(C762,customers!$A$1:$A$1001,customers!$G$1:$G$1001)</f>
        <v>United States</v>
      </c>
      <c r="I762" t="str">
        <f>_xlfn.XLOOKUP(D762,products!$A$1:$A$49,products!$B$1:$B$49)</f>
        <v>Exc</v>
      </c>
      <c r="J762" t="str">
        <f>_xlfn.XLOOKUP(D762,products!$A$1:$A$49,products!$C$1:$C$49)</f>
        <v>L</v>
      </c>
      <c r="K762" s="24" t="s">
        <v>6218</v>
      </c>
      <c r="L762" s="6">
        <f>_xlfn.XLOOKUP(D762,products!$A$1:$A$49,products!$E$1:$E$49)</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 customers!$A$1:$A$1001,customers!$B$1:$B$1001)</f>
        <v>Chuck Kendrick</v>
      </c>
      <c r="G763" s="2" t="str">
        <f>IF(_xlfn.XLOOKUP(C763,customers!$A$1:$A$1001,customers!$C$1:$C$1001)=0,"",_xlfn.XLOOKUP(C763,customers!$A$1:$A$1001,customers!$C$1:$C$1001))</f>
        <v>ckendrickl5@webnode.com</v>
      </c>
      <c r="H763" s="2" t="str">
        <f>_xlfn.XLOOKUP(C763,customers!$A$1:$A$1001,customers!$G$1:$G$1001)</f>
        <v>United States</v>
      </c>
      <c r="I763" t="str">
        <f>_xlfn.XLOOKUP(D763,products!$A$1:$A$49,products!$B$1:$B$49)</f>
        <v>Exc</v>
      </c>
      <c r="J763" t="str">
        <f>_xlfn.XLOOKUP(D763,products!$A$1:$A$49,products!$C$1:$C$49)</f>
        <v>L</v>
      </c>
      <c r="K763" s="24" t="s">
        <v>6217</v>
      </c>
      <c r="L763" s="6">
        <f>_xlfn.XLOOKUP(D763,products!$A$1:$A$49,products!$E$1:$E$49)</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 customers!$A$1:$A$1001,customers!$B$1:$B$1001)</f>
        <v>Sharona Danilchik</v>
      </c>
      <c r="G764" s="2" t="str">
        <f>IF(_xlfn.XLOOKUP(C764,customers!$A$1:$A$1001,customers!$C$1:$C$1001)=0,"",_xlfn.XLOOKUP(C764,customers!$A$1:$A$1001,customers!$C$1:$C$1001))</f>
        <v>sdanilchikl6@mit.edu</v>
      </c>
      <c r="H764" s="2" t="str">
        <f>_xlfn.XLOOKUP(C764,customers!$A$1:$A$1001,customers!$G$1:$G$1001)</f>
        <v>United Kingdom</v>
      </c>
      <c r="I764" t="str">
        <f>_xlfn.XLOOKUP(D764,products!$A$1:$A$49,products!$B$1:$B$49)</f>
        <v>Lib</v>
      </c>
      <c r="J764" t="str">
        <f>_xlfn.XLOOKUP(D764,products!$A$1:$A$49,products!$C$1:$C$49)</f>
        <v>M</v>
      </c>
      <c r="K764" s="24" t="s">
        <v>6218</v>
      </c>
      <c r="L764" s="6">
        <f>_xlfn.XLOOKUP(D764,products!$A$1:$A$49,products!$E$1:$E$49)</f>
        <v>8.73</v>
      </c>
      <c r="M764" s="6">
        <f t="shared" si="33"/>
        <v>43.650000000000006</v>
      </c>
      <c r="N764" t="str">
        <f t="shared" si="34"/>
        <v>Librica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 customers!$A$1:$A$1001,customers!$B$1:$B$1001)</f>
        <v>Sarajane Potter</v>
      </c>
      <c r="G765" s="2" t="str">
        <f>IF(_xlfn.XLOOKUP(C765,customers!$A$1:$A$1001,customers!$C$1:$C$1001)=0,"",_xlfn.XLOOKUP(C765,customers!$A$1:$A$1001,customers!$C$1:$C$1001))</f>
        <v/>
      </c>
      <c r="H765" s="2" t="str">
        <f>_xlfn.XLOOKUP(C765,customers!$A$1:$A$1001,customers!$G$1:$G$1001)</f>
        <v>United States</v>
      </c>
      <c r="I765" t="str">
        <f>_xlfn.XLOOKUP(D765,products!$A$1:$A$49,products!$B$1:$B$49)</f>
        <v>Ara</v>
      </c>
      <c r="J765" t="str">
        <f>_xlfn.XLOOKUP(D765,products!$A$1:$A$49,products!$C$1:$C$49)</f>
        <v>L</v>
      </c>
      <c r="K765" s="24" t="s">
        <v>6218</v>
      </c>
      <c r="L765" s="6">
        <f>_xlfn.XLOOKUP(D765,products!$A$1:$A$49,products!$E$1:$E$49)</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 customers!$A$1:$A$1001,customers!$B$1:$B$1001)</f>
        <v>Bobby Folomkin</v>
      </c>
      <c r="G766" s="2" t="str">
        <f>IF(_xlfn.XLOOKUP(C766,customers!$A$1:$A$1001,customers!$C$1:$C$1001)=0,"",_xlfn.XLOOKUP(C766,customers!$A$1:$A$1001,customers!$C$1:$C$1001))</f>
        <v>bfolomkinl8@yolasite.com</v>
      </c>
      <c r="H766" s="2" t="str">
        <f>_xlfn.XLOOKUP(C766,customers!$A$1:$A$1001,customers!$G$1:$G$1001)</f>
        <v>United States</v>
      </c>
      <c r="I766" t="str">
        <f>_xlfn.XLOOKUP(D766,products!$A$1:$A$49,products!$B$1:$B$49)</f>
        <v>Ara</v>
      </c>
      <c r="J766" t="str">
        <f>_xlfn.XLOOKUP(D766,products!$A$1:$A$49,products!$C$1:$C$49)</f>
        <v>L</v>
      </c>
      <c r="K766" s="24" t="s">
        <v>6219</v>
      </c>
      <c r="L766" s="6">
        <f>_xlfn.XLOOKUP(D766,products!$A$1:$A$49,products!$E$1:$E$49)</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 customers!$A$1:$A$1001,customers!$B$1:$B$1001)</f>
        <v>Rafferty Pursglove</v>
      </c>
      <c r="G767" s="2" t="str">
        <f>IF(_xlfn.XLOOKUP(C767,customers!$A$1:$A$1001,customers!$C$1:$C$1001)=0,"",_xlfn.XLOOKUP(C767,customers!$A$1:$A$1001,customers!$C$1:$C$1001))</f>
        <v>rpursglovel9@biblegateway.com</v>
      </c>
      <c r="H767" s="2" t="str">
        <f>_xlfn.XLOOKUP(C767,customers!$A$1:$A$1001,customers!$G$1:$G$1001)</f>
        <v>United States</v>
      </c>
      <c r="I767" t="str">
        <f>_xlfn.XLOOKUP(D767,products!$A$1:$A$49,products!$B$1:$B$49)</f>
        <v>Rob</v>
      </c>
      <c r="J767" t="str">
        <f>_xlfn.XLOOKUP(D767,products!$A$1:$A$49,products!$C$1:$C$49)</f>
        <v>M</v>
      </c>
      <c r="K767" s="24" t="s">
        <v>6217</v>
      </c>
      <c r="L767" s="6">
        <f>_xlfn.XLOOKUP(D767,products!$A$1:$A$49,products!$E$1:$E$49)</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 customers!$A$1:$A$1001,customers!$B$1:$B$1001)</f>
        <v>Rafferty Pursglove</v>
      </c>
      <c r="G768" s="2" t="str">
        <f>IF(_xlfn.XLOOKUP(C768,customers!$A$1:$A$1001,customers!$C$1:$C$1001)=0,"",_xlfn.XLOOKUP(C768,customers!$A$1:$A$1001,customers!$C$1:$C$1001))</f>
        <v>rpursglovel9@biblegateway.com</v>
      </c>
      <c r="H768" s="2" t="str">
        <f>_xlfn.XLOOKUP(C768,customers!$A$1:$A$1001,customers!$G$1:$G$1001)</f>
        <v>United States</v>
      </c>
      <c r="I768" t="str">
        <f>_xlfn.XLOOKUP(D768,products!$A$1:$A$49,products!$B$1:$B$49)</f>
        <v>Ara</v>
      </c>
      <c r="J768" t="str">
        <f>_xlfn.XLOOKUP(D768,products!$A$1:$A$49,products!$C$1:$C$49)</f>
        <v>L</v>
      </c>
      <c r="K768" s="24" t="s">
        <v>6218</v>
      </c>
      <c r="L768" s="6">
        <f>_xlfn.XLOOKUP(D768,products!$A$1:$A$49,products!$E$1:$E$49)</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 customers!$A$1:$A$1001,customers!$B$1:$B$1001)</f>
        <v>Foster Constance</v>
      </c>
      <c r="G769" s="2" t="str">
        <f>IF(_xlfn.XLOOKUP(C769,customers!$A$1:$A$1001,customers!$C$1:$C$1001)=0,"",_xlfn.XLOOKUP(C769,customers!$A$1:$A$1001,customers!$C$1:$C$1001))</f>
        <v>fconstancekz@ifeng.com</v>
      </c>
      <c r="H769" s="2" t="str">
        <f>_xlfn.XLOOKUP(C769,customers!$A$1:$A$1001,customers!$G$1:$G$1001)</f>
        <v>United States</v>
      </c>
      <c r="I769" t="str">
        <f>_xlfn.XLOOKUP(D769,products!$A$1:$A$49,products!$B$1:$B$49)</f>
        <v>Ara</v>
      </c>
      <c r="J769" t="str">
        <f>_xlfn.XLOOKUP(D769,products!$A$1:$A$49,products!$C$1:$C$49)</f>
        <v>L</v>
      </c>
      <c r="K769" s="24" t="s">
        <v>6219</v>
      </c>
      <c r="L769" s="6">
        <f>_xlfn.XLOOKUP(D769,products!$A$1:$A$49,products!$E$1:$E$49)</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 customers!$A$1:$A$1001,customers!$B$1:$B$1001)</f>
        <v>Foster Constance</v>
      </c>
      <c r="G770" s="2" t="str">
        <f>IF(_xlfn.XLOOKUP(C770,customers!$A$1:$A$1001,customers!$C$1:$C$1001)=0,"",_xlfn.XLOOKUP(C770,customers!$A$1:$A$1001,customers!$C$1:$C$1001))</f>
        <v>fconstancekz@ifeng.com</v>
      </c>
      <c r="H770" s="2" t="str">
        <f>_xlfn.XLOOKUP(C770,customers!$A$1:$A$1001,customers!$G$1:$G$1001)</f>
        <v>United States</v>
      </c>
      <c r="I770" t="str">
        <f>_xlfn.XLOOKUP(D770,products!$A$1:$A$49,products!$B$1:$B$49)</f>
        <v>Rob</v>
      </c>
      <c r="J770" t="str">
        <f>_xlfn.XLOOKUP(D770,products!$A$1:$A$49,products!$C$1:$C$49)</f>
        <v>L</v>
      </c>
      <c r="K770" s="24" t="s">
        <v>6217</v>
      </c>
      <c r="L770" s="6">
        <f>_xlfn.XLOOKUP(D770,products!$A$1:$A$49,products!$E$1:$E$49)</f>
        <v>11.95</v>
      </c>
      <c r="M770" s="6">
        <f t="shared" ref="M770:M833" si="36">E770*L770</f>
        <v>23.9</v>
      </c>
      <c r="N770" t="str">
        <f t="shared" ref="N770:N833" si="37">IF(I770="Rob","Robusta",IF(I770="Exc","Excelsa",IF(I770="Ara","Arabica",IF(I770="Lib","Librica"))))</f>
        <v>Robusta</v>
      </c>
      <c r="O770" t="str">
        <f t="shared" ref="O770:O833" si="38">IF(J770="M","Medium",IF(J770="L","Light",IF(J770="D","Dark")))</f>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 customers!$A$1:$A$1001,customers!$B$1:$B$1001)</f>
        <v>Dalia Eburah</v>
      </c>
      <c r="G771" s="2" t="str">
        <f>IF(_xlfn.XLOOKUP(C771,customers!$A$1:$A$1001,customers!$C$1:$C$1001)=0,"",_xlfn.XLOOKUP(C771,customers!$A$1:$A$1001,customers!$C$1:$C$1001))</f>
        <v>deburahld@google.co.jp</v>
      </c>
      <c r="H771" s="2" t="str">
        <f>_xlfn.XLOOKUP(C771,customers!$A$1:$A$1001,customers!$G$1:$G$1001)</f>
        <v>United Kingdom</v>
      </c>
      <c r="I771" t="str">
        <f>_xlfn.XLOOKUP(D771,products!$A$1:$A$49,products!$B$1:$B$49)</f>
        <v>Rob</v>
      </c>
      <c r="J771" t="str">
        <f>_xlfn.XLOOKUP(D771,products!$A$1:$A$49,products!$C$1:$C$49)</f>
        <v>M</v>
      </c>
      <c r="K771" s="24" t="s">
        <v>6219</v>
      </c>
      <c r="L771" s="6">
        <f>_xlfn.XLOOKUP(D771,products!$A$1:$A$49,products!$E$1:$E$49)</f>
        <v>22.884999999999998</v>
      </c>
      <c r="M771" s="6">
        <f t="shared" si="36"/>
        <v>137.31</v>
      </c>
      <c r="N771" t="str">
        <f t="shared" si="37"/>
        <v>Robusta</v>
      </c>
      <c r="O771" t="str">
        <f t="shared" si="38"/>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 customers!$A$1:$A$1001,customers!$B$1:$B$1001)</f>
        <v>Martie Brimilcombe</v>
      </c>
      <c r="G772" s="2" t="str">
        <f>IF(_xlfn.XLOOKUP(C772,customers!$A$1:$A$1001,customers!$C$1:$C$1001)=0,"",_xlfn.XLOOKUP(C772,customers!$A$1:$A$1001,customers!$C$1:$C$1001))</f>
        <v>mbrimilcombele@cnn.com</v>
      </c>
      <c r="H772" s="2" t="str">
        <f>_xlfn.XLOOKUP(C772,customers!$A$1:$A$1001,customers!$G$1:$G$1001)</f>
        <v>United States</v>
      </c>
      <c r="I772" t="str">
        <f>_xlfn.XLOOKUP(D772,products!$A$1:$A$49,products!$B$1:$B$49)</f>
        <v>Ara</v>
      </c>
      <c r="J772" t="str">
        <f>_xlfn.XLOOKUP(D772,products!$A$1:$A$49,products!$C$1:$C$49)</f>
        <v>D</v>
      </c>
      <c r="K772" s="24" t="s">
        <v>6217</v>
      </c>
      <c r="L772" s="6">
        <f>_xlfn.XLOOKUP(D772,products!$A$1:$A$49,products!$E$1:$E$49)</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 customers!$A$1:$A$1001,customers!$B$1:$B$1001)</f>
        <v>Suzanna Bollam</v>
      </c>
      <c r="G773" s="2" t="str">
        <f>IF(_xlfn.XLOOKUP(C773,customers!$A$1:$A$1001,customers!$C$1:$C$1001)=0,"",_xlfn.XLOOKUP(C773,customers!$A$1:$A$1001,customers!$C$1:$C$1001))</f>
        <v>sbollamlf@list-manage.com</v>
      </c>
      <c r="H773" s="2" t="str">
        <f>_xlfn.XLOOKUP(C773,customers!$A$1:$A$1001,customers!$G$1:$G$1001)</f>
        <v>United States</v>
      </c>
      <c r="I773" t="str">
        <f>_xlfn.XLOOKUP(D773,products!$A$1:$A$49,products!$B$1:$B$49)</f>
        <v>Rob</v>
      </c>
      <c r="J773" t="str">
        <f>_xlfn.XLOOKUP(D773,products!$A$1:$A$49,products!$C$1:$C$49)</f>
        <v>L</v>
      </c>
      <c r="K773" s="24" t="s">
        <v>6218</v>
      </c>
      <c r="L773" s="6">
        <f>_xlfn.XLOOKUP(D773,products!$A$1:$A$49,products!$E$1:$E$49)</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 customers!$A$1:$A$1001,customers!$B$1:$B$1001)</f>
        <v>Mellisa Mebes</v>
      </c>
      <c r="G774" s="2" t="str">
        <f>IF(_xlfn.XLOOKUP(C774,customers!$A$1:$A$1001,customers!$C$1:$C$1001)=0,"",_xlfn.XLOOKUP(C774,customers!$A$1:$A$1001,customers!$C$1:$C$1001))</f>
        <v/>
      </c>
      <c r="H774" s="2" t="str">
        <f>_xlfn.XLOOKUP(C774,customers!$A$1:$A$1001,customers!$G$1:$G$1001)</f>
        <v>United States</v>
      </c>
      <c r="I774" t="str">
        <f>_xlfn.XLOOKUP(D774,products!$A$1:$A$49,products!$B$1:$B$49)</f>
        <v>Exc</v>
      </c>
      <c r="J774" t="str">
        <f>_xlfn.XLOOKUP(D774,products!$A$1:$A$49,products!$C$1:$C$49)</f>
        <v>M</v>
      </c>
      <c r="K774" s="24" t="s">
        <v>6217</v>
      </c>
      <c r="L774" s="6">
        <f>_xlfn.XLOOKUP(D774,products!$A$1:$A$49,products!$E$1:$E$49)</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 customers!$A$1:$A$1001,customers!$B$1:$B$1001)</f>
        <v>Alva Filipczak</v>
      </c>
      <c r="G775" s="2" t="str">
        <f>IF(_xlfn.XLOOKUP(C775,customers!$A$1:$A$1001,customers!$C$1:$C$1001)=0,"",_xlfn.XLOOKUP(C775,customers!$A$1:$A$1001,customers!$C$1:$C$1001))</f>
        <v>afilipczaklh@ning.com</v>
      </c>
      <c r="H775" s="2" t="str">
        <f>_xlfn.XLOOKUP(C775,customers!$A$1:$A$1001,customers!$G$1:$G$1001)</f>
        <v>Ireland</v>
      </c>
      <c r="I775" t="str">
        <f>_xlfn.XLOOKUP(D775,products!$A$1:$A$49,products!$B$1:$B$49)</f>
        <v>Lib</v>
      </c>
      <c r="J775" t="str">
        <f>_xlfn.XLOOKUP(D775,products!$A$1:$A$49,products!$C$1:$C$49)</f>
        <v>M</v>
      </c>
      <c r="K775" s="24" t="s">
        <v>6220</v>
      </c>
      <c r="L775" s="6">
        <f>_xlfn.XLOOKUP(D775,products!$A$1:$A$49,products!$E$1:$E$49)</f>
        <v>4.3650000000000002</v>
      </c>
      <c r="M775" s="6">
        <f t="shared" si="36"/>
        <v>8.73</v>
      </c>
      <c r="N775" t="str">
        <f t="shared" si="37"/>
        <v>Librica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 customers!$A$1:$A$1001,customers!$B$1:$B$1001)</f>
        <v>Dorette Hinemoor</v>
      </c>
      <c r="G776" s="2" t="str">
        <f>IF(_xlfn.XLOOKUP(C776,customers!$A$1:$A$1001,customers!$C$1:$C$1001)=0,"",_xlfn.XLOOKUP(C776,customers!$A$1:$A$1001,customers!$C$1:$C$1001))</f>
        <v/>
      </c>
      <c r="H776" s="2" t="str">
        <f>_xlfn.XLOOKUP(C776,customers!$A$1:$A$1001,customers!$G$1:$G$1001)</f>
        <v>United States</v>
      </c>
      <c r="I776" t="str">
        <f>_xlfn.XLOOKUP(D776,products!$A$1:$A$49,products!$B$1:$B$49)</f>
        <v>Rob</v>
      </c>
      <c r="J776" t="str">
        <f>_xlfn.XLOOKUP(D776,products!$A$1:$A$49,products!$C$1:$C$49)</f>
        <v>M</v>
      </c>
      <c r="K776" s="24" t="s">
        <v>6217</v>
      </c>
      <c r="L776" s="6">
        <f>_xlfn.XLOOKUP(D776,products!$A$1:$A$49,products!$E$1:$E$49)</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 customers!$A$1:$A$1001,customers!$B$1:$B$1001)</f>
        <v>Rhetta Elnaugh</v>
      </c>
      <c r="G777" s="2" t="str">
        <f>IF(_xlfn.XLOOKUP(C777,customers!$A$1:$A$1001,customers!$C$1:$C$1001)=0,"",_xlfn.XLOOKUP(C777,customers!$A$1:$A$1001,customers!$C$1:$C$1001))</f>
        <v>relnaughlj@comsenz.com</v>
      </c>
      <c r="H777" s="2" t="str">
        <f>_xlfn.XLOOKUP(C777,customers!$A$1:$A$1001,customers!$G$1:$G$1001)</f>
        <v>United States</v>
      </c>
      <c r="I777" t="str">
        <f>_xlfn.XLOOKUP(D777,products!$A$1:$A$49,products!$B$1:$B$49)</f>
        <v>Exc</v>
      </c>
      <c r="J777" t="str">
        <f>_xlfn.XLOOKUP(D777,products!$A$1:$A$49,products!$C$1:$C$49)</f>
        <v>L</v>
      </c>
      <c r="K777" s="24" t="s">
        <v>6218</v>
      </c>
      <c r="L777" s="6">
        <f>_xlfn.XLOOKUP(D777,products!$A$1:$A$49,products!$E$1:$E$49)</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 customers!$A$1:$A$1001,customers!$B$1:$B$1001)</f>
        <v>Jule Deehan</v>
      </c>
      <c r="G778" s="2" t="str">
        <f>IF(_xlfn.XLOOKUP(C778,customers!$A$1:$A$1001,customers!$C$1:$C$1001)=0,"",_xlfn.XLOOKUP(C778,customers!$A$1:$A$1001,customers!$C$1:$C$1001))</f>
        <v>jdeehanlk@about.me</v>
      </c>
      <c r="H778" s="2" t="str">
        <f>_xlfn.XLOOKUP(C778,customers!$A$1:$A$1001,customers!$G$1:$G$1001)</f>
        <v>United States</v>
      </c>
      <c r="I778" t="str">
        <f>_xlfn.XLOOKUP(D778,products!$A$1:$A$49,products!$B$1:$B$49)</f>
        <v>Ara</v>
      </c>
      <c r="J778" t="str">
        <f>_xlfn.XLOOKUP(D778,products!$A$1:$A$49,products!$C$1:$C$49)</f>
        <v>M</v>
      </c>
      <c r="K778" s="24" t="s">
        <v>6218</v>
      </c>
      <c r="L778" s="6">
        <f>_xlfn.XLOOKUP(D778,products!$A$1:$A$49,products!$E$1:$E$49)</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 customers!$A$1:$A$1001,customers!$B$1:$B$1001)</f>
        <v>Janella Eden</v>
      </c>
      <c r="G779" s="2" t="str">
        <f>IF(_xlfn.XLOOKUP(C779,customers!$A$1:$A$1001,customers!$C$1:$C$1001)=0,"",_xlfn.XLOOKUP(C779,customers!$A$1:$A$1001,customers!$C$1:$C$1001))</f>
        <v>jedenll@e-recht24.de</v>
      </c>
      <c r="H779" s="2" t="str">
        <f>_xlfn.XLOOKUP(C779,customers!$A$1:$A$1001,customers!$G$1:$G$1001)</f>
        <v>United States</v>
      </c>
      <c r="I779" t="str">
        <f>_xlfn.XLOOKUP(D779,products!$A$1:$A$49,products!$B$1:$B$49)</f>
        <v>Ara</v>
      </c>
      <c r="J779" t="str">
        <f>_xlfn.XLOOKUP(D779,products!$A$1:$A$49,products!$C$1:$C$49)</f>
        <v>L</v>
      </c>
      <c r="K779" s="24" t="s">
        <v>6219</v>
      </c>
      <c r="L779" s="6">
        <f>_xlfn.XLOOKUP(D779,products!$A$1:$A$49,products!$E$1:$E$49)</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 customers!$A$1:$A$1001,customers!$B$1:$B$1001)</f>
        <v>Cam Jewster</v>
      </c>
      <c r="G780" s="2" t="str">
        <f>IF(_xlfn.XLOOKUP(C780,customers!$A$1:$A$1001,customers!$C$1:$C$1001)=0,"",_xlfn.XLOOKUP(C780,customers!$A$1:$A$1001,customers!$C$1:$C$1001))</f>
        <v>cjewsterlu@moonfruit.com</v>
      </c>
      <c r="H780" s="2" t="str">
        <f>_xlfn.XLOOKUP(C780,customers!$A$1:$A$1001,customers!$G$1:$G$1001)</f>
        <v>United States</v>
      </c>
      <c r="I780" t="str">
        <f>_xlfn.XLOOKUP(D780,products!$A$1:$A$49,products!$B$1:$B$49)</f>
        <v>Lib</v>
      </c>
      <c r="J780" t="str">
        <f>_xlfn.XLOOKUP(D780,products!$A$1:$A$49,products!$C$1:$C$49)</f>
        <v>L</v>
      </c>
      <c r="K780" s="24" t="s">
        <v>6218</v>
      </c>
      <c r="L780" s="6">
        <f>_xlfn.XLOOKUP(D780,products!$A$1:$A$49,products!$E$1:$E$49)</f>
        <v>9.51</v>
      </c>
      <c r="M780" s="6">
        <f t="shared" si="36"/>
        <v>19.02</v>
      </c>
      <c r="N780" t="str">
        <f t="shared" si="37"/>
        <v>Librica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 customers!$A$1:$A$1001,customers!$B$1:$B$1001)</f>
        <v>Ugo Southerden</v>
      </c>
      <c r="G781" s="2" t="str">
        <f>IF(_xlfn.XLOOKUP(C781,customers!$A$1:$A$1001,customers!$C$1:$C$1001)=0,"",_xlfn.XLOOKUP(C781,customers!$A$1:$A$1001,customers!$C$1:$C$1001))</f>
        <v>usoutherdenln@hao123.com</v>
      </c>
      <c r="H781" s="2" t="str">
        <f>_xlfn.XLOOKUP(C781,customers!$A$1:$A$1001,customers!$G$1:$G$1001)</f>
        <v>United States</v>
      </c>
      <c r="I781" t="str">
        <f>_xlfn.XLOOKUP(D781,products!$A$1:$A$49,products!$B$1:$B$49)</f>
        <v>Lib</v>
      </c>
      <c r="J781" t="str">
        <f>_xlfn.XLOOKUP(D781,products!$A$1:$A$49,products!$C$1:$C$49)</f>
        <v>D</v>
      </c>
      <c r="K781" s="24" t="s">
        <v>6217</v>
      </c>
      <c r="L781" s="6">
        <f>_xlfn.XLOOKUP(D781,products!$A$1:$A$49,products!$E$1:$E$49)</f>
        <v>12.95</v>
      </c>
      <c r="M781" s="6">
        <f t="shared" si="36"/>
        <v>77.699999999999989</v>
      </c>
      <c r="N781" t="str">
        <f t="shared" si="37"/>
        <v>Librica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 customers!$A$1:$A$1001,customers!$B$1:$B$1001)</f>
        <v>Verne Dunkerley</v>
      </c>
      <c r="G782" s="2" t="str">
        <f>IF(_xlfn.XLOOKUP(C782,customers!$A$1:$A$1001,customers!$C$1:$C$1001)=0,"",_xlfn.XLOOKUP(C782,customers!$A$1:$A$1001,customers!$C$1:$C$1001))</f>
        <v/>
      </c>
      <c r="H782" s="2" t="str">
        <f>_xlfn.XLOOKUP(C782,customers!$A$1:$A$1001,customers!$G$1:$G$1001)</f>
        <v>United States</v>
      </c>
      <c r="I782" t="str">
        <f>_xlfn.XLOOKUP(D782,products!$A$1:$A$49,products!$B$1:$B$49)</f>
        <v>Exc</v>
      </c>
      <c r="J782" t="str">
        <f>_xlfn.XLOOKUP(D782,products!$A$1:$A$49,products!$C$1:$C$49)</f>
        <v>M</v>
      </c>
      <c r="K782" s="24" t="s">
        <v>6217</v>
      </c>
      <c r="L782" s="6">
        <f>_xlfn.XLOOKUP(D782,products!$A$1:$A$49,products!$E$1:$E$49)</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 customers!$A$1:$A$1001,customers!$B$1:$B$1001)</f>
        <v>Lacee Burtenshaw</v>
      </c>
      <c r="G783" s="2" t="str">
        <f>IF(_xlfn.XLOOKUP(C783,customers!$A$1:$A$1001,customers!$C$1:$C$1001)=0,"",_xlfn.XLOOKUP(C783,customers!$A$1:$A$1001,customers!$C$1:$C$1001))</f>
        <v>lburtenshawlp@shinystat.com</v>
      </c>
      <c r="H783" s="2" t="str">
        <f>_xlfn.XLOOKUP(C783,customers!$A$1:$A$1001,customers!$G$1:$G$1001)</f>
        <v>United States</v>
      </c>
      <c r="I783" t="str">
        <f>_xlfn.XLOOKUP(D783,products!$A$1:$A$49,products!$B$1:$B$49)</f>
        <v>Lib</v>
      </c>
      <c r="J783" t="str">
        <f>_xlfn.XLOOKUP(D783,products!$A$1:$A$49,products!$C$1:$C$49)</f>
        <v>L</v>
      </c>
      <c r="K783" s="24" t="s">
        <v>6219</v>
      </c>
      <c r="L783" s="6">
        <f>_xlfn.XLOOKUP(D783,products!$A$1:$A$49,products!$E$1:$E$49)</f>
        <v>36.454999999999998</v>
      </c>
      <c r="M783" s="6">
        <f t="shared" si="36"/>
        <v>145.82</v>
      </c>
      <c r="N783" t="str">
        <f t="shared" si="37"/>
        <v>Librica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 customers!$A$1:$A$1001,customers!$B$1:$B$1001)</f>
        <v>Adorne Gregoratti</v>
      </c>
      <c r="G784" s="2" t="str">
        <f>IF(_xlfn.XLOOKUP(C784,customers!$A$1:$A$1001,customers!$C$1:$C$1001)=0,"",_xlfn.XLOOKUP(C784,customers!$A$1:$A$1001,customers!$C$1:$C$1001))</f>
        <v>agregorattilq@vistaprint.com</v>
      </c>
      <c r="H784" s="2" t="str">
        <f>_xlfn.XLOOKUP(C784,customers!$A$1:$A$1001,customers!$G$1:$G$1001)</f>
        <v>Ireland</v>
      </c>
      <c r="I784" t="str">
        <f>_xlfn.XLOOKUP(D784,products!$A$1:$A$49,products!$B$1:$B$49)</f>
        <v>Exc</v>
      </c>
      <c r="J784" t="str">
        <f>_xlfn.XLOOKUP(D784,products!$A$1:$A$49,products!$C$1:$C$49)</f>
        <v>L</v>
      </c>
      <c r="K784" s="24" t="s">
        <v>6220</v>
      </c>
      <c r="L784" s="6">
        <f>_xlfn.XLOOKUP(D784,products!$A$1:$A$49,products!$E$1:$E$49)</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 customers!$A$1:$A$1001,customers!$B$1:$B$1001)</f>
        <v>Chris Croster</v>
      </c>
      <c r="G785" s="2" t="str">
        <f>IF(_xlfn.XLOOKUP(C785,customers!$A$1:$A$1001,customers!$C$1:$C$1001)=0,"",_xlfn.XLOOKUP(C785,customers!$A$1:$A$1001,customers!$C$1:$C$1001))</f>
        <v>ccrosterlr@gov.uk</v>
      </c>
      <c r="H785" s="2" t="str">
        <f>_xlfn.XLOOKUP(C785,customers!$A$1:$A$1001,customers!$G$1:$G$1001)</f>
        <v>United States</v>
      </c>
      <c r="I785" t="str">
        <f>_xlfn.XLOOKUP(D785,products!$A$1:$A$49,products!$B$1:$B$49)</f>
        <v>Lib</v>
      </c>
      <c r="J785" t="str">
        <f>_xlfn.XLOOKUP(D785,products!$A$1:$A$49,products!$C$1:$C$49)</f>
        <v>M</v>
      </c>
      <c r="K785" s="24" t="s">
        <v>6218</v>
      </c>
      <c r="L785" s="6">
        <f>_xlfn.XLOOKUP(D785,products!$A$1:$A$49,products!$E$1:$E$49)</f>
        <v>8.73</v>
      </c>
      <c r="M785" s="6">
        <f t="shared" si="36"/>
        <v>43.650000000000006</v>
      </c>
      <c r="N785" t="str">
        <f t="shared" si="37"/>
        <v>Librica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 customers!$A$1:$A$1001,customers!$B$1:$B$1001)</f>
        <v>Graeme Whitehead</v>
      </c>
      <c r="G786" s="2" t="str">
        <f>IF(_xlfn.XLOOKUP(C786,customers!$A$1:$A$1001,customers!$C$1:$C$1001)=0,"",_xlfn.XLOOKUP(C786,customers!$A$1:$A$1001,customers!$C$1:$C$1001))</f>
        <v>gwhiteheadls@hp.com</v>
      </c>
      <c r="H786" s="2" t="str">
        <f>_xlfn.XLOOKUP(C786,customers!$A$1:$A$1001,customers!$G$1:$G$1001)</f>
        <v>United States</v>
      </c>
      <c r="I786" t="str">
        <f>_xlfn.XLOOKUP(D786,products!$A$1:$A$49,products!$B$1:$B$49)</f>
        <v>Lib</v>
      </c>
      <c r="J786" t="str">
        <f>_xlfn.XLOOKUP(D786,products!$A$1:$A$49,products!$C$1:$C$49)</f>
        <v>L</v>
      </c>
      <c r="K786" s="24" t="s">
        <v>6217</v>
      </c>
      <c r="L786" s="6">
        <f>_xlfn.XLOOKUP(D786,products!$A$1:$A$49,products!$E$1:$E$49)</f>
        <v>15.85</v>
      </c>
      <c r="M786" s="6">
        <f t="shared" si="36"/>
        <v>31.7</v>
      </c>
      <c r="N786" t="str">
        <f t="shared" si="37"/>
        <v>Librica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 customers!$A$1:$A$1001,customers!$B$1:$B$1001)</f>
        <v>Haslett Jodrelle</v>
      </c>
      <c r="G787" s="2" t="str">
        <f>IF(_xlfn.XLOOKUP(C787,customers!$A$1:$A$1001,customers!$C$1:$C$1001)=0,"",_xlfn.XLOOKUP(C787,customers!$A$1:$A$1001,customers!$C$1:$C$1001))</f>
        <v>hjodrellelt@samsung.com</v>
      </c>
      <c r="H787" s="2" t="str">
        <f>_xlfn.XLOOKUP(C787,customers!$A$1:$A$1001,customers!$G$1:$G$1001)</f>
        <v>United States</v>
      </c>
      <c r="I787" t="str">
        <f>_xlfn.XLOOKUP(D787,products!$A$1:$A$49,products!$B$1:$B$49)</f>
        <v>Ara</v>
      </c>
      <c r="J787" t="str">
        <f>_xlfn.XLOOKUP(D787,products!$A$1:$A$49,products!$C$1:$C$49)</f>
        <v>D</v>
      </c>
      <c r="K787" s="24" t="s">
        <v>6219</v>
      </c>
      <c r="L787" s="6">
        <f>_xlfn.XLOOKUP(D787,products!$A$1:$A$49,products!$E$1:$E$49)</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 customers!$A$1:$A$1001,customers!$B$1:$B$1001)</f>
        <v>Cam Jewster</v>
      </c>
      <c r="G788" s="2" t="str">
        <f>IF(_xlfn.XLOOKUP(C788,customers!$A$1:$A$1001,customers!$C$1:$C$1001)=0,"",_xlfn.XLOOKUP(C788,customers!$A$1:$A$1001,customers!$C$1:$C$1001))</f>
        <v>cjewsterlu@moonfruit.com</v>
      </c>
      <c r="H788" s="2" t="str">
        <f>_xlfn.XLOOKUP(C788,customers!$A$1:$A$1001,customers!$G$1:$G$1001)</f>
        <v>United States</v>
      </c>
      <c r="I788" t="str">
        <f>_xlfn.XLOOKUP(D788,products!$A$1:$A$49,products!$B$1:$B$49)</f>
        <v>Exc</v>
      </c>
      <c r="J788" t="str">
        <f>_xlfn.XLOOKUP(D788,products!$A$1:$A$49,products!$C$1:$C$49)</f>
        <v>D</v>
      </c>
      <c r="K788" s="24" t="s">
        <v>6219</v>
      </c>
      <c r="L788" s="6">
        <f>_xlfn.XLOOKUP(D788,products!$A$1:$A$49,products!$E$1:$E$49)</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 customers!$A$1:$A$1001,customers!$B$1:$B$1001)</f>
        <v>Beryl Osborn</v>
      </c>
      <c r="G789" s="2" t="str">
        <f>IF(_xlfn.XLOOKUP(C789,customers!$A$1:$A$1001,customers!$C$1:$C$1001)=0,"",_xlfn.XLOOKUP(C789,customers!$A$1:$A$1001,customers!$C$1:$C$1001))</f>
        <v/>
      </c>
      <c r="H789" s="2" t="str">
        <f>_xlfn.XLOOKUP(C789,customers!$A$1:$A$1001,customers!$G$1:$G$1001)</f>
        <v>United States</v>
      </c>
      <c r="I789" t="str">
        <f>_xlfn.XLOOKUP(D789,products!$A$1:$A$49,products!$B$1:$B$49)</f>
        <v>Exc</v>
      </c>
      <c r="J789" t="str">
        <f>_xlfn.XLOOKUP(D789,products!$A$1:$A$49,products!$C$1:$C$49)</f>
        <v>M</v>
      </c>
      <c r="K789" s="24" t="s">
        <v>6217</v>
      </c>
      <c r="L789" s="6">
        <f>_xlfn.XLOOKUP(D789,products!$A$1:$A$49,products!$E$1:$E$49)</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 customers!$A$1:$A$1001,customers!$B$1:$B$1001)</f>
        <v>Kaela Nottram</v>
      </c>
      <c r="G790" s="2" t="str">
        <f>IF(_xlfn.XLOOKUP(C790,customers!$A$1:$A$1001,customers!$C$1:$C$1001)=0,"",_xlfn.XLOOKUP(C790,customers!$A$1:$A$1001,customers!$C$1:$C$1001))</f>
        <v>knottramlw@odnoklassniki.ru</v>
      </c>
      <c r="H790" s="2" t="str">
        <f>_xlfn.XLOOKUP(C790,customers!$A$1:$A$1001,customers!$G$1:$G$1001)</f>
        <v>Ireland</v>
      </c>
      <c r="I790" t="str">
        <f>_xlfn.XLOOKUP(D790,products!$A$1:$A$49,products!$B$1:$B$49)</f>
        <v>Rob</v>
      </c>
      <c r="J790" t="str">
        <f>_xlfn.XLOOKUP(D790,products!$A$1:$A$49,products!$C$1:$C$49)</f>
        <v>M</v>
      </c>
      <c r="K790" s="24" t="s">
        <v>6219</v>
      </c>
      <c r="L790" s="6">
        <f>_xlfn.XLOOKUP(D790,products!$A$1:$A$49,products!$E$1:$E$49)</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 customers!$A$1:$A$1001,customers!$B$1:$B$1001)</f>
        <v>Nobe Buney</v>
      </c>
      <c r="G791" s="2" t="str">
        <f>IF(_xlfn.XLOOKUP(C791,customers!$A$1:$A$1001,customers!$C$1:$C$1001)=0,"",_xlfn.XLOOKUP(C791,customers!$A$1:$A$1001,customers!$C$1:$C$1001))</f>
        <v>nbuneylx@jugem.jp</v>
      </c>
      <c r="H791" s="2" t="str">
        <f>_xlfn.XLOOKUP(C791,customers!$A$1:$A$1001,customers!$G$1:$G$1001)</f>
        <v>United States</v>
      </c>
      <c r="I791" t="str">
        <f>_xlfn.XLOOKUP(D791,products!$A$1:$A$49,products!$B$1:$B$49)</f>
        <v>Ara</v>
      </c>
      <c r="J791" t="str">
        <f>_xlfn.XLOOKUP(D791,products!$A$1:$A$49,products!$C$1:$C$49)</f>
        <v>L</v>
      </c>
      <c r="K791" s="24" t="s">
        <v>6217</v>
      </c>
      <c r="L791" s="6">
        <f>_xlfn.XLOOKUP(D791,products!$A$1:$A$49,products!$E$1:$E$49)</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 customers!$A$1:$A$1001,customers!$B$1:$B$1001)</f>
        <v>Silvan McShea</v>
      </c>
      <c r="G792" s="2" t="str">
        <f>IF(_xlfn.XLOOKUP(C792,customers!$A$1:$A$1001,customers!$C$1:$C$1001)=0,"",_xlfn.XLOOKUP(C792,customers!$A$1:$A$1001,customers!$C$1:$C$1001))</f>
        <v>smcshealy@photobucket.com</v>
      </c>
      <c r="H792" s="2" t="str">
        <f>_xlfn.XLOOKUP(C792,customers!$A$1:$A$1001,customers!$G$1:$G$1001)</f>
        <v>United States</v>
      </c>
      <c r="I792" t="str">
        <f>_xlfn.XLOOKUP(D792,products!$A$1:$A$49,products!$B$1:$B$49)</f>
        <v>Ara</v>
      </c>
      <c r="J792" t="str">
        <f>_xlfn.XLOOKUP(D792,products!$A$1:$A$49,products!$C$1:$C$49)</f>
        <v>L</v>
      </c>
      <c r="K792" s="24" t="s">
        <v>6218</v>
      </c>
      <c r="L792" s="6">
        <f>_xlfn.XLOOKUP(D792,products!$A$1:$A$49,products!$E$1:$E$49)</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 customers!$A$1:$A$1001,customers!$B$1:$B$1001)</f>
        <v>Karylin Huddart</v>
      </c>
      <c r="G793" s="2" t="str">
        <f>IF(_xlfn.XLOOKUP(C793,customers!$A$1:$A$1001,customers!$C$1:$C$1001)=0,"",_xlfn.XLOOKUP(C793,customers!$A$1:$A$1001,customers!$C$1:$C$1001))</f>
        <v>khuddartlz@about.com</v>
      </c>
      <c r="H793" s="2" t="str">
        <f>_xlfn.XLOOKUP(C793,customers!$A$1:$A$1001,customers!$G$1:$G$1001)</f>
        <v>United States</v>
      </c>
      <c r="I793" t="str">
        <f>_xlfn.XLOOKUP(D793,products!$A$1:$A$49,products!$B$1:$B$49)</f>
        <v>Lib</v>
      </c>
      <c r="J793" t="str">
        <f>_xlfn.XLOOKUP(D793,products!$A$1:$A$49,products!$C$1:$C$49)</f>
        <v>L</v>
      </c>
      <c r="K793" s="24" t="s">
        <v>6220</v>
      </c>
      <c r="L793" s="6">
        <f>_xlfn.XLOOKUP(D793,products!$A$1:$A$49,products!$E$1:$E$49)</f>
        <v>4.7549999999999999</v>
      </c>
      <c r="M793" s="6">
        <f t="shared" si="36"/>
        <v>23.774999999999999</v>
      </c>
      <c r="N793" t="str">
        <f t="shared" si="37"/>
        <v>Librica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 customers!$A$1:$A$1001,customers!$B$1:$B$1001)</f>
        <v>Jereme Gippes</v>
      </c>
      <c r="G794" s="2" t="str">
        <f>IF(_xlfn.XLOOKUP(C794,customers!$A$1:$A$1001,customers!$C$1:$C$1001)=0,"",_xlfn.XLOOKUP(C794,customers!$A$1:$A$1001,customers!$C$1:$C$1001))</f>
        <v>jgippesm0@cloudflare.com</v>
      </c>
      <c r="H794" s="2" t="str">
        <f>_xlfn.XLOOKUP(C794,customers!$A$1:$A$1001,customers!$G$1:$G$1001)</f>
        <v>United Kingdom</v>
      </c>
      <c r="I794" t="str">
        <f>_xlfn.XLOOKUP(D794,products!$A$1:$A$49,products!$B$1:$B$49)</f>
        <v>Lib</v>
      </c>
      <c r="J794" t="str">
        <f>_xlfn.XLOOKUP(D794,products!$A$1:$A$49,products!$C$1:$C$49)</f>
        <v>M</v>
      </c>
      <c r="K794" s="24" t="s">
        <v>6218</v>
      </c>
      <c r="L794" s="6">
        <f>_xlfn.XLOOKUP(D794,products!$A$1:$A$49,products!$E$1:$E$49)</f>
        <v>8.73</v>
      </c>
      <c r="M794" s="6">
        <f t="shared" si="36"/>
        <v>52.38</v>
      </c>
      <c r="N794" t="str">
        <f t="shared" si="37"/>
        <v>Librica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 customers!$A$1:$A$1001,customers!$B$1:$B$1001)</f>
        <v>Lukas Whittlesee</v>
      </c>
      <c r="G795" s="2" t="str">
        <f>IF(_xlfn.XLOOKUP(C795,customers!$A$1:$A$1001,customers!$C$1:$C$1001)=0,"",_xlfn.XLOOKUP(C795,customers!$A$1:$A$1001,customers!$C$1:$C$1001))</f>
        <v>lwhittleseem1@e-recht24.de</v>
      </c>
      <c r="H795" s="2" t="str">
        <f>_xlfn.XLOOKUP(C795,customers!$A$1:$A$1001,customers!$G$1:$G$1001)</f>
        <v>United States</v>
      </c>
      <c r="I795" t="str">
        <f>_xlfn.XLOOKUP(D795,products!$A$1:$A$49,products!$B$1:$B$49)</f>
        <v>Rob</v>
      </c>
      <c r="J795" t="str">
        <f>_xlfn.XLOOKUP(D795,products!$A$1:$A$49,products!$C$1:$C$49)</f>
        <v>L</v>
      </c>
      <c r="K795" s="24" t="s">
        <v>6220</v>
      </c>
      <c r="L795" s="6">
        <f>_xlfn.XLOOKUP(D795,products!$A$1:$A$49,products!$E$1:$E$49)</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 customers!$A$1:$A$1001,customers!$B$1:$B$1001)</f>
        <v>Gregorius Trengrove</v>
      </c>
      <c r="G796" s="2" t="str">
        <f>IF(_xlfn.XLOOKUP(C796,customers!$A$1:$A$1001,customers!$C$1:$C$1001)=0,"",_xlfn.XLOOKUP(C796,customers!$A$1:$A$1001,customers!$C$1:$C$1001))</f>
        <v>gtrengrovem2@elpais.com</v>
      </c>
      <c r="H796" s="2" t="str">
        <f>_xlfn.XLOOKUP(C796,customers!$A$1:$A$1001,customers!$G$1:$G$1001)</f>
        <v>United States</v>
      </c>
      <c r="I796" t="str">
        <f>_xlfn.XLOOKUP(D796,products!$A$1:$A$49,products!$B$1:$B$49)</f>
        <v>Ara</v>
      </c>
      <c r="J796" t="str">
        <f>_xlfn.XLOOKUP(D796,products!$A$1:$A$49,products!$C$1:$C$49)</f>
        <v>L</v>
      </c>
      <c r="K796" s="24" t="s">
        <v>6219</v>
      </c>
      <c r="L796" s="6">
        <f>_xlfn.XLOOKUP(D796,products!$A$1:$A$49,products!$E$1:$E$49)</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 customers!$A$1:$A$1001,customers!$B$1:$B$1001)</f>
        <v>Wright Caldero</v>
      </c>
      <c r="G797" s="2" t="str">
        <f>IF(_xlfn.XLOOKUP(C797,customers!$A$1:$A$1001,customers!$C$1:$C$1001)=0,"",_xlfn.XLOOKUP(C797,customers!$A$1:$A$1001,customers!$C$1:$C$1001))</f>
        <v>wcalderom3@stumbleupon.com</v>
      </c>
      <c r="H797" s="2" t="str">
        <f>_xlfn.XLOOKUP(C797,customers!$A$1:$A$1001,customers!$G$1:$G$1001)</f>
        <v>United States</v>
      </c>
      <c r="I797" t="str">
        <f>_xlfn.XLOOKUP(D797,products!$A$1:$A$49,products!$B$1:$B$49)</f>
        <v>Rob</v>
      </c>
      <c r="J797" t="str">
        <f>_xlfn.XLOOKUP(D797,products!$A$1:$A$49,products!$C$1:$C$49)</f>
        <v>L</v>
      </c>
      <c r="K797" s="24" t="s">
        <v>6218</v>
      </c>
      <c r="L797" s="6">
        <f>_xlfn.XLOOKUP(D797,products!$A$1:$A$49,products!$E$1:$E$49)</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 customers!$A$1:$A$1001,customers!$B$1:$B$1001)</f>
        <v>Merell Zanazzi</v>
      </c>
      <c r="G798" s="2" t="str">
        <f>IF(_xlfn.XLOOKUP(C798,customers!$A$1:$A$1001,customers!$C$1:$C$1001)=0,"",_xlfn.XLOOKUP(C798,customers!$A$1:$A$1001,customers!$C$1:$C$1001))</f>
        <v/>
      </c>
      <c r="H798" s="2" t="str">
        <f>_xlfn.XLOOKUP(C798,customers!$A$1:$A$1001,customers!$G$1:$G$1001)</f>
        <v>United States</v>
      </c>
      <c r="I798" t="str">
        <f>_xlfn.XLOOKUP(D798,products!$A$1:$A$49,products!$B$1:$B$49)</f>
        <v>Lib</v>
      </c>
      <c r="J798" t="str">
        <f>_xlfn.XLOOKUP(D798,products!$A$1:$A$49,products!$C$1:$C$49)</f>
        <v>L</v>
      </c>
      <c r="K798" s="24" t="s">
        <v>6218</v>
      </c>
      <c r="L798" s="6">
        <f>_xlfn.XLOOKUP(D798,products!$A$1:$A$49,products!$E$1:$E$49)</f>
        <v>9.51</v>
      </c>
      <c r="M798" s="6">
        <f t="shared" si="36"/>
        <v>9.51</v>
      </c>
      <c r="N798" t="str">
        <f t="shared" si="37"/>
        <v>Librica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 customers!$A$1:$A$1001,customers!$B$1:$B$1001)</f>
        <v>Jed Kennicott</v>
      </c>
      <c r="G799" s="2" t="str">
        <f>IF(_xlfn.XLOOKUP(C799,customers!$A$1:$A$1001,customers!$C$1:$C$1001)=0,"",_xlfn.XLOOKUP(C799,customers!$A$1:$A$1001,customers!$C$1:$C$1001))</f>
        <v>jkennicottm5@yahoo.co.jp</v>
      </c>
      <c r="H799" s="2" t="str">
        <f>_xlfn.XLOOKUP(C799,customers!$A$1:$A$1001,customers!$G$1:$G$1001)</f>
        <v>United States</v>
      </c>
      <c r="I799" t="str">
        <f>_xlfn.XLOOKUP(D799,products!$A$1:$A$49,products!$B$1:$B$49)</f>
        <v>Ara</v>
      </c>
      <c r="J799" t="str">
        <f>_xlfn.XLOOKUP(D799,products!$A$1:$A$49,products!$C$1:$C$49)</f>
        <v>L</v>
      </c>
      <c r="K799" s="24" t="s">
        <v>6218</v>
      </c>
      <c r="L799" s="6">
        <f>_xlfn.XLOOKUP(D799,products!$A$1:$A$49,products!$E$1:$E$49)</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 customers!$A$1:$A$1001,customers!$B$1:$B$1001)</f>
        <v>Guenevere Ruggen</v>
      </c>
      <c r="G800" s="2" t="str">
        <f>IF(_xlfn.XLOOKUP(C800,customers!$A$1:$A$1001,customers!$C$1:$C$1001)=0,"",_xlfn.XLOOKUP(C800,customers!$A$1:$A$1001,customers!$C$1:$C$1001))</f>
        <v>gruggenm6@nymag.com</v>
      </c>
      <c r="H800" s="2" t="str">
        <f>_xlfn.XLOOKUP(C800,customers!$A$1:$A$1001,customers!$G$1:$G$1001)</f>
        <v>United States</v>
      </c>
      <c r="I800" t="str">
        <f>_xlfn.XLOOKUP(D800,products!$A$1:$A$49,products!$B$1:$B$49)</f>
        <v>Rob</v>
      </c>
      <c r="J800" t="str">
        <f>_xlfn.XLOOKUP(D800,products!$A$1:$A$49,products!$C$1:$C$49)</f>
        <v>D</v>
      </c>
      <c r="K800" s="24" t="s">
        <v>6220</v>
      </c>
      <c r="L800" s="6">
        <f>_xlfn.XLOOKUP(D800,products!$A$1:$A$49,products!$E$1:$E$49)</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 customers!$A$1:$A$1001,customers!$B$1:$B$1001)</f>
        <v>Gonzales Cicculi</v>
      </c>
      <c r="G801" s="2" t="str">
        <f>IF(_xlfn.XLOOKUP(C801,customers!$A$1:$A$1001,customers!$C$1:$C$1001)=0,"",_xlfn.XLOOKUP(C801,customers!$A$1:$A$1001,customers!$C$1:$C$1001))</f>
        <v/>
      </c>
      <c r="H801" s="2" t="str">
        <f>_xlfn.XLOOKUP(C801,customers!$A$1:$A$1001,customers!$G$1:$G$1001)</f>
        <v>United States</v>
      </c>
      <c r="I801" t="str">
        <f>_xlfn.XLOOKUP(D801,products!$A$1:$A$49,products!$B$1:$B$49)</f>
        <v>Exc</v>
      </c>
      <c r="J801" t="str">
        <f>_xlfn.XLOOKUP(D801,products!$A$1:$A$49,products!$C$1:$C$49)</f>
        <v>D</v>
      </c>
      <c r="K801" s="24" t="s">
        <v>6217</v>
      </c>
      <c r="L801" s="6">
        <f>_xlfn.XLOOKUP(D801,products!$A$1:$A$49,products!$E$1:$E$49)</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 customers!$A$1:$A$1001,customers!$B$1:$B$1001)</f>
        <v>Man Fright</v>
      </c>
      <c r="G802" s="2" t="str">
        <f>IF(_xlfn.XLOOKUP(C802,customers!$A$1:$A$1001,customers!$C$1:$C$1001)=0,"",_xlfn.XLOOKUP(C802,customers!$A$1:$A$1001,customers!$C$1:$C$1001))</f>
        <v>mfrightm8@harvard.edu</v>
      </c>
      <c r="H802" s="2" t="str">
        <f>_xlfn.XLOOKUP(C802,customers!$A$1:$A$1001,customers!$G$1:$G$1001)</f>
        <v>Ireland</v>
      </c>
      <c r="I802" t="str">
        <f>_xlfn.XLOOKUP(D802,products!$A$1:$A$49,products!$B$1:$B$49)</f>
        <v>Rob</v>
      </c>
      <c r="J802" t="str">
        <f>_xlfn.XLOOKUP(D802,products!$A$1:$A$49,products!$C$1:$C$49)</f>
        <v>D</v>
      </c>
      <c r="K802" s="24" t="s">
        <v>6220</v>
      </c>
      <c r="L802" s="6">
        <f>_xlfn.XLOOKUP(D802,products!$A$1:$A$49,products!$E$1:$E$49)</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 customers!$A$1:$A$1001,customers!$B$1:$B$1001)</f>
        <v>Boyce Tarte</v>
      </c>
      <c r="G803" s="2" t="str">
        <f>IF(_xlfn.XLOOKUP(C803,customers!$A$1:$A$1001,customers!$C$1:$C$1001)=0,"",_xlfn.XLOOKUP(C803,customers!$A$1:$A$1001,customers!$C$1:$C$1001))</f>
        <v>btartem9@aol.com</v>
      </c>
      <c r="H803" s="2" t="str">
        <f>_xlfn.XLOOKUP(C803,customers!$A$1:$A$1001,customers!$G$1:$G$1001)</f>
        <v>United States</v>
      </c>
      <c r="I803" t="str">
        <f>_xlfn.XLOOKUP(D803,products!$A$1:$A$49,products!$B$1:$B$49)</f>
        <v>Rob</v>
      </c>
      <c r="J803" t="str">
        <f>_xlfn.XLOOKUP(D803,products!$A$1:$A$49,products!$C$1:$C$49)</f>
        <v>D</v>
      </c>
      <c r="K803" s="24" t="s">
        <v>6219</v>
      </c>
      <c r="L803" s="6">
        <f>_xlfn.XLOOKUP(D803,products!$A$1:$A$49,products!$E$1:$E$49)</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 customers!$A$1:$A$1001,customers!$B$1:$B$1001)</f>
        <v>Caddric Krzysztofiak</v>
      </c>
      <c r="G804" s="2" t="str">
        <f>IF(_xlfn.XLOOKUP(C804,customers!$A$1:$A$1001,customers!$C$1:$C$1001)=0,"",_xlfn.XLOOKUP(C804,customers!$A$1:$A$1001,customers!$C$1:$C$1001))</f>
        <v>ckrzysztofiakma@skyrock.com</v>
      </c>
      <c r="H804" s="2" t="str">
        <f>_xlfn.XLOOKUP(C804,customers!$A$1:$A$1001,customers!$G$1:$G$1001)</f>
        <v>United States</v>
      </c>
      <c r="I804" t="str">
        <f>_xlfn.XLOOKUP(D804,products!$A$1:$A$49,products!$B$1:$B$49)</f>
        <v>Rob</v>
      </c>
      <c r="J804" t="str">
        <f>_xlfn.XLOOKUP(D804,products!$A$1:$A$49,products!$C$1:$C$49)</f>
        <v>D</v>
      </c>
      <c r="K804" s="24" t="s">
        <v>6220</v>
      </c>
      <c r="L804" s="6">
        <f>_xlfn.XLOOKUP(D804,products!$A$1:$A$49,products!$E$1:$E$49)</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 customers!$A$1:$A$1001,customers!$B$1:$B$1001)</f>
        <v>Darn Penquet</v>
      </c>
      <c r="G805" s="2" t="str">
        <f>IF(_xlfn.XLOOKUP(C805,customers!$A$1:$A$1001,customers!$C$1:$C$1001)=0,"",_xlfn.XLOOKUP(C805,customers!$A$1:$A$1001,customers!$C$1:$C$1001))</f>
        <v>dpenquetmb@diigo.com</v>
      </c>
      <c r="H805" s="2" t="str">
        <f>_xlfn.XLOOKUP(C805,customers!$A$1:$A$1001,customers!$G$1:$G$1001)</f>
        <v>United States</v>
      </c>
      <c r="I805" t="str">
        <f>_xlfn.XLOOKUP(D805,products!$A$1:$A$49,products!$B$1:$B$49)</f>
        <v>Exc</v>
      </c>
      <c r="J805" t="str">
        <f>_xlfn.XLOOKUP(D805,products!$A$1:$A$49,products!$C$1:$C$49)</f>
        <v>M</v>
      </c>
      <c r="K805" s="24" t="s">
        <v>6219</v>
      </c>
      <c r="L805" s="6">
        <f>_xlfn.XLOOKUP(D805,products!$A$1:$A$49,products!$E$1:$E$49)</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 customers!$A$1:$A$1001,customers!$B$1:$B$1001)</f>
        <v>Jammie Cloke</v>
      </c>
      <c r="G806" s="2" t="str">
        <f>IF(_xlfn.XLOOKUP(C806,customers!$A$1:$A$1001,customers!$C$1:$C$1001)=0,"",_xlfn.XLOOKUP(C806,customers!$A$1:$A$1001,customers!$C$1:$C$1001))</f>
        <v/>
      </c>
      <c r="H806" s="2" t="str">
        <f>_xlfn.XLOOKUP(C806,customers!$A$1:$A$1001,customers!$G$1:$G$1001)</f>
        <v>United Kingdom</v>
      </c>
      <c r="I806" t="str">
        <f>_xlfn.XLOOKUP(D806,products!$A$1:$A$49,products!$B$1:$B$49)</f>
        <v>Rob</v>
      </c>
      <c r="J806" t="str">
        <f>_xlfn.XLOOKUP(D806,products!$A$1:$A$49,products!$C$1:$C$49)</f>
        <v>L</v>
      </c>
      <c r="K806" s="24" t="s">
        <v>6217</v>
      </c>
      <c r="L806" s="6">
        <f>_xlfn.XLOOKUP(D806,products!$A$1:$A$49,products!$E$1:$E$49)</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 customers!$A$1:$A$1001,customers!$B$1:$B$1001)</f>
        <v>Chester Clowton</v>
      </c>
      <c r="G807" s="2" t="str">
        <f>IF(_xlfn.XLOOKUP(C807,customers!$A$1:$A$1001,customers!$C$1:$C$1001)=0,"",_xlfn.XLOOKUP(C807,customers!$A$1:$A$1001,customers!$C$1:$C$1001))</f>
        <v/>
      </c>
      <c r="H807" s="2" t="str">
        <f>_xlfn.XLOOKUP(C807,customers!$A$1:$A$1001,customers!$G$1:$G$1001)</f>
        <v>United States</v>
      </c>
      <c r="I807" t="str">
        <f>_xlfn.XLOOKUP(D807,products!$A$1:$A$49,products!$B$1:$B$49)</f>
        <v>Rob</v>
      </c>
      <c r="J807" t="str">
        <f>_xlfn.XLOOKUP(D807,products!$A$1:$A$49,products!$C$1:$C$49)</f>
        <v>M</v>
      </c>
      <c r="K807" s="24" t="s">
        <v>6218</v>
      </c>
      <c r="L807" s="6">
        <f>_xlfn.XLOOKUP(D807,products!$A$1:$A$49,products!$E$1:$E$49)</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 customers!$A$1:$A$1001,customers!$B$1:$B$1001)</f>
        <v>Kathleen Diable</v>
      </c>
      <c r="G808" s="2" t="str">
        <f>IF(_xlfn.XLOOKUP(C808,customers!$A$1:$A$1001,customers!$C$1:$C$1001)=0,"",_xlfn.XLOOKUP(C808,customers!$A$1:$A$1001,customers!$C$1:$C$1001))</f>
        <v/>
      </c>
      <c r="H808" s="2" t="str">
        <f>_xlfn.XLOOKUP(C808,customers!$A$1:$A$1001,customers!$G$1:$G$1001)</f>
        <v>United Kingdom</v>
      </c>
      <c r="I808" t="str">
        <f>_xlfn.XLOOKUP(D808,products!$A$1:$A$49,products!$B$1:$B$49)</f>
        <v>Lib</v>
      </c>
      <c r="J808" t="str">
        <f>_xlfn.XLOOKUP(D808,products!$A$1:$A$49,products!$C$1:$C$49)</f>
        <v>D</v>
      </c>
      <c r="K808" s="24" t="s">
        <v>6220</v>
      </c>
      <c r="L808" s="6">
        <f>_xlfn.XLOOKUP(D808,products!$A$1:$A$49,products!$E$1:$E$49)</f>
        <v>3.8849999999999998</v>
      </c>
      <c r="M808" s="6">
        <f t="shared" si="36"/>
        <v>7.77</v>
      </c>
      <c r="N808" t="str">
        <f t="shared" si="37"/>
        <v>Librica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 customers!$A$1:$A$1001,customers!$B$1:$B$1001)</f>
        <v>Koren Ferretti</v>
      </c>
      <c r="G809" s="2" t="str">
        <f>IF(_xlfn.XLOOKUP(C809,customers!$A$1:$A$1001,customers!$C$1:$C$1001)=0,"",_xlfn.XLOOKUP(C809,customers!$A$1:$A$1001,customers!$C$1:$C$1001))</f>
        <v>kferrettimf@huffingtonpost.com</v>
      </c>
      <c r="H809" s="2" t="str">
        <f>_xlfn.XLOOKUP(C809,customers!$A$1:$A$1001,customers!$G$1:$G$1001)</f>
        <v>Ireland</v>
      </c>
      <c r="I809" t="str">
        <f>_xlfn.XLOOKUP(D809,products!$A$1:$A$49,products!$B$1:$B$49)</f>
        <v>Lib</v>
      </c>
      <c r="J809" t="str">
        <f>_xlfn.XLOOKUP(D809,products!$A$1:$A$49,products!$C$1:$C$49)</f>
        <v>D</v>
      </c>
      <c r="K809" s="24" t="s">
        <v>6218</v>
      </c>
      <c r="L809" s="6">
        <f>_xlfn.XLOOKUP(D809,products!$A$1:$A$49,products!$E$1:$E$49)</f>
        <v>7.77</v>
      </c>
      <c r="M809" s="6">
        <f t="shared" si="36"/>
        <v>23.31</v>
      </c>
      <c r="N809" t="str">
        <f t="shared" si="37"/>
        <v>Librica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 customers!$A$1:$A$1001,customers!$B$1:$B$1001)</f>
        <v>Allis Wilmore</v>
      </c>
      <c r="G810" s="2" t="str">
        <f>IF(_xlfn.XLOOKUP(C810,customers!$A$1:$A$1001,customers!$C$1:$C$1001)=0,"",_xlfn.XLOOKUP(C810,customers!$A$1:$A$1001,customers!$C$1:$C$1001))</f>
        <v/>
      </c>
      <c r="H810" s="2" t="str">
        <f>_xlfn.XLOOKUP(C810,customers!$A$1:$A$1001,customers!$G$1:$G$1001)</f>
        <v>United States</v>
      </c>
      <c r="I810" t="str">
        <f>_xlfn.XLOOKUP(D810,products!$A$1:$A$49,products!$B$1:$B$49)</f>
        <v>Rob</v>
      </c>
      <c r="J810" t="str">
        <f>_xlfn.XLOOKUP(D810,products!$A$1:$A$49,products!$C$1:$C$49)</f>
        <v>L</v>
      </c>
      <c r="K810" s="24" t="s">
        <v>6219</v>
      </c>
      <c r="L810" s="6">
        <f>_xlfn.XLOOKUP(D810,products!$A$1:$A$49,products!$E$1:$E$49)</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 customers!$A$1:$A$1001,customers!$B$1:$B$1001)</f>
        <v>Chaddie Bennie</v>
      </c>
      <c r="G811" s="2" t="str">
        <f>IF(_xlfn.XLOOKUP(C811,customers!$A$1:$A$1001,customers!$C$1:$C$1001)=0,"",_xlfn.XLOOKUP(C811,customers!$A$1:$A$1001,customers!$C$1:$C$1001))</f>
        <v/>
      </c>
      <c r="H811" s="2" t="str">
        <f>_xlfn.XLOOKUP(C811,customers!$A$1:$A$1001,customers!$G$1:$G$1001)</f>
        <v>United States</v>
      </c>
      <c r="I811" t="str">
        <f>_xlfn.XLOOKUP(D811,products!$A$1:$A$49,products!$B$1:$B$49)</f>
        <v>Rob</v>
      </c>
      <c r="J811" t="str">
        <f>_xlfn.XLOOKUP(D811,products!$A$1:$A$49,products!$C$1:$C$49)</f>
        <v>D</v>
      </c>
      <c r="K811" s="24" t="s">
        <v>6220</v>
      </c>
      <c r="L811" s="6">
        <f>_xlfn.XLOOKUP(D811,products!$A$1:$A$49,products!$E$1:$E$49)</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 customers!$A$1:$A$1001,customers!$B$1:$B$1001)</f>
        <v>Alberta Balsdone</v>
      </c>
      <c r="G812" s="2" t="str">
        <f>IF(_xlfn.XLOOKUP(C812,customers!$A$1:$A$1001,customers!$C$1:$C$1001)=0,"",_xlfn.XLOOKUP(C812,customers!$A$1:$A$1001,customers!$C$1:$C$1001))</f>
        <v>abalsdonemi@toplist.cz</v>
      </c>
      <c r="H812" s="2" t="str">
        <f>_xlfn.XLOOKUP(C812,customers!$A$1:$A$1001,customers!$G$1:$G$1001)</f>
        <v>United States</v>
      </c>
      <c r="I812" t="str">
        <f>_xlfn.XLOOKUP(D812,products!$A$1:$A$49,products!$B$1:$B$49)</f>
        <v>Lib</v>
      </c>
      <c r="J812" t="str">
        <f>_xlfn.XLOOKUP(D812,products!$A$1:$A$49,products!$C$1:$C$49)</f>
        <v>L</v>
      </c>
      <c r="K812" s="24" t="s">
        <v>6218</v>
      </c>
      <c r="L812" s="6">
        <f>_xlfn.XLOOKUP(D812,products!$A$1:$A$49,products!$E$1:$E$49)</f>
        <v>9.51</v>
      </c>
      <c r="M812" s="6">
        <f t="shared" si="36"/>
        <v>28.53</v>
      </c>
      <c r="N812" t="str">
        <f t="shared" si="37"/>
        <v>Librica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 customers!$A$1:$A$1001,customers!$B$1:$B$1001)</f>
        <v>Brice Romera</v>
      </c>
      <c r="G813" s="2" t="str">
        <f>IF(_xlfn.XLOOKUP(C813,customers!$A$1:$A$1001,customers!$C$1:$C$1001)=0,"",_xlfn.XLOOKUP(C813,customers!$A$1:$A$1001,customers!$C$1:$C$1001))</f>
        <v>bromeramj@list-manage.com</v>
      </c>
      <c r="H813" s="2" t="str">
        <f>_xlfn.XLOOKUP(C813,customers!$A$1:$A$1001,customers!$G$1:$G$1001)</f>
        <v>Ireland</v>
      </c>
      <c r="I813" t="str">
        <f>_xlfn.XLOOKUP(D813,products!$A$1:$A$49,products!$B$1:$B$49)</f>
        <v>Ara</v>
      </c>
      <c r="J813" t="str">
        <f>_xlfn.XLOOKUP(D813,products!$A$1:$A$49,products!$C$1:$C$49)</f>
        <v>M</v>
      </c>
      <c r="K813" s="24" t="s">
        <v>6217</v>
      </c>
      <c r="L813" s="6">
        <f>_xlfn.XLOOKUP(D813,products!$A$1:$A$49,products!$E$1:$E$49)</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 customers!$A$1:$A$1001,customers!$B$1:$B$1001)</f>
        <v>Brice Romera</v>
      </c>
      <c r="G814" s="2" t="str">
        <f>IF(_xlfn.XLOOKUP(C814,customers!$A$1:$A$1001,customers!$C$1:$C$1001)=0,"",_xlfn.XLOOKUP(C814,customers!$A$1:$A$1001,customers!$C$1:$C$1001))</f>
        <v>bromeramj@list-manage.com</v>
      </c>
      <c r="H814" s="2" t="str">
        <f>_xlfn.XLOOKUP(C814,customers!$A$1:$A$1001,customers!$G$1:$G$1001)</f>
        <v>Ireland</v>
      </c>
      <c r="I814" t="str">
        <f>_xlfn.XLOOKUP(D814,products!$A$1:$A$49,products!$B$1:$B$49)</f>
        <v>Lib</v>
      </c>
      <c r="J814" t="str">
        <f>_xlfn.XLOOKUP(D814,products!$A$1:$A$49,products!$C$1:$C$49)</f>
        <v>D</v>
      </c>
      <c r="K814" s="24" t="s">
        <v>6219</v>
      </c>
      <c r="L814" s="6">
        <f>_xlfn.XLOOKUP(D814,products!$A$1:$A$49,products!$E$1:$E$49)</f>
        <v>29.784999999999997</v>
      </c>
      <c r="M814" s="6">
        <f t="shared" si="36"/>
        <v>178.70999999999998</v>
      </c>
      <c r="N814" t="str">
        <f t="shared" si="37"/>
        <v>Librica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 customers!$A$1:$A$1001,customers!$B$1:$B$1001)</f>
        <v>Conchita Bryde</v>
      </c>
      <c r="G815" s="2" t="str">
        <f>IF(_xlfn.XLOOKUP(C815,customers!$A$1:$A$1001,customers!$C$1:$C$1001)=0,"",_xlfn.XLOOKUP(C815,customers!$A$1:$A$1001,customers!$C$1:$C$1001))</f>
        <v>cbrydeml@tuttocitta.it</v>
      </c>
      <c r="H815" s="2" t="str">
        <f>_xlfn.XLOOKUP(C815,customers!$A$1:$A$1001,customers!$G$1:$G$1001)</f>
        <v>United States</v>
      </c>
      <c r="I815" t="str">
        <f>_xlfn.XLOOKUP(D815,products!$A$1:$A$49,products!$B$1:$B$49)</f>
        <v>Exc</v>
      </c>
      <c r="J815" t="str">
        <f>_xlfn.XLOOKUP(D815,products!$A$1:$A$49,products!$C$1:$C$49)</f>
        <v>M</v>
      </c>
      <c r="K815" s="24" t="s">
        <v>6219</v>
      </c>
      <c r="L815" s="6">
        <f>_xlfn.XLOOKUP(D815,products!$A$1:$A$49,products!$E$1:$E$49)</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 customers!$A$1:$A$1001,customers!$B$1:$B$1001)</f>
        <v>Silvanus Enefer</v>
      </c>
      <c r="G816" s="2" t="str">
        <f>IF(_xlfn.XLOOKUP(C816,customers!$A$1:$A$1001,customers!$C$1:$C$1001)=0,"",_xlfn.XLOOKUP(C816,customers!$A$1:$A$1001,customers!$C$1:$C$1001))</f>
        <v>senefermm@blog.com</v>
      </c>
      <c r="H816" s="2" t="str">
        <f>_xlfn.XLOOKUP(C816,customers!$A$1:$A$1001,customers!$G$1:$G$1001)</f>
        <v>United States</v>
      </c>
      <c r="I816" t="str">
        <f>_xlfn.XLOOKUP(D816,products!$A$1:$A$49,products!$B$1:$B$49)</f>
        <v>Exc</v>
      </c>
      <c r="J816" t="str">
        <f>_xlfn.XLOOKUP(D816,products!$A$1:$A$49,products!$C$1:$C$49)</f>
        <v>L</v>
      </c>
      <c r="K816" s="24" t="s">
        <v>6220</v>
      </c>
      <c r="L816" s="6">
        <f>_xlfn.XLOOKUP(D816,products!$A$1:$A$49,products!$E$1:$E$49)</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 customers!$A$1:$A$1001,customers!$B$1:$B$1001)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_xlfn.XLOOKUP(D817,products!$A$1:$A$49,products!$B$1:$B$49)</f>
        <v>Rob</v>
      </c>
      <c r="J817" t="str">
        <f>_xlfn.XLOOKUP(D817,products!$A$1:$A$49,products!$C$1:$C$49)</f>
        <v>M</v>
      </c>
      <c r="K817" s="24" t="s">
        <v>6218</v>
      </c>
      <c r="L817" s="6">
        <f>_xlfn.XLOOKUP(D817,products!$A$1:$A$49,products!$E$1:$E$49)</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 customers!$A$1:$A$1001,customers!$B$1:$B$1001)</f>
        <v>Marvin Gundry</v>
      </c>
      <c r="G818" s="2" t="str">
        <f>IF(_xlfn.XLOOKUP(C818,customers!$A$1:$A$1001,customers!$C$1:$C$1001)=0,"",_xlfn.XLOOKUP(C818,customers!$A$1:$A$1001,customers!$C$1:$C$1001))</f>
        <v>mgundrymo@omniture.com</v>
      </c>
      <c r="H818" s="2" t="str">
        <f>_xlfn.XLOOKUP(C818,customers!$A$1:$A$1001,customers!$G$1:$G$1001)</f>
        <v>Ireland</v>
      </c>
      <c r="I818" t="str">
        <f>_xlfn.XLOOKUP(D818,products!$A$1:$A$49,products!$B$1:$B$49)</f>
        <v>Lib</v>
      </c>
      <c r="J818" t="str">
        <f>_xlfn.XLOOKUP(D818,products!$A$1:$A$49,products!$C$1:$C$49)</f>
        <v>L</v>
      </c>
      <c r="K818" s="24" t="s">
        <v>6218</v>
      </c>
      <c r="L818" s="6">
        <f>_xlfn.XLOOKUP(D818,products!$A$1:$A$49,products!$E$1:$E$49)</f>
        <v>9.51</v>
      </c>
      <c r="M818" s="6">
        <f t="shared" si="36"/>
        <v>38.04</v>
      </c>
      <c r="N818" t="str">
        <f t="shared" si="37"/>
        <v>Librica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 customers!$A$1:$A$1001,customers!$B$1:$B$1001)</f>
        <v>Bayard Wellan</v>
      </c>
      <c r="G819" s="2" t="str">
        <f>IF(_xlfn.XLOOKUP(C819,customers!$A$1:$A$1001,customers!$C$1:$C$1001)=0,"",_xlfn.XLOOKUP(C819,customers!$A$1:$A$1001,customers!$C$1:$C$1001))</f>
        <v>bwellanmp@cafepress.com</v>
      </c>
      <c r="H819" s="2" t="str">
        <f>_xlfn.XLOOKUP(C819,customers!$A$1:$A$1001,customers!$G$1:$G$1001)</f>
        <v>United States</v>
      </c>
      <c r="I819" t="str">
        <f>_xlfn.XLOOKUP(D819,products!$A$1:$A$49,products!$B$1:$B$49)</f>
        <v>Lib</v>
      </c>
      <c r="J819" t="str">
        <f>_xlfn.XLOOKUP(D819,products!$A$1:$A$49,products!$C$1:$C$49)</f>
        <v>D</v>
      </c>
      <c r="K819" s="24" t="s">
        <v>6218</v>
      </c>
      <c r="L819" s="6">
        <f>_xlfn.XLOOKUP(D819,products!$A$1:$A$49,products!$E$1:$E$49)</f>
        <v>7.77</v>
      </c>
      <c r="M819" s="6">
        <f t="shared" si="36"/>
        <v>15.54</v>
      </c>
      <c r="N819" t="str">
        <f t="shared" si="37"/>
        <v>Librica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 customers!$A$1:$A$1001,customers!$B$1:$B$1001)</f>
        <v>Allis Wilmore</v>
      </c>
      <c r="G820" s="2" t="str">
        <f>IF(_xlfn.XLOOKUP(C820,customers!$A$1:$A$1001,customers!$C$1:$C$1001)=0,"",_xlfn.XLOOKUP(C820,customers!$A$1:$A$1001,customers!$C$1:$C$1001))</f>
        <v/>
      </c>
      <c r="H820" s="2" t="str">
        <f>_xlfn.XLOOKUP(C820,customers!$A$1:$A$1001,customers!$G$1:$G$1001)</f>
        <v>United States</v>
      </c>
      <c r="I820" t="str">
        <f>_xlfn.XLOOKUP(D820,products!$A$1:$A$49,products!$B$1:$B$49)</f>
        <v>Lib</v>
      </c>
      <c r="J820" t="str">
        <f>_xlfn.XLOOKUP(D820,products!$A$1:$A$49,products!$C$1:$C$49)</f>
        <v>L</v>
      </c>
      <c r="K820" s="24" t="s">
        <v>6217</v>
      </c>
      <c r="L820" s="6">
        <f>_xlfn.XLOOKUP(D820,products!$A$1:$A$49,products!$E$1:$E$49)</f>
        <v>15.85</v>
      </c>
      <c r="M820" s="6">
        <f t="shared" si="36"/>
        <v>79.25</v>
      </c>
      <c r="N820" t="str">
        <f t="shared" si="37"/>
        <v>Librica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 customers!$A$1:$A$1001,customers!$B$1:$B$1001)</f>
        <v>Caddric Atcheson</v>
      </c>
      <c r="G821" s="2" t="str">
        <f>IF(_xlfn.XLOOKUP(C821,customers!$A$1:$A$1001,customers!$C$1:$C$1001)=0,"",_xlfn.XLOOKUP(C821,customers!$A$1:$A$1001,customers!$C$1:$C$1001))</f>
        <v>catchesonmr@xinhuanet.com</v>
      </c>
      <c r="H821" s="2" t="str">
        <f>_xlfn.XLOOKUP(C821,customers!$A$1:$A$1001,customers!$G$1:$G$1001)</f>
        <v>United States</v>
      </c>
      <c r="I821" t="str">
        <f>_xlfn.XLOOKUP(D821,products!$A$1:$A$49,products!$B$1:$B$49)</f>
        <v>Lib</v>
      </c>
      <c r="J821" t="str">
        <f>_xlfn.XLOOKUP(D821,products!$A$1:$A$49,products!$C$1:$C$49)</f>
        <v>L</v>
      </c>
      <c r="K821" s="24" t="s">
        <v>6220</v>
      </c>
      <c r="L821" s="6">
        <f>_xlfn.XLOOKUP(D821,products!$A$1:$A$49,products!$E$1:$E$49)</f>
        <v>4.7549999999999999</v>
      </c>
      <c r="M821" s="6">
        <f t="shared" si="36"/>
        <v>4.7549999999999999</v>
      </c>
      <c r="N821" t="str">
        <f t="shared" si="37"/>
        <v>Librica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 customers!$A$1:$A$1001,customers!$B$1:$B$1001)</f>
        <v>Eustace Stenton</v>
      </c>
      <c r="G822" s="2" t="str">
        <f>IF(_xlfn.XLOOKUP(C822,customers!$A$1:$A$1001,customers!$C$1:$C$1001)=0,"",_xlfn.XLOOKUP(C822,customers!$A$1:$A$1001,customers!$C$1:$C$1001))</f>
        <v>estentonms@google.it</v>
      </c>
      <c r="H822" s="2" t="str">
        <f>_xlfn.XLOOKUP(C822,customers!$A$1:$A$1001,customers!$G$1:$G$1001)</f>
        <v>United States</v>
      </c>
      <c r="I822" t="str">
        <f>_xlfn.XLOOKUP(D822,products!$A$1:$A$49,products!$B$1:$B$49)</f>
        <v>Exc</v>
      </c>
      <c r="J822" t="str">
        <f>_xlfn.XLOOKUP(D822,products!$A$1:$A$49,products!$C$1:$C$49)</f>
        <v>M</v>
      </c>
      <c r="K822" s="24" t="s">
        <v>6217</v>
      </c>
      <c r="L822" s="6">
        <f>_xlfn.XLOOKUP(D822,products!$A$1:$A$49,products!$E$1:$E$49)</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 customers!$A$1:$A$1001,customers!$B$1:$B$1001)</f>
        <v>Ericka Tripp</v>
      </c>
      <c r="G823" s="2" t="str">
        <f>IF(_xlfn.XLOOKUP(C823,customers!$A$1:$A$1001,customers!$C$1:$C$1001)=0,"",_xlfn.XLOOKUP(C823,customers!$A$1:$A$1001,customers!$C$1:$C$1001))</f>
        <v>etrippmt@wp.com</v>
      </c>
      <c r="H823" s="2" t="str">
        <f>_xlfn.XLOOKUP(C823,customers!$A$1:$A$1001,customers!$G$1:$G$1001)</f>
        <v>United States</v>
      </c>
      <c r="I823" t="str">
        <f>_xlfn.XLOOKUP(D823,products!$A$1:$A$49,products!$B$1:$B$49)</f>
        <v>Rob</v>
      </c>
      <c r="J823" t="str">
        <f>_xlfn.XLOOKUP(D823,products!$A$1:$A$49,products!$C$1:$C$49)</f>
        <v>D</v>
      </c>
      <c r="K823" s="24" t="s">
        <v>6218</v>
      </c>
      <c r="L823" s="6">
        <f>_xlfn.XLOOKUP(D823,products!$A$1:$A$49,products!$E$1:$E$49)</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 customers!$A$1:$A$1001,customers!$B$1:$B$1001)</f>
        <v>Lyndsey MacManus</v>
      </c>
      <c r="G824" s="2" t="str">
        <f>IF(_xlfn.XLOOKUP(C824,customers!$A$1:$A$1001,customers!$C$1:$C$1001)=0,"",_xlfn.XLOOKUP(C824,customers!$A$1:$A$1001,customers!$C$1:$C$1001))</f>
        <v>lmacmanusmu@imdb.com</v>
      </c>
      <c r="H824" s="2" t="str">
        <f>_xlfn.XLOOKUP(C824,customers!$A$1:$A$1001,customers!$G$1:$G$1001)</f>
        <v>United States</v>
      </c>
      <c r="I824" t="str">
        <f>_xlfn.XLOOKUP(D824,products!$A$1:$A$49,products!$B$1:$B$49)</f>
        <v>Exc</v>
      </c>
      <c r="J824" t="str">
        <f>_xlfn.XLOOKUP(D824,products!$A$1:$A$49,products!$C$1:$C$49)</f>
        <v>L</v>
      </c>
      <c r="K824" s="24" t="s">
        <v>6219</v>
      </c>
      <c r="L824" s="6">
        <f>_xlfn.XLOOKUP(D824,products!$A$1:$A$49,products!$E$1:$E$49)</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 customers!$A$1:$A$1001,customers!$B$1:$B$1001)</f>
        <v>Tess Benediktovich</v>
      </c>
      <c r="G825" s="2" t="str">
        <f>IF(_xlfn.XLOOKUP(C825,customers!$A$1:$A$1001,customers!$C$1:$C$1001)=0,"",_xlfn.XLOOKUP(C825,customers!$A$1:$A$1001,customers!$C$1:$C$1001))</f>
        <v>tbenediktovichmv@ebay.com</v>
      </c>
      <c r="H825" s="2" t="str">
        <f>_xlfn.XLOOKUP(C825,customers!$A$1:$A$1001,customers!$G$1:$G$1001)</f>
        <v>United States</v>
      </c>
      <c r="I825" t="str">
        <f>_xlfn.XLOOKUP(D825,products!$A$1:$A$49,products!$B$1:$B$49)</f>
        <v>Lib</v>
      </c>
      <c r="J825" t="str">
        <f>_xlfn.XLOOKUP(D825,products!$A$1:$A$49,products!$C$1:$C$49)</f>
        <v>L</v>
      </c>
      <c r="K825" s="24" t="s">
        <v>6217</v>
      </c>
      <c r="L825" s="6">
        <f>_xlfn.XLOOKUP(D825,products!$A$1:$A$49,products!$E$1:$E$49)</f>
        <v>15.85</v>
      </c>
      <c r="M825" s="6">
        <f t="shared" si="36"/>
        <v>47.55</v>
      </c>
      <c r="N825" t="str">
        <f t="shared" si="37"/>
        <v>Librica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 customers!$A$1:$A$1001,customers!$B$1:$B$1001)</f>
        <v>Correy Bourner</v>
      </c>
      <c r="G826" s="2" t="str">
        <f>IF(_xlfn.XLOOKUP(C826,customers!$A$1:$A$1001,customers!$C$1:$C$1001)=0,"",_xlfn.XLOOKUP(C826,customers!$A$1:$A$1001,customers!$C$1:$C$1001))</f>
        <v>cbournermw@chronoengine.com</v>
      </c>
      <c r="H826" s="2" t="str">
        <f>_xlfn.XLOOKUP(C826,customers!$A$1:$A$1001,customers!$G$1:$G$1001)</f>
        <v>United States</v>
      </c>
      <c r="I826" t="str">
        <f>_xlfn.XLOOKUP(D826,products!$A$1:$A$49,products!$B$1:$B$49)</f>
        <v>Ara</v>
      </c>
      <c r="J826" t="str">
        <f>_xlfn.XLOOKUP(D826,products!$A$1:$A$49,products!$C$1:$C$49)</f>
        <v>M</v>
      </c>
      <c r="K826" s="24" t="s">
        <v>6220</v>
      </c>
      <c r="L826" s="6">
        <f>_xlfn.XLOOKUP(D826,products!$A$1:$A$49,products!$E$1:$E$49)</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 customers!$A$1:$A$1001,customers!$B$1:$B$1001)</f>
        <v>Odelia Skerme</v>
      </c>
      <c r="G827" s="2" t="str">
        <f>IF(_xlfn.XLOOKUP(C827,customers!$A$1:$A$1001,customers!$C$1:$C$1001)=0,"",_xlfn.XLOOKUP(C827,customers!$A$1:$A$1001,customers!$C$1:$C$1001))</f>
        <v>oskermen3@hatena.ne.jp</v>
      </c>
      <c r="H827" s="2" t="str">
        <f>_xlfn.XLOOKUP(C827,customers!$A$1:$A$1001,customers!$G$1:$G$1001)</f>
        <v>United States</v>
      </c>
      <c r="I827" t="str">
        <f>_xlfn.XLOOKUP(D827,products!$A$1:$A$49,products!$B$1:$B$49)</f>
        <v>Ara</v>
      </c>
      <c r="J827" t="str">
        <f>_xlfn.XLOOKUP(D827,products!$A$1:$A$49,products!$C$1:$C$49)</f>
        <v>D</v>
      </c>
      <c r="K827" s="24" t="s">
        <v>6217</v>
      </c>
      <c r="L827" s="6">
        <f>_xlfn.XLOOKUP(D827,products!$A$1:$A$49,products!$E$1:$E$49)</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 customers!$A$1:$A$1001,customers!$B$1:$B$1001)</f>
        <v>Kandy Heddan</v>
      </c>
      <c r="G828" s="2" t="str">
        <f>IF(_xlfn.XLOOKUP(C828,customers!$A$1:$A$1001,customers!$C$1:$C$1001)=0,"",_xlfn.XLOOKUP(C828,customers!$A$1:$A$1001,customers!$C$1:$C$1001))</f>
        <v>kheddanmy@icq.com</v>
      </c>
      <c r="H828" s="2" t="str">
        <f>_xlfn.XLOOKUP(C828,customers!$A$1:$A$1001,customers!$G$1:$G$1001)</f>
        <v>United States</v>
      </c>
      <c r="I828" t="str">
        <f>_xlfn.XLOOKUP(D828,products!$A$1:$A$49,products!$B$1:$B$49)</f>
        <v>Exc</v>
      </c>
      <c r="J828" t="str">
        <f>_xlfn.XLOOKUP(D828,products!$A$1:$A$49,products!$C$1:$C$49)</f>
        <v>M</v>
      </c>
      <c r="K828" s="24" t="s">
        <v>6218</v>
      </c>
      <c r="L828" s="6">
        <f>_xlfn.XLOOKUP(D828,products!$A$1:$A$49,products!$E$1:$E$49)</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 customers!$A$1:$A$1001,customers!$B$1:$B$1001)</f>
        <v>Ibby Charters</v>
      </c>
      <c r="G829" s="2" t="str">
        <f>IF(_xlfn.XLOOKUP(C829,customers!$A$1:$A$1001,customers!$C$1:$C$1001)=0,"",_xlfn.XLOOKUP(C829,customers!$A$1:$A$1001,customers!$C$1:$C$1001))</f>
        <v>ichartersmz@abc.net.au</v>
      </c>
      <c r="H829" s="2" t="str">
        <f>_xlfn.XLOOKUP(C829,customers!$A$1:$A$1001,customers!$G$1:$G$1001)</f>
        <v>United States</v>
      </c>
      <c r="I829" t="str">
        <f>_xlfn.XLOOKUP(D829,products!$A$1:$A$49,products!$B$1:$B$49)</f>
        <v>Exc</v>
      </c>
      <c r="J829" t="str">
        <f>_xlfn.XLOOKUP(D829,products!$A$1:$A$49,products!$C$1:$C$49)</f>
        <v>M</v>
      </c>
      <c r="K829" s="24" t="s">
        <v>6220</v>
      </c>
      <c r="L829" s="6">
        <f>_xlfn.XLOOKUP(D829,products!$A$1:$A$49,products!$E$1:$E$49)</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 customers!$A$1:$A$1001,customers!$B$1:$B$1001)</f>
        <v>Adora Roubert</v>
      </c>
      <c r="G830" s="2" t="str">
        <f>IF(_xlfn.XLOOKUP(C830,customers!$A$1:$A$1001,customers!$C$1:$C$1001)=0,"",_xlfn.XLOOKUP(C830,customers!$A$1:$A$1001,customers!$C$1:$C$1001))</f>
        <v>aroubertn0@tmall.com</v>
      </c>
      <c r="H830" s="2" t="str">
        <f>_xlfn.XLOOKUP(C830,customers!$A$1:$A$1001,customers!$G$1:$G$1001)</f>
        <v>United States</v>
      </c>
      <c r="I830" t="str">
        <f>_xlfn.XLOOKUP(D830,products!$A$1:$A$49,products!$B$1:$B$49)</f>
        <v>Ara</v>
      </c>
      <c r="J830" t="str">
        <f>_xlfn.XLOOKUP(D830,products!$A$1:$A$49,products!$C$1:$C$49)</f>
        <v>D</v>
      </c>
      <c r="K830" s="24" t="s">
        <v>6219</v>
      </c>
      <c r="L830" s="6">
        <f>_xlfn.XLOOKUP(D830,products!$A$1:$A$49,products!$E$1:$E$49)</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 customers!$A$1:$A$1001,customers!$B$1:$B$1001)</f>
        <v>Hillel Mairs</v>
      </c>
      <c r="G831" s="2" t="str">
        <f>IF(_xlfn.XLOOKUP(C831,customers!$A$1:$A$1001,customers!$C$1:$C$1001)=0,"",_xlfn.XLOOKUP(C831,customers!$A$1:$A$1001,customers!$C$1:$C$1001))</f>
        <v>hmairsn1@so-net.ne.jp</v>
      </c>
      <c r="H831" s="2" t="str">
        <f>_xlfn.XLOOKUP(C831,customers!$A$1:$A$1001,customers!$G$1:$G$1001)</f>
        <v>United States</v>
      </c>
      <c r="I831" t="str">
        <f>_xlfn.XLOOKUP(D831,products!$A$1:$A$49,products!$B$1:$B$49)</f>
        <v>Ara</v>
      </c>
      <c r="J831" t="str">
        <f>_xlfn.XLOOKUP(D831,products!$A$1:$A$49,products!$C$1:$C$49)</f>
        <v>D</v>
      </c>
      <c r="K831" s="24" t="s">
        <v>6220</v>
      </c>
      <c r="L831" s="6">
        <f>_xlfn.XLOOKUP(D831,products!$A$1:$A$49,products!$E$1:$E$49)</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 customers!$A$1:$A$1001,customers!$B$1:$B$1001)</f>
        <v>Helaina Rainforth</v>
      </c>
      <c r="G832" s="2" t="str">
        <f>IF(_xlfn.XLOOKUP(C832,customers!$A$1:$A$1001,customers!$C$1:$C$1001)=0,"",_xlfn.XLOOKUP(C832,customers!$A$1:$A$1001,customers!$C$1:$C$1001))</f>
        <v>hrainforthn2@blog.com</v>
      </c>
      <c r="H832" s="2" t="str">
        <f>_xlfn.XLOOKUP(C832,customers!$A$1:$A$1001,customers!$G$1:$G$1001)</f>
        <v>United States</v>
      </c>
      <c r="I832" t="str">
        <f>_xlfn.XLOOKUP(D832,products!$A$1:$A$49,products!$B$1:$B$49)</f>
        <v>Exc</v>
      </c>
      <c r="J832" t="str">
        <f>_xlfn.XLOOKUP(D832,products!$A$1:$A$49,products!$C$1:$C$49)</f>
        <v>M</v>
      </c>
      <c r="K832" s="24" t="s">
        <v>6217</v>
      </c>
      <c r="L832" s="6">
        <f>_xlfn.XLOOKUP(D832,products!$A$1:$A$49,products!$E$1:$E$49)</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 customers!$A$1:$A$1001,customers!$B$1:$B$1001)</f>
        <v>Helaina Rainforth</v>
      </c>
      <c r="G833" s="2" t="str">
        <f>IF(_xlfn.XLOOKUP(C833,customers!$A$1:$A$1001,customers!$C$1:$C$1001)=0,"",_xlfn.XLOOKUP(C833,customers!$A$1:$A$1001,customers!$C$1:$C$1001))</f>
        <v>hrainforthn2@blog.com</v>
      </c>
      <c r="H833" s="2" t="str">
        <f>_xlfn.XLOOKUP(C833,customers!$A$1:$A$1001,customers!$G$1:$G$1001)</f>
        <v>United States</v>
      </c>
      <c r="I833" t="str">
        <f>_xlfn.XLOOKUP(D833,products!$A$1:$A$49,products!$B$1:$B$49)</f>
        <v>Ara</v>
      </c>
      <c r="J833" t="str">
        <f>_xlfn.XLOOKUP(D833,products!$A$1:$A$49,products!$C$1:$C$49)</f>
        <v>D</v>
      </c>
      <c r="K833" s="24" t="s">
        <v>6220</v>
      </c>
      <c r="L833" s="6">
        <f>_xlfn.XLOOKUP(D833,products!$A$1:$A$49,products!$E$1:$E$49)</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 customers!$A$1:$A$1001,customers!$B$1:$B$1001)</f>
        <v>Isac Jesper</v>
      </c>
      <c r="G834" s="2" t="str">
        <f>IF(_xlfn.XLOOKUP(C834,customers!$A$1:$A$1001,customers!$C$1:$C$1001)=0,"",_xlfn.XLOOKUP(C834,customers!$A$1:$A$1001,customers!$C$1:$C$1001))</f>
        <v>ijespern4@theglobeandmail.com</v>
      </c>
      <c r="H834" s="2" t="str">
        <f>_xlfn.XLOOKUP(C834,customers!$A$1:$A$1001,customers!$G$1:$G$1001)</f>
        <v>United States</v>
      </c>
      <c r="I834" t="str">
        <f>_xlfn.XLOOKUP(D834,products!$A$1:$A$49,products!$B$1:$B$49)</f>
        <v>Rob</v>
      </c>
      <c r="J834" t="str">
        <f>_xlfn.XLOOKUP(D834,products!$A$1:$A$49,products!$C$1:$C$49)</f>
        <v>M</v>
      </c>
      <c r="K834" s="24" t="s">
        <v>6217</v>
      </c>
      <c r="L834" s="6">
        <f>_xlfn.XLOOKUP(D834,products!$A$1:$A$49,products!$E$1:$E$49)</f>
        <v>9.9499999999999993</v>
      </c>
      <c r="M834" s="6">
        <f t="shared" ref="M834:M897" si="39">E834*L834</f>
        <v>59.699999999999996</v>
      </c>
      <c r="N834" t="str">
        <f t="shared" ref="N834:N897" si="40">IF(I834="Rob","Robusta",IF(I834="Exc","Excelsa",IF(I834="Ara","Arabica",IF(I834="Lib","Librica"))))</f>
        <v>Robusta</v>
      </c>
      <c r="O834" t="str">
        <f t="shared" ref="O834:O897" si="41">IF(J834="M","Medium",IF(J834="L","Light",IF(J834="D","Dark")))</f>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 customers!$A$1:$A$1001,customers!$B$1:$B$1001)</f>
        <v>Lenette Dwerryhouse</v>
      </c>
      <c r="G835" s="2" t="str">
        <f>IF(_xlfn.XLOOKUP(C835,customers!$A$1:$A$1001,customers!$C$1:$C$1001)=0,"",_xlfn.XLOOKUP(C835,customers!$A$1:$A$1001,customers!$C$1:$C$1001))</f>
        <v>ldwerryhousen5@gravatar.com</v>
      </c>
      <c r="H835" s="2" t="str">
        <f>_xlfn.XLOOKUP(C835,customers!$A$1:$A$1001,customers!$G$1:$G$1001)</f>
        <v>United States</v>
      </c>
      <c r="I835" t="str">
        <f>_xlfn.XLOOKUP(D835,products!$A$1:$A$49,products!$B$1:$B$49)</f>
        <v>Rob</v>
      </c>
      <c r="J835" t="str">
        <f>_xlfn.XLOOKUP(D835,products!$A$1:$A$49,products!$C$1:$C$49)</f>
        <v>D</v>
      </c>
      <c r="K835" s="24" t="s">
        <v>6219</v>
      </c>
      <c r="L835" s="6">
        <f>_xlfn.XLOOKUP(D835,products!$A$1:$A$49,products!$E$1:$E$49)</f>
        <v>20.584999999999997</v>
      </c>
      <c r="M835" s="6">
        <f t="shared" si="39"/>
        <v>82.339999999999989</v>
      </c>
      <c r="N835" t="str">
        <f t="shared" si="40"/>
        <v>Robusta</v>
      </c>
      <c r="O835" t="str">
        <f t="shared" si="41"/>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 customers!$A$1:$A$1001,customers!$B$1:$B$1001)</f>
        <v>Nadeen Broomer</v>
      </c>
      <c r="G836" s="2" t="str">
        <f>IF(_xlfn.XLOOKUP(C836,customers!$A$1:$A$1001,customers!$C$1:$C$1001)=0,"",_xlfn.XLOOKUP(C836,customers!$A$1:$A$1001,customers!$C$1:$C$1001))</f>
        <v>nbroomern6@examiner.com</v>
      </c>
      <c r="H836" s="2" t="str">
        <f>_xlfn.XLOOKUP(C836,customers!$A$1:$A$1001,customers!$G$1:$G$1001)</f>
        <v>United States</v>
      </c>
      <c r="I836" t="str">
        <f>_xlfn.XLOOKUP(D836,products!$A$1:$A$49,products!$B$1:$B$49)</f>
        <v>Ara</v>
      </c>
      <c r="J836" t="str">
        <f>_xlfn.XLOOKUP(D836,products!$A$1:$A$49,products!$C$1:$C$49)</f>
        <v>D</v>
      </c>
      <c r="K836" s="24" t="s">
        <v>6219</v>
      </c>
      <c r="L836" s="6">
        <f>_xlfn.XLOOKUP(D836,products!$A$1:$A$49,products!$E$1:$E$49)</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 customers!$A$1:$A$1001,customers!$B$1:$B$1001)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_xlfn.XLOOKUP(D837,products!$A$1:$A$49,products!$B$1:$B$49)</f>
        <v>Exc</v>
      </c>
      <c r="J837" t="str">
        <f>_xlfn.XLOOKUP(D837,products!$A$1:$A$49,products!$C$1:$C$49)</f>
        <v>L</v>
      </c>
      <c r="K837" s="24" t="s">
        <v>6218</v>
      </c>
      <c r="L837" s="6">
        <f>_xlfn.XLOOKUP(D837,products!$A$1:$A$49,products!$E$1:$E$49)</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 customers!$A$1:$A$1001,customers!$B$1:$B$1001)</f>
        <v>Frans Habbergham</v>
      </c>
      <c r="G838" s="2" t="str">
        <f>IF(_xlfn.XLOOKUP(C838,customers!$A$1:$A$1001,customers!$C$1:$C$1001)=0,"",_xlfn.XLOOKUP(C838,customers!$A$1:$A$1001,customers!$C$1:$C$1001))</f>
        <v>fhabberghamn8@discovery.com</v>
      </c>
      <c r="H838" s="2" t="str">
        <f>_xlfn.XLOOKUP(C838,customers!$A$1:$A$1001,customers!$G$1:$G$1001)</f>
        <v>United States</v>
      </c>
      <c r="I838" t="str">
        <f>_xlfn.XLOOKUP(D838,products!$A$1:$A$49,products!$B$1:$B$49)</f>
        <v>Ara</v>
      </c>
      <c r="J838" t="str">
        <f>_xlfn.XLOOKUP(D838,products!$A$1:$A$49,products!$C$1:$C$49)</f>
        <v>D</v>
      </c>
      <c r="K838" s="24" t="s">
        <v>6220</v>
      </c>
      <c r="L838" s="6">
        <f>_xlfn.XLOOKUP(D838,products!$A$1:$A$49,products!$E$1:$E$49)</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 customers!$A$1:$A$1001,customers!$B$1:$B$1001)</f>
        <v>Allis Wilmore</v>
      </c>
      <c r="G839" s="2" t="str">
        <f>IF(_xlfn.XLOOKUP(C839,customers!$A$1:$A$1001,customers!$C$1:$C$1001)=0,"",_xlfn.XLOOKUP(C839,customers!$A$1:$A$1001,customers!$C$1:$C$1001))</f>
        <v/>
      </c>
      <c r="H839" s="2" t="str">
        <f>_xlfn.XLOOKUP(C839,customers!$A$1:$A$1001,customers!$G$1:$G$1001)</f>
        <v>United States</v>
      </c>
      <c r="I839" t="str">
        <f>_xlfn.XLOOKUP(D839,products!$A$1:$A$49,products!$B$1:$B$49)</f>
        <v>Lib</v>
      </c>
      <c r="J839" t="str">
        <f>_xlfn.XLOOKUP(D839,products!$A$1:$A$49,products!$C$1:$C$49)</f>
        <v>M</v>
      </c>
      <c r="K839" s="24" t="s">
        <v>6219</v>
      </c>
      <c r="L839" s="6">
        <f>_xlfn.XLOOKUP(D839,products!$A$1:$A$49,products!$E$1:$E$49)</f>
        <v>33.464999999999996</v>
      </c>
      <c r="M839" s="6">
        <f t="shared" si="39"/>
        <v>100.39499999999998</v>
      </c>
      <c r="N839" t="str">
        <f t="shared" si="40"/>
        <v>Librica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 customers!$A$1:$A$1001,customers!$B$1:$B$1001)</f>
        <v>Romain Avrashin</v>
      </c>
      <c r="G840" s="2" t="str">
        <f>IF(_xlfn.XLOOKUP(C840,customers!$A$1:$A$1001,customers!$C$1:$C$1001)=0,"",_xlfn.XLOOKUP(C840,customers!$A$1:$A$1001,customers!$C$1:$C$1001))</f>
        <v>ravrashinna@tamu.edu</v>
      </c>
      <c r="H840" s="2" t="str">
        <f>_xlfn.XLOOKUP(C840,customers!$A$1:$A$1001,customers!$G$1:$G$1001)</f>
        <v>United States</v>
      </c>
      <c r="I840" t="str">
        <f>_xlfn.XLOOKUP(D840,products!$A$1:$A$49,products!$B$1:$B$49)</f>
        <v>Ara</v>
      </c>
      <c r="J840" t="str">
        <f>_xlfn.XLOOKUP(D840,products!$A$1:$A$49,products!$C$1:$C$49)</f>
        <v>D</v>
      </c>
      <c r="K840" s="24" t="s">
        <v>6219</v>
      </c>
      <c r="L840" s="6">
        <f>_xlfn.XLOOKUP(D840,products!$A$1:$A$49,products!$E$1:$E$49)</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 customers!$A$1:$A$1001,customers!$B$1:$B$1001)</f>
        <v>Miran Doidge</v>
      </c>
      <c r="G841" s="2" t="str">
        <f>IF(_xlfn.XLOOKUP(C841,customers!$A$1:$A$1001,customers!$C$1:$C$1001)=0,"",_xlfn.XLOOKUP(C841,customers!$A$1:$A$1001,customers!$C$1:$C$1001))</f>
        <v>mdoidgenb@etsy.com</v>
      </c>
      <c r="H841" s="2" t="str">
        <f>_xlfn.XLOOKUP(C841,customers!$A$1:$A$1001,customers!$G$1:$G$1001)</f>
        <v>United States</v>
      </c>
      <c r="I841" t="str">
        <f>_xlfn.XLOOKUP(D841,products!$A$1:$A$49,products!$B$1:$B$49)</f>
        <v>Exc</v>
      </c>
      <c r="J841" t="str">
        <f>_xlfn.XLOOKUP(D841,products!$A$1:$A$49,products!$C$1:$C$49)</f>
        <v>M</v>
      </c>
      <c r="K841" s="24" t="s">
        <v>6218</v>
      </c>
      <c r="L841" s="6">
        <f>_xlfn.XLOOKUP(D841,products!$A$1:$A$49,products!$E$1:$E$49)</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 customers!$A$1:$A$1001,customers!$B$1:$B$1001)</f>
        <v>Janeva Edinboro</v>
      </c>
      <c r="G842" s="2" t="str">
        <f>IF(_xlfn.XLOOKUP(C842,customers!$A$1:$A$1001,customers!$C$1:$C$1001)=0,"",_xlfn.XLOOKUP(C842,customers!$A$1:$A$1001,customers!$C$1:$C$1001))</f>
        <v>jedinboronc@reverbnation.com</v>
      </c>
      <c r="H842" s="2" t="str">
        <f>_xlfn.XLOOKUP(C842,customers!$A$1:$A$1001,customers!$G$1:$G$1001)</f>
        <v>United States</v>
      </c>
      <c r="I842" t="str">
        <f>_xlfn.XLOOKUP(D842,products!$A$1:$A$49,products!$B$1:$B$49)</f>
        <v>Rob</v>
      </c>
      <c r="J842" t="str">
        <f>_xlfn.XLOOKUP(D842,products!$A$1:$A$49,products!$C$1:$C$49)</f>
        <v>L</v>
      </c>
      <c r="K842" s="24" t="s">
        <v>6218</v>
      </c>
      <c r="L842" s="6">
        <f>_xlfn.XLOOKUP(D842,products!$A$1:$A$49,products!$E$1:$E$49)</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 customers!$A$1:$A$1001,customers!$B$1:$B$1001)</f>
        <v>Trumaine Tewelson</v>
      </c>
      <c r="G843" s="2" t="str">
        <f>IF(_xlfn.XLOOKUP(C843,customers!$A$1:$A$1001,customers!$C$1:$C$1001)=0,"",_xlfn.XLOOKUP(C843,customers!$A$1:$A$1001,customers!$C$1:$C$1001))</f>
        <v>ttewelsonnd@cdbaby.com</v>
      </c>
      <c r="H843" s="2" t="str">
        <f>_xlfn.XLOOKUP(C843,customers!$A$1:$A$1001,customers!$G$1:$G$1001)</f>
        <v>United States</v>
      </c>
      <c r="I843" t="str">
        <f>_xlfn.XLOOKUP(D843,products!$A$1:$A$49,products!$B$1:$B$49)</f>
        <v>Lib</v>
      </c>
      <c r="J843" t="str">
        <f>_xlfn.XLOOKUP(D843,products!$A$1:$A$49,products!$C$1:$C$49)</f>
        <v>M</v>
      </c>
      <c r="K843" s="24" t="s">
        <v>6220</v>
      </c>
      <c r="L843" s="6">
        <f>_xlfn.XLOOKUP(D843,products!$A$1:$A$49,products!$E$1:$E$49)</f>
        <v>4.3650000000000002</v>
      </c>
      <c r="M843" s="6">
        <f t="shared" si="39"/>
        <v>4.3650000000000002</v>
      </c>
      <c r="N843" t="str">
        <f t="shared" si="40"/>
        <v>Librica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 customers!$A$1:$A$1001,customers!$B$1:$B$1001)</f>
        <v>Odelia Skerme</v>
      </c>
      <c r="G844" s="2" t="str">
        <f>IF(_xlfn.XLOOKUP(C844,customers!$A$1:$A$1001,customers!$C$1:$C$1001)=0,"",_xlfn.XLOOKUP(C844,customers!$A$1:$A$1001,customers!$C$1:$C$1001))</f>
        <v>oskermen3@hatena.ne.jp</v>
      </c>
      <c r="H844" s="2" t="str">
        <f>_xlfn.XLOOKUP(C844,customers!$A$1:$A$1001,customers!$G$1:$G$1001)</f>
        <v>United States</v>
      </c>
      <c r="I844" t="str">
        <f>_xlfn.XLOOKUP(D844,products!$A$1:$A$49,products!$B$1:$B$49)</f>
        <v>Exc</v>
      </c>
      <c r="J844" t="str">
        <f>_xlfn.XLOOKUP(D844,products!$A$1:$A$49,products!$C$1:$C$49)</f>
        <v>M</v>
      </c>
      <c r="K844" s="24" t="s">
        <v>6220</v>
      </c>
      <c r="L844" s="6">
        <f>_xlfn.XLOOKUP(D844,products!$A$1:$A$49,products!$E$1:$E$49)</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 customers!$A$1:$A$1001,customers!$B$1:$B$1001)</f>
        <v>De Drewitt</v>
      </c>
      <c r="G845" s="2" t="str">
        <f>IF(_xlfn.XLOOKUP(C845,customers!$A$1:$A$1001,customers!$C$1:$C$1001)=0,"",_xlfn.XLOOKUP(C845,customers!$A$1:$A$1001,customers!$C$1:$C$1001))</f>
        <v>ddrewittnf@mapquest.com</v>
      </c>
      <c r="H845" s="2" t="str">
        <f>_xlfn.XLOOKUP(C845,customers!$A$1:$A$1001,customers!$G$1:$G$1001)</f>
        <v>United States</v>
      </c>
      <c r="I845" t="str">
        <f>_xlfn.XLOOKUP(D845,products!$A$1:$A$49,products!$B$1:$B$49)</f>
        <v>Exc</v>
      </c>
      <c r="J845" t="str">
        <f>_xlfn.XLOOKUP(D845,products!$A$1:$A$49,products!$C$1:$C$49)</f>
        <v>M</v>
      </c>
      <c r="K845" s="24" t="s">
        <v>6220</v>
      </c>
      <c r="L845" s="6">
        <f>_xlfn.XLOOKUP(D845,products!$A$1:$A$49,products!$E$1:$E$49)</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 customers!$A$1:$A$1001,customers!$B$1:$B$1001)</f>
        <v>Adelheid Gladhill</v>
      </c>
      <c r="G846" s="2" t="str">
        <f>IF(_xlfn.XLOOKUP(C846,customers!$A$1:$A$1001,customers!$C$1:$C$1001)=0,"",_xlfn.XLOOKUP(C846,customers!$A$1:$A$1001,customers!$C$1:$C$1001))</f>
        <v>agladhillng@stanford.edu</v>
      </c>
      <c r="H846" s="2" t="str">
        <f>_xlfn.XLOOKUP(C846,customers!$A$1:$A$1001,customers!$G$1:$G$1001)</f>
        <v>United States</v>
      </c>
      <c r="I846" t="str">
        <f>_xlfn.XLOOKUP(D846,products!$A$1:$A$49,products!$B$1:$B$49)</f>
        <v>Ara</v>
      </c>
      <c r="J846" t="str">
        <f>_xlfn.XLOOKUP(D846,products!$A$1:$A$49,products!$C$1:$C$49)</f>
        <v>D</v>
      </c>
      <c r="K846" s="24" t="s">
        <v>6218</v>
      </c>
      <c r="L846" s="6">
        <f>_xlfn.XLOOKUP(D846,products!$A$1:$A$49,products!$E$1:$E$49)</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 customers!$A$1:$A$1001,customers!$B$1:$B$1001)</f>
        <v>Murielle Lorinez</v>
      </c>
      <c r="G847" s="2" t="str">
        <f>IF(_xlfn.XLOOKUP(C847,customers!$A$1:$A$1001,customers!$C$1:$C$1001)=0,"",_xlfn.XLOOKUP(C847,customers!$A$1:$A$1001,customers!$C$1:$C$1001))</f>
        <v>mlorineznh@whitehouse.gov</v>
      </c>
      <c r="H847" s="2" t="str">
        <f>_xlfn.XLOOKUP(C847,customers!$A$1:$A$1001,customers!$G$1:$G$1001)</f>
        <v>United States</v>
      </c>
      <c r="I847" t="str">
        <f>_xlfn.XLOOKUP(D847,products!$A$1:$A$49,products!$B$1:$B$49)</f>
        <v>Exc</v>
      </c>
      <c r="J847" t="str">
        <f>_xlfn.XLOOKUP(D847,products!$A$1:$A$49,products!$C$1:$C$49)</f>
        <v>D</v>
      </c>
      <c r="K847" s="24" t="s">
        <v>6219</v>
      </c>
      <c r="L847" s="6">
        <f>_xlfn.XLOOKUP(D847,products!$A$1:$A$49,products!$E$1:$E$49)</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 customers!$A$1:$A$1001,customers!$B$1:$B$1001)</f>
        <v>Edin Mathe</v>
      </c>
      <c r="G848" s="2" t="str">
        <f>IF(_xlfn.XLOOKUP(C848,customers!$A$1:$A$1001,customers!$C$1:$C$1001)=0,"",_xlfn.XLOOKUP(C848,customers!$A$1:$A$1001,customers!$C$1:$C$1001))</f>
        <v/>
      </c>
      <c r="H848" s="2" t="str">
        <f>_xlfn.XLOOKUP(C848,customers!$A$1:$A$1001,customers!$G$1:$G$1001)</f>
        <v>United States</v>
      </c>
      <c r="I848" t="str">
        <f>_xlfn.XLOOKUP(D848,products!$A$1:$A$49,products!$B$1:$B$49)</f>
        <v>Ara</v>
      </c>
      <c r="J848" t="str">
        <f>_xlfn.XLOOKUP(D848,products!$A$1:$A$49,products!$C$1:$C$49)</f>
        <v>M</v>
      </c>
      <c r="K848" s="24" t="s">
        <v>6219</v>
      </c>
      <c r="L848" s="6">
        <f>_xlfn.XLOOKUP(D848,products!$A$1:$A$49,products!$E$1:$E$49)</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 customers!$A$1:$A$1001,customers!$B$1:$B$1001)</f>
        <v>Mordy Van Der Vlies</v>
      </c>
      <c r="G849" s="2" t="str">
        <f>IF(_xlfn.XLOOKUP(C849,customers!$A$1:$A$1001,customers!$C$1:$C$1001)=0,"",_xlfn.XLOOKUP(C849,customers!$A$1:$A$1001,customers!$C$1:$C$1001))</f>
        <v>mvannj@wikipedia.org</v>
      </c>
      <c r="H849" s="2" t="str">
        <f>_xlfn.XLOOKUP(C849,customers!$A$1:$A$1001,customers!$G$1:$G$1001)</f>
        <v>United States</v>
      </c>
      <c r="I849" t="str">
        <f>_xlfn.XLOOKUP(D849,products!$A$1:$A$49,products!$B$1:$B$49)</f>
        <v>Ara</v>
      </c>
      <c r="J849" t="str">
        <f>_xlfn.XLOOKUP(D849,products!$A$1:$A$49,products!$C$1:$C$49)</f>
        <v>D</v>
      </c>
      <c r="K849" s="24" t="s">
        <v>6220</v>
      </c>
      <c r="L849" s="6">
        <f>_xlfn.XLOOKUP(D849,products!$A$1:$A$49,products!$E$1:$E$49)</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 customers!$A$1:$A$1001,customers!$B$1:$B$1001)</f>
        <v>Spencer Wastell</v>
      </c>
      <c r="G850" s="2" t="str">
        <f>IF(_xlfn.XLOOKUP(C850,customers!$A$1:$A$1001,customers!$C$1:$C$1001)=0,"",_xlfn.XLOOKUP(C850,customers!$A$1:$A$1001,customers!$C$1:$C$1001))</f>
        <v/>
      </c>
      <c r="H850" s="2" t="str">
        <f>_xlfn.XLOOKUP(C850,customers!$A$1:$A$1001,customers!$G$1:$G$1001)</f>
        <v>United States</v>
      </c>
      <c r="I850" t="str">
        <f>_xlfn.XLOOKUP(D850,products!$A$1:$A$49,products!$B$1:$B$49)</f>
        <v>Exc</v>
      </c>
      <c r="J850" t="str">
        <f>_xlfn.XLOOKUP(D850,products!$A$1:$A$49,products!$C$1:$C$49)</f>
        <v>L</v>
      </c>
      <c r="K850" s="24" t="s">
        <v>6218</v>
      </c>
      <c r="L850" s="6">
        <f>_xlfn.XLOOKUP(D850,products!$A$1:$A$49,products!$E$1:$E$49)</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 customers!$A$1:$A$1001,customers!$B$1:$B$1001)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_xlfn.XLOOKUP(D851,products!$A$1:$A$49,products!$B$1:$B$49)</f>
        <v>Ara</v>
      </c>
      <c r="J851" t="str">
        <f>_xlfn.XLOOKUP(D851,products!$A$1:$A$49,products!$C$1:$C$49)</f>
        <v>L</v>
      </c>
      <c r="K851" s="24" t="s">
        <v>6220</v>
      </c>
      <c r="L851" s="6">
        <f>_xlfn.XLOOKUP(D851,products!$A$1:$A$49,products!$E$1:$E$49)</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 customers!$A$1:$A$1001,customers!$B$1:$B$1001)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_xlfn.XLOOKUP(D852,products!$A$1:$A$49,products!$B$1:$B$49)</f>
        <v>Ara</v>
      </c>
      <c r="J852" t="str">
        <f>_xlfn.XLOOKUP(D852,products!$A$1:$A$49,products!$C$1:$C$49)</f>
        <v>M</v>
      </c>
      <c r="K852" s="24" t="s">
        <v>6220</v>
      </c>
      <c r="L852" s="6">
        <f>_xlfn.XLOOKUP(D852,products!$A$1:$A$49,products!$E$1:$E$49)</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 customers!$A$1:$A$1001,customers!$B$1:$B$1001)</f>
        <v>Perice Eberz</v>
      </c>
      <c r="G853" s="2" t="str">
        <f>IF(_xlfn.XLOOKUP(C853,customers!$A$1:$A$1001,customers!$C$1:$C$1001)=0,"",_xlfn.XLOOKUP(C853,customers!$A$1:$A$1001,customers!$C$1:$C$1001))</f>
        <v>peberznn@woothemes.com</v>
      </c>
      <c r="H853" s="2" t="str">
        <f>_xlfn.XLOOKUP(C853,customers!$A$1:$A$1001,customers!$G$1:$G$1001)</f>
        <v>United States</v>
      </c>
      <c r="I853" t="str">
        <f>_xlfn.XLOOKUP(D853,products!$A$1:$A$49,products!$B$1:$B$49)</f>
        <v>Lib</v>
      </c>
      <c r="J853" t="str">
        <f>_xlfn.XLOOKUP(D853,products!$A$1:$A$49,products!$C$1:$C$49)</f>
        <v>D</v>
      </c>
      <c r="K853" s="24" t="s">
        <v>6218</v>
      </c>
      <c r="L853" s="6">
        <f>_xlfn.XLOOKUP(D853,products!$A$1:$A$49,products!$E$1:$E$49)</f>
        <v>7.77</v>
      </c>
      <c r="M853" s="6">
        <f t="shared" si="39"/>
        <v>7.77</v>
      </c>
      <c r="N853" t="str">
        <f t="shared" si="40"/>
        <v>Librica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 customers!$A$1:$A$1001,customers!$B$1:$B$1001)</f>
        <v>Bear Gaish</v>
      </c>
      <c r="G854" s="2" t="str">
        <f>IF(_xlfn.XLOOKUP(C854,customers!$A$1:$A$1001,customers!$C$1:$C$1001)=0,"",_xlfn.XLOOKUP(C854,customers!$A$1:$A$1001,customers!$C$1:$C$1001))</f>
        <v>bgaishno@altervista.org</v>
      </c>
      <c r="H854" s="2" t="str">
        <f>_xlfn.XLOOKUP(C854,customers!$A$1:$A$1001,customers!$G$1:$G$1001)</f>
        <v>United States</v>
      </c>
      <c r="I854" t="str">
        <f>_xlfn.XLOOKUP(D854,products!$A$1:$A$49,products!$B$1:$B$49)</f>
        <v>Lib</v>
      </c>
      <c r="J854" t="str">
        <f>_xlfn.XLOOKUP(D854,products!$A$1:$A$49,products!$C$1:$C$49)</f>
        <v>D</v>
      </c>
      <c r="K854" s="24" t="s">
        <v>6219</v>
      </c>
      <c r="L854" s="6">
        <f>_xlfn.XLOOKUP(D854,products!$A$1:$A$49,products!$E$1:$E$49)</f>
        <v>29.784999999999997</v>
      </c>
      <c r="M854" s="6">
        <f t="shared" si="39"/>
        <v>119.13999999999999</v>
      </c>
      <c r="N854" t="str">
        <f t="shared" si="40"/>
        <v>Librica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 customers!$A$1:$A$1001,customers!$B$1:$B$1001)</f>
        <v>Lynnea Danton</v>
      </c>
      <c r="G855" s="2" t="str">
        <f>IF(_xlfn.XLOOKUP(C855,customers!$A$1:$A$1001,customers!$C$1:$C$1001)=0,"",_xlfn.XLOOKUP(C855,customers!$A$1:$A$1001,customers!$C$1:$C$1001))</f>
        <v>ldantonnp@miitbeian.gov.cn</v>
      </c>
      <c r="H855" s="2" t="str">
        <f>_xlfn.XLOOKUP(C855,customers!$A$1:$A$1001,customers!$G$1:$G$1001)</f>
        <v>United States</v>
      </c>
      <c r="I855" t="str">
        <f>_xlfn.XLOOKUP(D855,products!$A$1:$A$49,products!$B$1:$B$49)</f>
        <v>Ara</v>
      </c>
      <c r="J855" t="str">
        <f>_xlfn.XLOOKUP(D855,products!$A$1:$A$49,products!$C$1:$C$49)</f>
        <v>D</v>
      </c>
      <c r="K855" s="24" t="s">
        <v>6217</v>
      </c>
      <c r="L855" s="6">
        <f>_xlfn.XLOOKUP(D855,products!$A$1:$A$49,products!$E$1:$E$49)</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 customers!$A$1:$A$1001,customers!$B$1:$B$1001)</f>
        <v>Skipton Morrall</v>
      </c>
      <c r="G856" s="2" t="str">
        <f>IF(_xlfn.XLOOKUP(C856,customers!$A$1:$A$1001,customers!$C$1:$C$1001)=0,"",_xlfn.XLOOKUP(C856,customers!$A$1:$A$1001,customers!$C$1:$C$1001))</f>
        <v>smorrallnq@answers.com</v>
      </c>
      <c r="H856" s="2" t="str">
        <f>_xlfn.XLOOKUP(C856,customers!$A$1:$A$1001,customers!$G$1:$G$1001)</f>
        <v>United States</v>
      </c>
      <c r="I856" t="str">
        <f>_xlfn.XLOOKUP(D856,products!$A$1:$A$49,products!$B$1:$B$49)</f>
        <v>Rob</v>
      </c>
      <c r="J856" t="str">
        <f>_xlfn.XLOOKUP(D856,products!$A$1:$A$49,products!$C$1:$C$49)</f>
        <v>L</v>
      </c>
      <c r="K856" s="24" t="s">
        <v>6218</v>
      </c>
      <c r="L856" s="6">
        <f>_xlfn.XLOOKUP(D856,products!$A$1:$A$49,products!$E$1:$E$49)</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 customers!$A$1:$A$1001,customers!$B$1:$B$1001)</f>
        <v>Devan Crownshaw</v>
      </c>
      <c r="G857" s="2" t="str">
        <f>IF(_xlfn.XLOOKUP(C857,customers!$A$1:$A$1001,customers!$C$1:$C$1001)=0,"",_xlfn.XLOOKUP(C857,customers!$A$1:$A$1001,customers!$C$1:$C$1001))</f>
        <v>dcrownshawnr@photobucket.com</v>
      </c>
      <c r="H857" s="2" t="str">
        <f>_xlfn.XLOOKUP(C857,customers!$A$1:$A$1001,customers!$G$1:$G$1001)</f>
        <v>United States</v>
      </c>
      <c r="I857" t="str">
        <f>_xlfn.XLOOKUP(D857,products!$A$1:$A$49,products!$B$1:$B$49)</f>
        <v>Lib</v>
      </c>
      <c r="J857" t="str">
        <f>_xlfn.XLOOKUP(D857,products!$A$1:$A$49,products!$C$1:$C$49)</f>
        <v>D</v>
      </c>
      <c r="K857" s="24" t="s">
        <v>6219</v>
      </c>
      <c r="L857" s="6">
        <f>_xlfn.XLOOKUP(D857,products!$A$1:$A$49,products!$E$1:$E$49)</f>
        <v>29.784999999999997</v>
      </c>
      <c r="M857" s="6">
        <f t="shared" si="39"/>
        <v>89.35499999999999</v>
      </c>
      <c r="N857" t="str">
        <f t="shared" si="40"/>
        <v>Librica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 customers!$A$1:$A$1001,customers!$B$1:$B$1001)</f>
        <v>Odelia Skerme</v>
      </c>
      <c r="G858" s="2" t="str">
        <f>IF(_xlfn.XLOOKUP(C858,customers!$A$1:$A$1001,customers!$C$1:$C$1001)=0,"",_xlfn.XLOOKUP(C858,customers!$A$1:$A$1001,customers!$C$1:$C$1001))</f>
        <v>oskermen3@hatena.ne.jp</v>
      </c>
      <c r="H858" s="2" t="str">
        <f>_xlfn.XLOOKUP(C858,customers!$A$1:$A$1001,customers!$G$1:$G$1001)</f>
        <v>United States</v>
      </c>
      <c r="I858" t="str">
        <f>_xlfn.XLOOKUP(D858,products!$A$1:$A$49,products!$B$1:$B$49)</f>
        <v>Lib</v>
      </c>
      <c r="J858" t="str">
        <f>_xlfn.XLOOKUP(D858,products!$A$1:$A$49,products!$C$1:$C$49)</f>
        <v>M</v>
      </c>
      <c r="K858" s="24" t="s">
        <v>6220</v>
      </c>
      <c r="L858" s="6">
        <f>_xlfn.XLOOKUP(D858,products!$A$1:$A$49,products!$E$1:$E$49)</f>
        <v>4.3650000000000002</v>
      </c>
      <c r="M858" s="6">
        <f t="shared" si="39"/>
        <v>8.73</v>
      </c>
      <c r="N858" t="str">
        <f t="shared" si="40"/>
        <v>Librica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 customers!$A$1:$A$1001,customers!$B$1:$B$1001)</f>
        <v>Joceline Reddoch</v>
      </c>
      <c r="G859" s="2" t="str">
        <f>IF(_xlfn.XLOOKUP(C859,customers!$A$1:$A$1001,customers!$C$1:$C$1001)=0,"",_xlfn.XLOOKUP(C859,customers!$A$1:$A$1001,customers!$C$1:$C$1001))</f>
        <v>jreddochnt@sun.com</v>
      </c>
      <c r="H859" s="2" t="str">
        <f>_xlfn.XLOOKUP(C859,customers!$A$1:$A$1001,customers!$G$1:$G$1001)</f>
        <v>United States</v>
      </c>
      <c r="I859" t="str">
        <f>_xlfn.XLOOKUP(D859,products!$A$1:$A$49,products!$B$1:$B$49)</f>
        <v>Rob</v>
      </c>
      <c r="J859" t="str">
        <f>_xlfn.XLOOKUP(D859,products!$A$1:$A$49,products!$C$1:$C$49)</f>
        <v>L</v>
      </c>
      <c r="K859" s="24" t="s">
        <v>6219</v>
      </c>
      <c r="L859" s="6">
        <f>_xlfn.XLOOKUP(D859,products!$A$1:$A$49,products!$E$1:$E$49)</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 customers!$A$1:$A$1001,customers!$B$1:$B$1001)</f>
        <v>Shelley Titley</v>
      </c>
      <c r="G860" s="2" t="str">
        <f>IF(_xlfn.XLOOKUP(C860,customers!$A$1:$A$1001,customers!$C$1:$C$1001)=0,"",_xlfn.XLOOKUP(C860,customers!$A$1:$A$1001,customers!$C$1:$C$1001))</f>
        <v>stitleynu@whitehouse.gov</v>
      </c>
      <c r="H860" s="2" t="str">
        <f>_xlfn.XLOOKUP(C860,customers!$A$1:$A$1001,customers!$G$1:$G$1001)</f>
        <v>United States</v>
      </c>
      <c r="I860" t="str">
        <f>_xlfn.XLOOKUP(D860,products!$A$1:$A$49,products!$B$1:$B$49)</f>
        <v>Lib</v>
      </c>
      <c r="J860" t="str">
        <f>_xlfn.XLOOKUP(D860,products!$A$1:$A$49,products!$C$1:$C$49)</f>
        <v>M</v>
      </c>
      <c r="K860" s="24" t="s">
        <v>6218</v>
      </c>
      <c r="L860" s="6">
        <f>_xlfn.XLOOKUP(D860,products!$A$1:$A$49,products!$E$1:$E$49)</f>
        <v>8.73</v>
      </c>
      <c r="M860" s="6">
        <f t="shared" si="39"/>
        <v>34.92</v>
      </c>
      <c r="N860" t="str">
        <f t="shared" si="40"/>
        <v>Librica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 customers!$A$1:$A$1001,customers!$B$1:$B$1001)</f>
        <v>Redd Simao</v>
      </c>
      <c r="G861" s="2" t="str">
        <f>IF(_xlfn.XLOOKUP(C861,customers!$A$1:$A$1001,customers!$C$1:$C$1001)=0,"",_xlfn.XLOOKUP(C861,customers!$A$1:$A$1001,customers!$C$1:$C$1001))</f>
        <v>rsimaonv@simplemachines.org</v>
      </c>
      <c r="H861" s="2" t="str">
        <f>_xlfn.XLOOKUP(C861,customers!$A$1:$A$1001,customers!$G$1:$G$1001)</f>
        <v>United States</v>
      </c>
      <c r="I861" t="str">
        <f>_xlfn.XLOOKUP(D861,products!$A$1:$A$49,products!$B$1:$B$49)</f>
        <v>Ara</v>
      </c>
      <c r="J861" t="str">
        <f>_xlfn.XLOOKUP(D861,products!$A$1:$A$49,products!$C$1:$C$49)</f>
        <v>L</v>
      </c>
      <c r="K861" s="24" t="s">
        <v>6219</v>
      </c>
      <c r="L861" s="6">
        <f>_xlfn.XLOOKUP(D861,products!$A$1:$A$49,products!$E$1:$E$49)</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 customers!$A$1:$A$1001,customers!$B$1:$B$1001)</f>
        <v>Cece Inker</v>
      </c>
      <c r="G862" s="2" t="str">
        <f>IF(_xlfn.XLOOKUP(C862,customers!$A$1:$A$1001,customers!$C$1:$C$1001)=0,"",_xlfn.XLOOKUP(C862,customers!$A$1:$A$1001,customers!$C$1:$C$1001))</f>
        <v/>
      </c>
      <c r="H862" s="2" t="str">
        <f>_xlfn.XLOOKUP(C862,customers!$A$1:$A$1001,customers!$G$1:$G$1001)</f>
        <v>United States</v>
      </c>
      <c r="I862" t="str">
        <f>_xlfn.XLOOKUP(D862,products!$A$1:$A$49,products!$B$1:$B$49)</f>
        <v>Ara</v>
      </c>
      <c r="J862" t="str">
        <f>_xlfn.XLOOKUP(D862,products!$A$1:$A$49,products!$C$1:$C$49)</f>
        <v>M</v>
      </c>
      <c r="K862" s="24" t="s">
        <v>6219</v>
      </c>
      <c r="L862" s="6">
        <f>_xlfn.XLOOKUP(D862,products!$A$1:$A$49,products!$E$1:$E$49)</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 customers!$A$1:$A$1001,customers!$B$1:$B$1001)</f>
        <v>Noel Chisholm</v>
      </c>
      <c r="G863" s="2" t="str">
        <f>IF(_xlfn.XLOOKUP(C863,customers!$A$1:$A$1001,customers!$C$1:$C$1001)=0,"",_xlfn.XLOOKUP(C863,customers!$A$1:$A$1001,customers!$C$1:$C$1001))</f>
        <v>nchisholmnx@example.com</v>
      </c>
      <c r="H863" s="2" t="str">
        <f>_xlfn.XLOOKUP(C863,customers!$A$1:$A$1001,customers!$G$1:$G$1001)</f>
        <v>United States</v>
      </c>
      <c r="I863" t="str">
        <f>_xlfn.XLOOKUP(D863,products!$A$1:$A$49,products!$B$1:$B$49)</f>
        <v>Lib</v>
      </c>
      <c r="J863" t="str">
        <f>_xlfn.XLOOKUP(D863,products!$A$1:$A$49,products!$C$1:$C$49)</f>
        <v>D</v>
      </c>
      <c r="K863" s="24" t="s">
        <v>6217</v>
      </c>
      <c r="L863" s="6">
        <f>_xlfn.XLOOKUP(D863,products!$A$1:$A$49,products!$E$1:$E$49)</f>
        <v>12.95</v>
      </c>
      <c r="M863" s="6">
        <f t="shared" si="39"/>
        <v>77.699999999999989</v>
      </c>
      <c r="N863" t="str">
        <f t="shared" si="40"/>
        <v>Librica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 customers!$A$1:$A$1001,customers!$B$1:$B$1001)</f>
        <v>Grazia Oats</v>
      </c>
      <c r="G864" s="2" t="str">
        <f>IF(_xlfn.XLOOKUP(C864,customers!$A$1:$A$1001,customers!$C$1:$C$1001)=0,"",_xlfn.XLOOKUP(C864,customers!$A$1:$A$1001,customers!$C$1:$C$1001))</f>
        <v>goatsny@live.com</v>
      </c>
      <c r="H864" s="2" t="str">
        <f>_xlfn.XLOOKUP(C864,customers!$A$1:$A$1001,customers!$G$1:$G$1001)</f>
        <v>United States</v>
      </c>
      <c r="I864" t="str">
        <f>_xlfn.XLOOKUP(D864,products!$A$1:$A$49,products!$B$1:$B$49)</f>
        <v>Rob</v>
      </c>
      <c r="J864" t="str">
        <f>_xlfn.XLOOKUP(D864,products!$A$1:$A$49,products!$C$1:$C$49)</f>
        <v>M</v>
      </c>
      <c r="K864" s="24" t="s">
        <v>6217</v>
      </c>
      <c r="L864" s="6">
        <f>_xlfn.XLOOKUP(D864,products!$A$1:$A$49,products!$E$1:$E$49)</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 customers!$A$1:$A$1001,customers!$B$1:$B$1001)</f>
        <v>Meade Birkin</v>
      </c>
      <c r="G865" s="2" t="str">
        <f>IF(_xlfn.XLOOKUP(C865,customers!$A$1:$A$1001,customers!$C$1:$C$1001)=0,"",_xlfn.XLOOKUP(C865,customers!$A$1:$A$1001,customers!$C$1:$C$1001))</f>
        <v>mbirkinnz@java.com</v>
      </c>
      <c r="H865" s="2" t="str">
        <f>_xlfn.XLOOKUP(C865,customers!$A$1:$A$1001,customers!$G$1:$G$1001)</f>
        <v>United States</v>
      </c>
      <c r="I865" t="str">
        <f>_xlfn.XLOOKUP(D865,products!$A$1:$A$49,products!$B$1:$B$49)</f>
        <v>Lib</v>
      </c>
      <c r="J865" t="str">
        <f>_xlfn.XLOOKUP(D865,products!$A$1:$A$49,products!$C$1:$C$49)</f>
        <v>M</v>
      </c>
      <c r="K865" s="24" t="s">
        <v>6217</v>
      </c>
      <c r="L865" s="6">
        <f>_xlfn.XLOOKUP(D865,products!$A$1:$A$49,products!$E$1:$E$49)</f>
        <v>14.55</v>
      </c>
      <c r="M865" s="6">
        <f t="shared" si="39"/>
        <v>29.1</v>
      </c>
      <c r="N865" t="str">
        <f t="shared" si="40"/>
        <v>Librica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 customers!$A$1:$A$1001,customers!$B$1:$B$1001)</f>
        <v>Ronda Pyson</v>
      </c>
      <c r="G866" s="2" t="str">
        <f>IF(_xlfn.XLOOKUP(C866,customers!$A$1:$A$1001,customers!$C$1:$C$1001)=0,"",_xlfn.XLOOKUP(C866,customers!$A$1:$A$1001,customers!$C$1:$C$1001))</f>
        <v>rpysono0@constantcontact.com</v>
      </c>
      <c r="H866" s="2" t="str">
        <f>_xlfn.XLOOKUP(C866,customers!$A$1:$A$1001,customers!$G$1:$G$1001)</f>
        <v>Ireland</v>
      </c>
      <c r="I866" t="str">
        <f>_xlfn.XLOOKUP(D866,products!$A$1:$A$49,products!$B$1:$B$49)</f>
        <v>Rob</v>
      </c>
      <c r="J866" t="str">
        <f>_xlfn.XLOOKUP(D866,products!$A$1:$A$49,products!$C$1:$C$49)</f>
        <v>L</v>
      </c>
      <c r="K866" s="24" t="s">
        <v>6220</v>
      </c>
      <c r="L866" s="6">
        <f>_xlfn.XLOOKUP(D866,products!$A$1:$A$49,products!$E$1:$E$49)</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 customers!$A$1:$A$1001,customers!$B$1:$B$1001)</f>
        <v>Modesty MacConnechie</v>
      </c>
      <c r="G867" s="2" t="str">
        <f>IF(_xlfn.XLOOKUP(C867,customers!$A$1:$A$1001,customers!$C$1:$C$1001)=0,"",_xlfn.XLOOKUP(C867,customers!$A$1:$A$1001,customers!$C$1:$C$1001))</f>
        <v>mmacconnechieo9@reuters.com</v>
      </c>
      <c r="H867" s="2" t="str">
        <f>_xlfn.XLOOKUP(C867,customers!$A$1:$A$1001,customers!$G$1:$G$1001)</f>
        <v>United States</v>
      </c>
      <c r="I867" t="str">
        <f>_xlfn.XLOOKUP(D867,products!$A$1:$A$49,products!$B$1:$B$49)</f>
        <v>Ara</v>
      </c>
      <c r="J867" t="str">
        <f>_xlfn.XLOOKUP(D867,products!$A$1:$A$49,products!$C$1:$C$49)</f>
        <v>M</v>
      </c>
      <c r="K867" s="24" t="s">
        <v>6218</v>
      </c>
      <c r="L867" s="6">
        <f>_xlfn.XLOOKUP(D867,products!$A$1:$A$49,products!$E$1:$E$49)</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 customers!$A$1:$A$1001,customers!$B$1:$B$1001)</f>
        <v>Rafaela Treacher</v>
      </c>
      <c r="G868" s="2" t="str">
        <f>IF(_xlfn.XLOOKUP(C868,customers!$A$1:$A$1001,customers!$C$1:$C$1001)=0,"",_xlfn.XLOOKUP(C868,customers!$A$1:$A$1001,customers!$C$1:$C$1001))</f>
        <v>rtreachero2@usa.gov</v>
      </c>
      <c r="H868" s="2" t="str">
        <f>_xlfn.XLOOKUP(C868,customers!$A$1:$A$1001,customers!$G$1:$G$1001)</f>
        <v>Ireland</v>
      </c>
      <c r="I868" t="str">
        <f>_xlfn.XLOOKUP(D868,products!$A$1:$A$49,products!$B$1:$B$49)</f>
        <v>Ara</v>
      </c>
      <c r="J868" t="str">
        <f>_xlfn.XLOOKUP(D868,products!$A$1:$A$49,products!$C$1:$C$49)</f>
        <v>D</v>
      </c>
      <c r="K868" s="24" t="s">
        <v>6218</v>
      </c>
      <c r="L868" s="6">
        <f>_xlfn.XLOOKUP(D868,products!$A$1:$A$49,products!$E$1:$E$49)</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 customers!$A$1:$A$1001,customers!$B$1:$B$1001)</f>
        <v>Bee Fattorini</v>
      </c>
      <c r="G869" s="2" t="str">
        <f>IF(_xlfn.XLOOKUP(C869,customers!$A$1:$A$1001,customers!$C$1:$C$1001)=0,"",_xlfn.XLOOKUP(C869,customers!$A$1:$A$1001,customers!$C$1:$C$1001))</f>
        <v>bfattorinio3@quantcast.com</v>
      </c>
      <c r="H869" s="2" t="str">
        <f>_xlfn.XLOOKUP(C869,customers!$A$1:$A$1001,customers!$G$1:$G$1001)</f>
        <v>Ireland</v>
      </c>
      <c r="I869" t="str">
        <f>_xlfn.XLOOKUP(D869,products!$A$1:$A$49,products!$B$1:$B$49)</f>
        <v>Ara</v>
      </c>
      <c r="J869" t="str">
        <f>_xlfn.XLOOKUP(D869,products!$A$1:$A$49,products!$C$1:$C$49)</f>
        <v>L</v>
      </c>
      <c r="K869" s="24" t="s">
        <v>6219</v>
      </c>
      <c r="L869" s="6">
        <f>_xlfn.XLOOKUP(D869,products!$A$1:$A$49,products!$E$1:$E$49)</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 customers!$A$1:$A$1001,customers!$B$1:$B$1001)</f>
        <v>Margie Palleske</v>
      </c>
      <c r="G870" s="2" t="str">
        <f>IF(_xlfn.XLOOKUP(C870,customers!$A$1:$A$1001,customers!$C$1:$C$1001)=0,"",_xlfn.XLOOKUP(C870,customers!$A$1:$A$1001,customers!$C$1:$C$1001))</f>
        <v>mpalleskeo4@nyu.edu</v>
      </c>
      <c r="H870" s="2" t="str">
        <f>_xlfn.XLOOKUP(C870,customers!$A$1:$A$1001,customers!$G$1:$G$1001)</f>
        <v>United States</v>
      </c>
      <c r="I870" t="str">
        <f>_xlfn.XLOOKUP(D870,products!$A$1:$A$49,products!$B$1:$B$49)</f>
        <v>Exc</v>
      </c>
      <c r="J870" t="str">
        <f>_xlfn.XLOOKUP(D870,products!$A$1:$A$49,products!$C$1:$C$49)</f>
        <v>M</v>
      </c>
      <c r="K870" s="24" t="s">
        <v>6218</v>
      </c>
      <c r="L870" s="6">
        <f>_xlfn.XLOOKUP(D870,products!$A$1:$A$49,products!$E$1:$E$49)</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 customers!$A$1:$A$1001,customers!$B$1:$B$1001)</f>
        <v>Alexina Randals</v>
      </c>
      <c r="G871" s="2" t="str">
        <f>IF(_xlfn.XLOOKUP(C871,customers!$A$1:$A$1001,customers!$C$1:$C$1001)=0,"",_xlfn.XLOOKUP(C871,customers!$A$1:$A$1001,customers!$C$1:$C$1001))</f>
        <v/>
      </c>
      <c r="H871" s="2" t="str">
        <f>_xlfn.XLOOKUP(C871,customers!$A$1:$A$1001,customers!$G$1:$G$1001)</f>
        <v>United States</v>
      </c>
      <c r="I871" t="str">
        <f>_xlfn.XLOOKUP(D871,products!$A$1:$A$49,products!$B$1:$B$49)</f>
        <v>Rob</v>
      </c>
      <c r="J871" t="str">
        <f>_xlfn.XLOOKUP(D871,products!$A$1:$A$49,products!$C$1:$C$49)</f>
        <v>M</v>
      </c>
      <c r="K871" s="24" t="s">
        <v>6218</v>
      </c>
      <c r="L871" s="6">
        <f>_xlfn.XLOOKUP(D871,products!$A$1:$A$49,products!$E$1:$E$49)</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 customers!$A$1:$A$1001,customers!$B$1:$B$1001)</f>
        <v>Filip Antcliffe</v>
      </c>
      <c r="G872" s="2" t="str">
        <f>IF(_xlfn.XLOOKUP(C872,customers!$A$1:$A$1001,customers!$C$1:$C$1001)=0,"",_xlfn.XLOOKUP(C872,customers!$A$1:$A$1001,customers!$C$1:$C$1001))</f>
        <v>fantcliffeo6@amazon.co.jp</v>
      </c>
      <c r="H872" s="2" t="str">
        <f>_xlfn.XLOOKUP(C872,customers!$A$1:$A$1001,customers!$G$1:$G$1001)</f>
        <v>Ireland</v>
      </c>
      <c r="I872" t="str">
        <f>_xlfn.XLOOKUP(D872,products!$A$1:$A$49,products!$B$1:$B$49)</f>
        <v>Exc</v>
      </c>
      <c r="J872" t="str">
        <f>_xlfn.XLOOKUP(D872,products!$A$1:$A$49,products!$C$1:$C$49)</f>
        <v>D</v>
      </c>
      <c r="K872" s="24" t="s">
        <v>6218</v>
      </c>
      <c r="L872" s="6">
        <f>_xlfn.XLOOKUP(D872,products!$A$1:$A$49,products!$E$1:$E$49)</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 customers!$A$1:$A$1001,customers!$B$1:$B$1001)</f>
        <v>Peyter Matignon</v>
      </c>
      <c r="G873" s="2" t="str">
        <f>IF(_xlfn.XLOOKUP(C873,customers!$A$1:$A$1001,customers!$C$1:$C$1001)=0,"",_xlfn.XLOOKUP(C873,customers!$A$1:$A$1001,customers!$C$1:$C$1001))</f>
        <v>pmatignono7@harvard.edu</v>
      </c>
      <c r="H873" s="2" t="str">
        <f>_xlfn.XLOOKUP(C873,customers!$A$1:$A$1001,customers!$G$1:$G$1001)</f>
        <v>United Kingdom</v>
      </c>
      <c r="I873" t="str">
        <f>_xlfn.XLOOKUP(D873,products!$A$1:$A$49,products!$B$1:$B$49)</f>
        <v>Exc</v>
      </c>
      <c r="J873" t="str">
        <f>_xlfn.XLOOKUP(D873,products!$A$1:$A$49,products!$C$1:$C$49)</f>
        <v>L</v>
      </c>
      <c r="K873" s="24" t="s">
        <v>6217</v>
      </c>
      <c r="L873" s="6">
        <f>_xlfn.XLOOKUP(D873,products!$A$1:$A$49,products!$E$1:$E$49)</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 customers!$A$1:$A$1001,customers!$B$1:$B$1001)</f>
        <v>Claudie Weond</v>
      </c>
      <c r="G874" s="2" t="str">
        <f>IF(_xlfn.XLOOKUP(C874,customers!$A$1:$A$1001,customers!$C$1:$C$1001)=0,"",_xlfn.XLOOKUP(C874,customers!$A$1:$A$1001,customers!$C$1:$C$1001))</f>
        <v>cweondo8@theglobeandmail.com</v>
      </c>
      <c r="H874" s="2" t="str">
        <f>_xlfn.XLOOKUP(C874,customers!$A$1:$A$1001,customers!$G$1:$G$1001)</f>
        <v>United States</v>
      </c>
      <c r="I874" t="str">
        <f>_xlfn.XLOOKUP(D874,products!$A$1:$A$49,products!$B$1:$B$49)</f>
        <v>Ara</v>
      </c>
      <c r="J874" t="str">
        <f>_xlfn.XLOOKUP(D874,products!$A$1:$A$49,products!$C$1:$C$49)</f>
        <v>M</v>
      </c>
      <c r="K874" s="24" t="s">
        <v>6217</v>
      </c>
      <c r="L874" s="6">
        <f>_xlfn.XLOOKUP(D874,products!$A$1:$A$49,products!$E$1:$E$49)</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 customers!$A$1:$A$1001,customers!$B$1:$B$1001)</f>
        <v>Modesty MacConnechie</v>
      </c>
      <c r="G875" s="2" t="str">
        <f>IF(_xlfn.XLOOKUP(C875,customers!$A$1:$A$1001,customers!$C$1:$C$1001)=0,"",_xlfn.XLOOKUP(C875,customers!$A$1:$A$1001,customers!$C$1:$C$1001))</f>
        <v>mmacconnechieo9@reuters.com</v>
      </c>
      <c r="H875" s="2" t="str">
        <f>_xlfn.XLOOKUP(C875,customers!$A$1:$A$1001,customers!$G$1:$G$1001)</f>
        <v>United States</v>
      </c>
      <c r="I875" t="str">
        <f>_xlfn.XLOOKUP(D875,products!$A$1:$A$49,products!$B$1:$B$49)</f>
        <v>Rob</v>
      </c>
      <c r="J875" t="str">
        <f>_xlfn.XLOOKUP(D875,products!$A$1:$A$49,products!$C$1:$C$49)</f>
        <v>M</v>
      </c>
      <c r="K875" s="24" t="s">
        <v>6220</v>
      </c>
      <c r="L875" s="6">
        <f>_xlfn.XLOOKUP(D875,products!$A$1:$A$49,products!$E$1:$E$49)</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 customers!$A$1:$A$1001,customers!$B$1:$B$1001)</f>
        <v>Jaquenette Skentelbery</v>
      </c>
      <c r="G876" s="2" t="str">
        <f>IF(_xlfn.XLOOKUP(C876,customers!$A$1:$A$1001,customers!$C$1:$C$1001)=0,"",_xlfn.XLOOKUP(C876,customers!$A$1:$A$1001,customers!$C$1:$C$1001))</f>
        <v>jskentelberyoa@paypal.com</v>
      </c>
      <c r="H876" s="2" t="str">
        <f>_xlfn.XLOOKUP(C876,customers!$A$1:$A$1001,customers!$G$1:$G$1001)</f>
        <v>United States</v>
      </c>
      <c r="I876" t="str">
        <f>_xlfn.XLOOKUP(D876,products!$A$1:$A$49,products!$B$1:$B$49)</f>
        <v>Ara</v>
      </c>
      <c r="J876" t="str">
        <f>_xlfn.XLOOKUP(D876,products!$A$1:$A$49,products!$C$1:$C$49)</f>
        <v>L</v>
      </c>
      <c r="K876" s="24" t="s">
        <v>6217</v>
      </c>
      <c r="L876" s="6">
        <f>_xlfn.XLOOKUP(D876,products!$A$1:$A$49,products!$E$1:$E$49)</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 customers!$A$1:$A$1001,customers!$B$1:$B$1001)</f>
        <v>Orazio Comber</v>
      </c>
      <c r="G877" s="2" t="str">
        <f>IF(_xlfn.XLOOKUP(C877,customers!$A$1:$A$1001,customers!$C$1:$C$1001)=0,"",_xlfn.XLOOKUP(C877,customers!$A$1:$A$1001,customers!$C$1:$C$1001))</f>
        <v>ocomberob@goo.gl</v>
      </c>
      <c r="H877" s="2" t="str">
        <f>_xlfn.XLOOKUP(C877,customers!$A$1:$A$1001,customers!$G$1:$G$1001)</f>
        <v>Ireland</v>
      </c>
      <c r="I877" t="str">
        <f>_xlfn.XLOOKUP(D877,products!$A$1:$A$49,products!$B$1:$B$49)</f>
        <v>Lib</v>
      </c>
      <c r="J877" t="str">
        <f>_xlfn.XLOOKUP(D877,products!$A$1:$A$49,products!$C$1:$C$49)</f>
        <v>M</v>
      </c>
      <c r="K877" s="24" t="s">
        <v>6218</v>
      </c>
      <c r="L877" s="6">
        <f>_xlfn.XLOOKUP(D877,products!$A$1:$A$49,products!$E$1:$E$49)</f>
        <v>8.73</v>
      </c>
      <c r="M877" s="6">
        <f t="shared" si="39"/>
        <v>43.650000000000006</v>
      </c>
      <c r="N877" t="str">
        <f t="shared" si="40"/>
        <v>Librica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 customers!$A$1:$A$1001,customers!$B$1:$B$1001)</f>
        <v>Orazio Comber</v>
      </c>
      <c r="G878" s="2" t="str">
        <f>IF(_xlfn.XLOOKUP(C878,customers!$A$1:$A$1001,customers!$C$1:$C$1001)=0,"",_xlfn.XLOOKUP(C878,customers!$A$1:$A$1001,customers!$C$1:$C$1001))</f>
        <v>ocomberob@goo.gl</v>
      </c>
      <c r="H878" s="2" t="str">
        <f>_xlfn.XLOOKUP(C878,customers!$A$1:$A$1001,customers!$G$1:$G$1001)</f>
        <v>Ireland</v>
      </c>
      <c r="I878" t="str">
        <f>_xlfn.XLOOKUP(D878,products!$A$1:$A$49,products!$B$1:$B$49)</f>
        <v>Ara</v>
      </c>
      <c r="J878" t="str">
        <f>_xlfn.XLOOKUP(D878,products!$A$1:$A$49,products!$C$1:$C$49)</f>
        <v>L</v>
      </c>
      <c r="K878" s="24" t="s">
        <v>6218</v>
      </c>
      <c r="L878" s="6">
        <f>_xlfn.XLOOKUP(D878,products!$A$1:$A$49,products!$E$1:$E$49)</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 customers!$A$1:$A$1001,customers!$B$1:$B$1001)</f>
        <v>Zachary Tramel</v>
      </c>
      <c r="G879" s="2" t="str">
        <f>IF(_xlfn.XLOOKUP(C879,customers!$A$1:$A$1001,customers!$C$1:$C$1001)=0,"",_xlfn.XLOOKUP(C879,customers!$A$1:$A$1001,customers!$C$1:$C$1001))</f>
        <v>ztramelod@netlog.com</v>
      </c>
      <c r="H879" s="2" t="str">
        <f>_xlfn.XLOOKUP(C879,customers!$A$1:$A$1001,customers!$G$1:$G$1001)</f>
        <v>United States</v>
      </c>
      <c r="I879" t="str">
        <f>_xlfn.XLOOKUP(D879,products!$A$1:$A$49,products!$B$1:$B$49)</f>
        <v>Lib</v>
      </c>
      <c r="J879" t="str">
        <f>_xlfn.XLOOKUP(D879,products!$A$1:$A$49,products!$C$1:$C$49)</f>
        <v>L</v>
      </c>
      <c r="K879" s="24" t="s">
        <v>6218</v>
      </c>
      <c r="L879" s="6">
        <f>_xlfn.XLOOKUP(D879,products!$A$1:$A$49,products!$E$1:$E$49)</f>
        <v>9.51</v>
      </c>
      <c r="M879" s="6">
        <f t="shared" si="39"/>
        <v>28.53</v>
      </c>
      <c r="N879" t="str">
        <f t="shared" si="40"/>
        <v>Librica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 customers!$A$1:$A$1001,customers!$B$1:$B$1001)</f>
        <v>Izaak Primak</v>
      </c>
      <c r="G880" s="2" t="str">
        <f>IF(_xlfn.XLOOKUP(C880,customers!$A$1:$A$1001,customers!$C$1:$C$1001)=0,"",_xlfn.XLOOKUP(C880,customers!$A$1:$A$1001,customers!$C$1:$C$1001))</f>
        <v/>
      </c>
      <c r="H880" s="2" t="str">
        <f>_xlfn.XLOOKUP(C880,customers!$A$1:$A$1001,customers!$G$1:$G$1001)</f>
        <v>United States</v>
      </c>
      <c r="I880" t="str">
        <f>_xlfn.XLOOKUP(D880,products!$A$1:$A$49,products!$B$1:$B$49)</f>
        <v>Rob</v>
      </c>
      <c r="J880" t="str">
        <f>_xlfn.XLOOKUP(D880,products!$A$1:$A$49,products!$C$1:$C$49)</f>
        <v>L</v>
      </c>
      <c r="K880" s="24" t="s">
        <v>6219</v>
      </c>
      <c r="L880" s="6">
        <f>_xlfn.XLOOKUP(D880,products!$A$1:$A$49,products!$E$1:$E$49)</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 customers!$A$1:$A$1001,customers!$B$1:$B$1001)</f>
        <v>Brittani Thoresbie</v>
      </c>
      <c r="G881" s="2" t="str">
        <f>IF(_xlfn.XLOOKUP(C881,customers!$A$1:$A$1001,customers!$C$1:$C$1001)=0,"",_xlfn.XLOOKUP(C881,customers!$A$1:$A$1001,customers!$C$1:$C$1001))</f>
        <v/>
      </c>
      <c r="H881" s="2" t="str">
        <f>_xlfn.XLOOKUP(C881,customers!$A$1:$A$1001,customers!$G$1:$G$1001)</f>
        <v>United States</v>
      </c>
      <c r="I881" t="str">
        <f>_xlfn.XLOOKUP(D881,products!$A$1:$A$49,products!$B$1:$B$49)</f>
        <v>Exc</v>
      </c>
      <c r="J881" t="str">
        <f>_xlfn.XLOOKUP(D881,products!$A$1:$A$49,products!$C$1:$C$49)</f>
        <v>D</v>
      </c>
      <c r="K881" s="24" t="s">
        <v>6220</v>
      </c>
      <c r="L881" s="6">
        <f>_xlfn.XLOOKUP(D881,products!$A$1:$A$49,products!$E$1:$E$49)</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 customers!$A$1:$A$1001,customers!$B$1:$B$1001)</f>
        <v>Constanta Hatfull</v>
      </c>
      <c r="G882" s="2" t="str">
        <f>IF(_xlfn.XLOOKUP(C882,customers!$A$1:$A$1001,customers!$C$1:$C$1001)=0,"",_xlfn.XLOOKUP(C882,customers!$A$1:$A$1001,customers!$C$1:$C$1001))</f>
        <v>chatfullog@ebay.com</v>
      </c>
      <c r="H882" s="2" t="str">
        <f>_xlfn.XLOOKUP(C882,customers!$A$1:$A$1001,customers!$G$1:$G$1001)</f>
        <v>United States</v>
      </c>
      <c r="I882" t="str">
        <f>_xlfn.XLOOKUP(D882,products!$A$1:$A$49,products!$B$1:$B$49)</f>
        <v>Rob</v>
      </c>
      <c r="J882" t="str">
        <f>_xlfn.XLOOKUP(D882,products!$A$1:$A$49,products!$C$1:$C$49)</f>
        <v>L</v>
      </c>
      <c r="K882" s="24" t="s">
        <v>6220</v>
      </c>
      <c r="L882" s="6">
        <f>_xlfn.XLOOKUP(D882,products!$A$1:$A$49,products!$E$1:$E$49)</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 customers!$A$1:$A$1001,customers!$B$1:$B$1001)</f>
        <v>Bobbe Castagneto</v>
      </c>
      <c r="G883" s="2" t="str">
        <f>IF(_xlfn.XLOOKUP(C883,customers!$A$1:$A$1001,customers!$C$1:$C$1001)=0,"",_xlfn.XLOOKUP(C883,customers!$A$1:$A$1001,customers!$C$1:$C$1001))</f>
        <v/>
      </c>
      <c r="H883" s="2" t="str">
        <f>_xlfn.XLOOKUP(C883,customers!$A$1:$A$1001,customers!$G$1:$G$1001)</f>
        <v>United States</v>
      </c>
      <c r="I883" t="str">
        <f>_xlfn.XLOOKUP(D883,products!$A$1:$A$49,products!$B$1:$B$49)</f>
        <v>Ara</v>
      </c>
      <c r="J883" t="str">
        <f>_xlfn.XLOOKUP(D883,products!$A$1:$A$49,products!$C$1:$C$49)</f>
        <v>L</v>
      </c>
      <c r="K883" s="24" t="s">
        <v>6220</v>
      </c>
      <c r="L883" s="6">
        <f>_xlfn.XLOOKUP(D883,products!$A$1:$A$49,products!$E$1:$E$49)</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 customers!$A$1:$A$1001,customers!$B$1:$B$1001)</f>
        <v>Kippie Marrison</v>
      </c>
      <c r="G884" s="2" t="str">
        <f>IF(_xlfn.XLOOKUP(C884,customers!$A$1:$A$1001,customers!$C$1:$C$1001)=0,"",_xlfn.XLOOKUP(C884,customers!$A$1:$A$1001,customers!$C$1:$C$1001))</f>
        <v>kmarrisonoq@dropbox.com</v>
      </c>
      <c r="H884" s="2" t="str">
        <f>_xlfn.XLOOKUP(C884,customers!$A$1:$A$1001,customers!$G$1:$G$1001)</f>
        <v>United States</v>
      </c>
      <c r="I884" t="str">
        <f>_xlfn.XLOOKUP(D884,products!$A$1:$A$49,products!$B$1:$B$49)</f>
        <v>Ara</v>
      </c>
      <c r="J884" t="str">
        <f>_xlfn.XLOOKUP(D884,products!$A$1:$A$49,products!$C$1:$C$49)</f>
        <v>D</v>
      </c>
      <c r="K884" s="24" t="s">
        <v>6219</v>
      </c>
      <c r="L884" s="6">
        <f>_xlfn.XLOOKUP(D884,products!$A$1:$A$49,products!$E$1:$E$49)</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 customers!$A$1:$A$1001,customers!$B$1:$B$1001)</f>
        <v>Lindon Agnolo</v>
      </c>
      <c r="G885" s="2" t="str">
        <f>IF(_xlfn.XLOOKUP(C885,customers!$A$1:$A$1001,customers!$C$1:$C$1001)=0,"",_xlfn.XLOOKUP(C885,customers!$A$1:$A$1001,customers!$C$1:$C$1001))</f>
        <v>lagnolooj@pinterest.com</v>
      </c>
      <c r="H885" s="2" t="str">
        <f>_xlfn.XLOOKUP(C885,customers!$A$1:$A$1001,customers!$G$1:$G$1001)</f>
        <v>United States</v>
      </c>
      <c r="I885" t="str">
        <f>_xlfn.XLOOKUP(D885,products!$A$1:$A$49,products!$B$1:$B$49)</f>
        <v>Ara</v>
      </c>
      <c r="J885" t="str">
        <f>_xlfn.XLOOKUP(D885,products!$A$1:$A$49,products!$C$1:$C$49)</f>
        <v>M</v>
      </c>
      <c r="K885" s="24" t="s">
        <v>6219</v>
      </c>
      <c r="L885" s="6">
        <f>_xlfn.XLOOKUP(D885,products!$A$1:$A$49,products!$E$1:$E$49)</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 customers!$A$1:$A$1001,customers!$B$1:$B$1001)</f>
        <v>Delainey Kiddy</v>
      </c>
      <c r="G886" s="2" t="str">
        <f>IF(_xlfn.XLOOKUP(C886,customers!$A$1:$A$1001,customers!$C$1:$C$1001)=0,"",_xlfn.XLOOKUP(C886,customers!$A$1:$A$1001,customers!$C$1:$C$1001))</f>
        <v>dkiddyok@fda.gov</v>
      </c>
      <c r="H886" s="2" t="str">
        <f>_xlfn.XLOOKUP(C886,customers!$A$1:$A$1001,customers!$G$1:$G$1001)</f>
        <v>United States</v>
      </c>
      <c r="I886" t="str">
        <f>_xlfn.XLOOKUP(D886,products!$A$1:$A$49,products!$B$1:$B$49)</f>
        <v>Rob</v>
      </c>
      <c r="J886" t="str">
        <f>_xlfn.XLOOKUP(D886,products!$A$1:$A$49,products!$C$1:$C$49)</f>
        <v>D</v>
      </c>
      <c r="K886" s="24" t="s">
        <v>6218</v>
      </c>
      <c r="L886" s="6">
        <f>_xlfn.XLOOKUP(D886,products!$A$1:$A$49,products!$E$1:$E$49)</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 customers!$A$1:$A$1001,customers!$B$1:$B$1001)</f>
        <v>Helli Petroulis</v>
      </c>
      <c r="G887" s="2" t="str">
        <f>IF(_xlfn.XLOOKUP(C887,customers!$A$1:$A$1001,customers!$C$1:$C$1001)=0,"",_xlfn.XLOOKUP(C887,customers!$A$1:$A$1001,customers!$C$1:$C$1001))</f>
        <v>hpetroulisol@state.tx.us</v>
      </c>
      <c r="H887" s="2" t="str">
        <f>_xlfn.XLOOKUP(C887,customers!$A$1:$A$1001,customers!$G$1:$G$1001)</f>
        <v>Ireland</v>
      </c>
      <c r="I887" t="str">
        <f>_xlfn.XLOOKUP(D887,products!$A$1:$A$49,products!$B$1:$B$49)</f>
        <v>Rob</v>
      </c>
      <c r="J887" t="str">
        <f>_xlfn.XLOOKUP(D887,products!$A$1:$A$49,products!$C$1:$C$49)</f>
        <v>D</v>
      </c>
      <c r="K887" s="24" t="s">
        <v>6219</v>
      </c>
      <c r="L887" s="6">
        <f>_xlfn.XLOOKUP(D887,products!$A$1:$A$49,products!$E$1:$E$49)</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 customers!$A$1:$A$1001,customers!$B$1:$B$1001)</f>
        <v>Marty Scholl</v>
      </c>
      <c r="G888" s="2" t="str">
        <f>IF(_xlfn.XLOOKUP(C888,customers!$A$1:$A$1001,customers!$C$1:$C$1001)=0,"",_xlfn.XLOOKUP(C888,customers!$A$1:$A$1001,customers!$C$1:$C$1001))</f>
        <v>mschollom@taobao.com</v>
      </c>
      <c r="H888" s="2" t="str">
        <f>_xlfn.XLOOKUP(C888,customers!$A$1:$A$1001,customers!$G$1:$G$1001)</f>
        <v>United States</v>
      </c>
      <c r="I888" t="str">
        <f>_xlfn.XLOOKUP(D888,products!$A$1:$A$49,products!$B$1:$B$49)</f>
        <v>Lib</v>
      </c>
      <c r="J888" t="str">
        <f>_xlfn.XLOOKUP(D888,products!$A$1:$A$49,products!$C$1:$C$49)</f>
        <v>M</v>
      </c>
      <c r="K888" s="24" t="s">
        <v>6218</v>
      </c>
      <c r="L888" s="6">
        <f>_xlfn.XLOOKUP(D888,products!$A$1:$A$49,products!$E$1:$E$49)</f>
        <v>8.73</v>
      </c>
      <c r="M888" s="6">
        <f t="shared" si="39"/>
        <v>17.46</v>
      </c>
      <c r="N888" t="str">
        <f t="shared" si="40"/>
        <v>Librica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 customers!$A$1:$A$1001,customers!$B$1:$B$1001)</f>
        <v>Kienan Ferson</v>
      </c>
      <c r="G889" s="2" t="str">
        <f>IF(_xlfn.XLOOKUP(C889,customers!$A$1:$A$1001,customers!$C$1:$C$1001)=0,"",_xlfn.XLOOKUP(C889,customers!$A$1:$A$1001,customers!$C$1:$C$1001))</f>
        <v>kfersonon@g.co</v>
      </c>
      <c r="H889" s="2" t="str">
        <f>_xlfn.XLOOKUP(C889,customers!$A$1:$A$1001,customers!$G$1:$G$1001)</f>
        <v>United States</v>
      </c>
      <c r="I889" t="str">
        <f>_xlfn.XLOOKUP(D889,products!$A$1:$A$49,products!$B$1:$B$49)</f>
        <v>Exc</v>
      </c>
      <c r="J889" t="str">
        <f>_xlfn.XLOOKUP(D889,products!$A$1:$A$49,products!$C$1:$C$49)</f>
        <v>L</v>
      </c>
      <c r="K889" s="24" t="s">
        <v>6220</v>
      </c>
      <c r="L889" s="6">
        <f>_xlfn.XLOOKUP(D889,products!$A$1:$A$49,products!$E$1:$E$49)</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 customers!$A$1:$A$1001,customers!$B$1:$B$1001)</f>
        <v>Blake Kelloway</v>
      </c>
      <c r="G890" s="2" t="str">
        <f>IF(_xlfn.XLOOKUP(C890,customers!$A$1:$A$1001,customers!$C$1:$C$1001)=0,"",_xlfn.XLOOKUP(C890,customers!$A$1:$A$1001,customers!$C$1:$C$1001))</f>
        <v>bkellowayoo@omniture.com</v>
      </c>
      <c r="H890" s="2" t="str">
        <f>_xlfn.XLOOKUP(C890,customers!$A$1:$A$1001,customers!$G$1:$G$1001)</f>
        <v>United States</v>
      </c>
      <c r="I890" t="str">
        <f>_xlfn.XLOOKUP(D890,products!$A$1:$A$49,products!$B$1:$B$49)</f>
        <v>Ara</v>
      </c>
      <c r="J890" t="str">
        <f>_xlfn.XLOOKUP(D890,products!$A$1:$A$49,products!$C$1:$C$49)</f>
        <v>L</v>
      </c>
      <c r="K890" s="24" t="s">
        <v>6220</v>
      </c>
      <c r="L890" s="6">
        <f>_xlfn.XLOOKUP(D890,products!$A$1:$A$49,products!$E$1:$E$49)</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 customers!$A$1:$A$1001,customers!$B$1:$B$1001)</f>
        <v>Scarlett Oliffe</v>
      </c>
      <c r="G891" s="2" t="str">
        <f>IF(_xlfn.XLOOKUP(C891,customers!$A$1:$A$1001,customers!$C$1:$C$1001)=0,"",_xlfn.XLOOKUP(C891,customers!$A$1:$A$1001,customers!$C$1:$C$1001))</f>
        <v>soliffeop@yellowbook.com</v>
      </c>
      <c r="H891" s="2" t="str">
        <f>_xlfn.XLOOKUP(C891,customers!$A$1:$A$1001,customers!$G$1:$G$1001)</f>
        <v>United States</v>
      </c>
      <c r="I891" t="str">
        <f>_xlfn.XLOOKUP(D891,products!$A$1:$A$49,products!$B$1:$B$49)</f>
        <v>Rob</v>
      </c>
      <c r="J891" t="str">
        <f>_xlfn.XLOOKUP(D891,products!$A$1:$A$49,products!$C$1:$C$49)</f>
        <v>D</v>
      </c>
      <c r="K891" s="24" t="s">
        <v>6220</v>
      </c>
      <c r="L891" s="6">
        <f>_xlfn.XLOOKUP(D891,products!$A$1:$A$49,products!$E$1:$E$49)</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 customers!$A$1:$A$1001,customers!$B$1:$B$1001)</f>
        <v>Kippie Marrison</v>
      </c>
      <c r="G892" s="2" t="str">
        <f>IF(_xlfn.XLOOKUP(C892,customers!$A$1:$A$1001,customers!$C$1:$C$1001)=0,"",_xlfn.XLOOKUP(C892,customers!$A$1:$A$1001,customers!$C$1:$C$1001))</f>
        <v>kmarrisonoq@dropbox.com</v>
      </c>
      <c r="H892" s="2" t="str">
        <f>_xlfn.XLOOKUP(C892,customers!$A$1:$A$1001,customers!$G$1:$G$1001)</f>
        <v>United States</v>
      </c>
      <c r="I892" t="str">
        <f>_xlfn.XLOOKUP(D892,products!$A$1:$A$49,products!$B$1:$B$49)</f>
        <v>Rob</v>
      </c>
      <c r="J892" t="str">
        <f>_xlfn.XLOOKUP(D892,products!$A$1:$A$49,products!$C$1:$C$49)</f>
        <v>D</v>
      </c>
      <c r="K892" s="24" t="s">
        <v>6219</v>
      </c>
      <c r="L892" s="6">
        <f>_xlfn.XLOOKUP(D892,products!$A$1:$A$49,products!$E$1:$E$49)</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 customers!$A$1:$A$1001,customers!$B$1:$B$1001)</f>
        <v>Celestia Dolohunty</v>
      </c>
      <c r="G893" s="2" t="str">
        <f>IF(_xlfn.XLOOKUP(C893,customers!$A$1:$A$1001,customers!$C$1:$C$1001)=0,"",_xlfn.XLOOKUP(C893,customers!$A$1:$A$1001,customers!$C$1:$C$1001))</f>
        <v>cdolohuntyor@dailymail.co.uk</v>
      </c>
      <c r="H893" s="2" t="str">
        <f>_xlfn.XLOOKUP(C893,customers!$A$1:$A$1001,customers!$G$1:$G$1001)</f>
        <v>United States</v>
      </c>
      <c r="I893" t="str">
        <f>_xlfn.XLOOKUP(D893,products!$A$1:$A$49,products!$B$1:$B$49)</f>
        <v>Ara</v>
      </c>
      <c r="J893" t="str">
        <f>_xlfn.XLOOKUP(D893,products!$A$1:$A$49,products!$C$1:$C$49)</f>
        <v>D</v>
      </c>
      <c r="K893" s="24" t="s">
        <v>6219</v>
      </c>
      <c r="L893" s="6">
        <f>_xlfn.XLOOKUP(D893,products!$A$1:$A$49,products!$E$1:$E$49)</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 customers!$A$1:$A$1001,customers!$B$1:$B$1001)</f>
        <v>Patsy Vasilenko</v>
      </c>
      <c r="G894" s="2" t="str">
        <f>IF(_xlfn.XLOOKUP(C894,customers!$A$1:$A$1001,customers!$C$1:$C$1001)=0,"",_xlfn.XLOOKUP(C894,customers!$A$1:$A$1001,customers!$C$1:$C$1001))</f>
        <v>pvasilenkoos@addtoany.com</v>
      </c>
      <c r="H894" s="2" t="str">
        <f>_xlfn.XLOOKUP(C894,customers!$A$1:$A$1001,customers!$G$1:$G$1001)</f>
        <v>United Kingdom</v>
      </c>
      <c r="I894" t="str">
        <f>_xlfn.XLOOKUP(D894,products!$A$1:$A$49,products!$B$1:$B$49)</f>
        <v>Exc</v>
      </c>
      <c r="J894" t="str">
        <f>_xlfn.XLOOKUP(D894,products!$A$1:$A$49,products!$C$1:$C$49)</f>
        <v>M</v>
      </c>
      <c r="K894" s="24" t="s">
        <v>6220</v>
      </c>
      <c r="L894" s="6">
        <f>_xlfn.XLOOKUP(D894,products!$A$1:$A$49,products!$E$1:$E$49)</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 customers!$A$1:$A$1001,customers!$B$1:$B$1001)</f>
        <v>Raphaela Schankelborg</v>
      </c>
      <c r="G895" s="2" t="str">
        <f>IF(_xlfn.XLOOKUP(C895,customers!$A$1:$A$1001,customers!$C$1:$C$1001)=0,"",_xlfn.XLOOKUP(C895,customers!$A$1:$A$1001,customers!$C$1:$C$1001))</f>
        <v>rschankelborgot@ameblo.jp</v>
      </c>
      <c r="H895" s="2" t="str">
        <f>_xlfn.XLOOKUP(C895,customers!$A$1:$A$1001,customers!$G$1:$G$1001)</f>
        <v>United States</v>
      </c>
      <c r="I895" t="str">
        <f>_xlfn.XLOOKUP(D895,products!$A$1:$A$49,products!$B$1:$B$49)</f>
        <v>Lib</v>
      </c>
      <c r="J895" t="str">
        <f>_xlfn.XLOOKUP(D895,products!$A$1:$A$49,products!$C$1:$C$49)</f>
        <v>L</v>
      </c>
      <c r="K895" s="24" t="s">
        <v>6218</v>
      </c>
      <c r="L895" s="6">
        <f>_xlfn.XLOOKUP(D895,products!$A$1:$A$49,products!$E$1:$E$49)</f>
        <v>9.51</v>
      </c>
      <c r="M895" s="6">
        <f t="shared" si="39"/>
        <v>57.06</v>
      </c>
      <c r="N895" t="str">
        <f t="shared" si="40"/>
        <v>Librica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 customers!$A$1:$A$1001,customers!$B$1:$B$1001)</f>
        <v>Sharity Wickens</v>
      </c>
      <c r="G896" s="2" t="str">
        <f>IF(_xlfn.XLOOKUP(C896,customers!$A$1:$A$1001,customers!$C$1:$C$1001)=0,"",_xlfn.XLOOKUP(C896,customers!$A$1:$A$1001,customers!$C$1:$C$1001))</f>
        <v/>
      </c>
      <c r="H896" s="2" t="str">
        <f>_xlfn.XLOOKUP(C896,customers!$A$1:$A$1001,customers!$G$1:$G$1001)</f>
        <v>Ireland</v>
      </c>
      <c r="I896" t="str">
        <f>_xlfn.XLOOKUP(D896,products!$A$1:$A$49,products!$B$1:$B$49)</f>
        <v>Rob</v>
      </c>
      <c r="J896" t="str">
        <f>_xlfn.XLOOKUP(D896,products!$A$1:$A$49,products!$C$1:$C$49)</f>
        <v>D</v>
      </c>
      <c r="K896" s="24" t="s">
        <v>6219</v>
      </c>
      <c r="L896" s="6">
        <f>_xlfn.XLOOKUP(D896,products!$A$1:$A$49,products!$E$1:$E$49)</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 customers!$A$1:$A$1001,customers!$B$1:$B$1001)</f>
        <v>Derick Snow</v>
      </c>
      <c r="G897" s="2" t="str">
        <f>IF(_xlfn.XLOOKUP(C897,customers!$A$1:$A$1001,customers!$C$1:$C$1001)=0,"",_xlfn.XLOOKUP(C897,customers!$A$1:$A$1001,customers!$C$1:$C$1001))</f>
        <v/>
      </c>
      <c r="H897" s="2" t="str">
        <f>_xlfn.XLOOKUP(C897,customers!$A$1:$A$1001,customers!$G$1:$G$1001)</f>
        <v>United States</v>
      </c>
      <c r="I897" t="str">
        <f>_xlfn.XLOOKUP(D897,products!$A$1:$A$49,products!$B$1:$B$49)</f>
        <v>Exc</v>
      </c>
      <c r="J897" t="str">
        <f>_xlfn.XLOOKUP(D897,products!$A$1:$A$49,products!$C$1:$C$49)</f>
        <v>M</v>
      </c>
      <c r="K897" s="24" t="s">
        <v>6219</v>
      </c>
      <c r="L897" s="6">
        <f>_xlfn.XLOOKUP(D897,products!$A$1:$A$49,products!$E$1:$E$49)</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 customers!$A$1:$A$1001,customers!$B$1:$B$1001)</f>
        <v>Baxy Cargen</v>
      </c>
      <c r="G898" s="2" t="str">
        <f>IF(_xlfn.XLOOKUP(C898,customers!$A$1:$A$1001,customers!$C$1:$C$1001)=0,"",_xlfn.XLOOKUP(C898,customers!$A$1:$A$1001,customers!$C$1:$C$1001))</f>
        <v>bcargenow@geocities.jp</v>
      </c>
      <c r="H898" s="2" t="str">
        <f>_xlfn.XLOOKUP(C898,customers!$A$1:$A$1001,customers!$G$1:$G$1001)</f>
        <v>United States</v>
      </c>
      <c r="I898" t="str">
        <f>_xlfn.XLOOKUP(D898,products!$A$1:$A$49,products!$B$1:$B$49)</f>
        <v>Rob</v>
      </c>
      <c r="J898" t="str">
        <f>_xlfn.XLOOKUP(D898,products!$A$1:$A$49,products!$C$1:$C$49)</f>
        <v>D</v>
      </c>
      <c r="K898" s="24" t="s">
        <v>6218</v>
      </c>
      <c r="L898" s="6">
        <f>_xlfn.XLOOKUP(D898,products!$A$1:$A$49,products!$E$1:$E$49)</f>
        <v>5.3699999999999992</v>
      </c>
      <c r="M898" s="6">
        <f t="shared" ref="M898:M961" si="42">E898*L898</f>
        <v>32.22</v>
      </c>
      <c r="N898" t="str">
        <f t="shared" ref="N898:N961" si="43">IF(I898="Rob","Robusta",IF(I898="Exc","Excelsa",IF(I898="Ara","Arabica",IF(I898="Lib","Librica"))))</f>
        <v>Robusta</v>
      </c>
      <c r="O898" t="str">
        <f t="shared" ref="O898:O961" si="44">IF(J898="M","Medium",IF(J898="L","Light",IF(J898="D","Dark")))</f>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 customers!$A$1:$A$1001,customers!$B$1:$B$1001)</f>
        <v>Ryann Stickler</v>
      </c>
      <c r="G899" s="2" t="str">
        <f>IF(_xlfn.XLOOKUP(C899,customers!$A$1:$A$1001,customers!$C$1:$C$1001)=0,"",_xlfn.XLOOKUP(C899,customers!$A$1:$A$1001,customers!$C$1:$C$1001))</f>
        <v>rsticklerox@printfriendly.com</v>
      </c>
      <c r="H899" s="2" t="str">
        <f>_xlfn.XLOOKUP(C899,customers!$A$1:$A$1001,customers!$G$1:$G$1001)</f>
        <v>United Kingdom</v>
      </c>
      <c r="I899" t="str">
        <f>_xlfn.XLOOKUP(D899,products!$A$1:$A$49,products!$B$1:$B$49)</f>
        <v>Exc</v>
      </c>
      <c r="J899" t="str">
        <f>_xlfn.XLOOKUP(D899,products!$A$1:$A$49,products!$C$1:$C$49)</f>
        <v>D</v>
      </c>
      <c r="K899" s="24" t="s">
        <v>6217</v>
      </c>
      <c r="L899" s="6">
        <f>_xlfn.XLOOKUP(D899,products!$A$1:$A$49,products!$E$1:$E$49)</f>
        <v>12.15</v>
      </c>
      <c r="M899" s="6">
        <f t="shared" si="42"/>
        <v>24.3</v>
      </c>
      <c r="N899" t="str">
        <f t="shared" si="43"/>
        <v>Excelsa</v>
      </c>
      <c r="O899" t="str">
        <f t="shared" si="44"/>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 customers!$A$1:$A$1001,customers!$B$1:$B$1001)</f>
        <v>Daryn Cassius</v>
      </c>
      <c r="G900" s="2" t="str">
        <f>IF(_xlfn.XLOOKUP(C900,customers!$A$1:$A$1001,customers!$C$1:$C$1001)=0,"",_xlfn.XLOOKUP(C900,customers!$A$1:$A$1001,customers!$C$1:$C$1001))</f>
        <v/>
      </c>
      <c r="H900" s="2" t="str">
        <f>_xlfn.XLOOKUP(C900,customers!$A$1:$A$1001,customers!$G$1:$G$1001)</f>
        <v>United States</v>
      </c>
      <c r="I900" t="str">
        <f>_xlfn.XLOOKUP(D900,products!$A$1:$A$49,products!$B$1:$B$49)</f>
        <v>Rob</v>
      </c>
      <c r="J900" t="str">
        <f>_xlfn.XLOOKUP(D900,products!$A$1:$A$49,products!$C$1:$C$49)</f>
        <v>L</v>
      </c>
      <c r="K900" s="24" t="s">
        <v>6218</v>
      </c>
      <c r="L900" s="6">
        <f>_xlfn.XLOOKUP(D900,products!$A$1:$A$49,products!$E$1:$E$49)</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 customers!$A$1:$A$1001,customers!$B$1:$B$1001)</f>
        <v>Derick Snow</v>
      </c>
      <c r="G901" s="2" t="str">
        <f>IF(_xlfn.XLOOKUP(C901,customers!$A$1:$A$1001,customers!$C$1:$C$1001)=0,"",_xlfn.XLOOKUP(C901,customers!$A$1:$A$1001,customers!$C$1:$C$1001))</f>
        <v/>
      </c>
      <c r="H901" s="2" t="str">
        <f>_xlfn.XLOOKUP(C901,customers!$A$1:$A$1001,customers!$G$1:$G$1001)</f>
        <v>United States</v>
      </c>
      <c r="I901" t="str">
        <f>_xlfn.XLOOKUP(D901,products!$A$1:$A$49,products!$B$1:$B$49)</f>
        <v>Lib</v>
      </c>
      <c r="J901" t="str">
        <f>_xlfn.XLOOKUP(D901,products!$A$1:$A$49,products!$C$1:$C$49)</f>
        <v>M</v>
      </c>
      <c r="K901" s="24" t="s">
        <v>6217</v>
      </c>
      <c r="L901" s="6">
        <f>_xlfn.XLOOKUP(D901,products!$A$1:$A$49,products!$E$1:$E$49)</f>
        <v>14.55</v>
      </c>
      <c r="M901" s="6">
        <f t="shared" si="42"/>
        <v>72.75</v>
      </c>
      <c r="N901" t="str">
        <f t="shared" si="43"/>
        <v>Librica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 customers!$A$1:$A$1001,customers!$B$1:$B$1001)</f>
        <v>Skelly Dolohunty</v>
      </c>
      <c r="G902" s="2" t="str">
        <f>IF(_xlfn.XLOOKUP(C902,customers!$A$1:$A$1001,customers!$C$1:$C$1001)=0,"",_xlfn.XLOOKUP(C902,customers!$A$1:$A$1001,customers!$C$1:$C$1001))</f>
        <v/>
      </c>
      <c r="H902" s="2" t="str">
        <f>_xlfn.XLOOKUP(C902,customers!$A$1:$A$1001,customers!$G$1:$G$1001)</f>
        <v>Ireland</v>
      </c>
      <c r="I902" t="str">
        <f>_xlfn.XLOOKUP(D902,products!$A$1:$A$49,products!$B$1:$B$49)</f>
        <v>Lib</v>
      </c>
      <c r="J902" t="str">
        <f>_xlfn.XLOOKUP(D902,products!$A$1:$A$49,products!$C$1:$C$49)</f>
        <v>L</v>
      </c>
      <c r="K902" s="24" t="s">
        <v>6217</v>
      </c>
      <c r="L902" s="6">
        <f>_xlfn.XLOOKUP(D902,products!$A$1:$A$49,products!$E$1:$E$49)</f>
        <v>15.85</v>
      </c>
      <c r="M902" s="6">
        <f t="shared" si="42"/>
        <v>47.55</v>
      </c>
      <c r="N902" t="str">
        <f t="shared" si="43"/>
        <v>Librica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 customers!$A$1:$A$1001,customers!$B$1:$B$1001)</f>
        <v>Drake Jevon</v>
      </c>
      <c r="G903" s="2" t="str">
        <f>IF(_xlfn.XLOOKUP(C903,customers!$A$1:$A$1001,customers!$C$1:$C$1001)=0,"",_xlfn.XLOOKUP(C903,customers!$A$1:$A$1001,customers!$C$1:$C$1001))</f>
        <v>djevonp1@ibm.com</v>
      </c>
      <c r="H903" s="2" t="str">
        <f>_xlfn.XLOOKUP(C903,customers!$A$1:$A$1001,customers!$G$1:$G$1001)</f>
        <v>United States</v>
      </c>
      <c r="I903" t="str">
        <f>_xlfn.XLOOKUP(D903,products!$A$1:$A$49,products!$B$1:$B$49)</f>
        <v>Rob</v>
      </c>
      <c r="J903" t="str">
        <f>_xlfn.XLOOKUP(D903,products!$A$1:$A$49,products!$C$1:$C$49)</f>
        <v>L</v>
      </c>
      <c r="K903" s="24" t="s">
        <v>6220</v>
      </c>
      <c r="L903" s="6">
        <f>_xlfn.XLOOKUP(D903,products!$A$1:$A$49,products!$E$1:$E$49)</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 customers!$A$1:$A$1001,customers!$B$1:$B$1001)</f>
        <v>Hall Ranner</v>
      </c>
      <c r="G904" s="2" t="str">
        <f>IF(_xlfn.XLOOKUP(C904,customers!$A$1:$A$1001,customers!$C$1:$C$1001)=0,"",_xlfn.XLOOKUP(C904,customers!$A$1:$A$1001,customers!$C$1:$C$1001))</f>
        <v>hrannerp2@omniture.com</v>
      </c>
      <c r="H904" s="2" t="str">
        <f>_xlfn.XLOOKUP(C904,customers!$A$1:$A$1001,customers!$G$1:$G$1001)</f>
        <v>United States</v>
      </c>
      <c r="I904" t="str">
        <f>_xlfn.XLOOKUP(D904,products!$A$1:$A$49,products!$B$1:$B$49)</f>
        <v>Exc</v>
      </c>
      <c r="J904" t="str">
        <f>_xlfn.XLOOKUP(D904,products!$A$1:$A$49,products!$C$1:$C$49)</f>
        <v>M</v>
      </c>
      <c r="K904" s="24" t="s">
        <v>6219</v>
      </c>
      <c r="L904" s="6">
        <f>_xlfn.XLOOKUP(D904,products!$A$1:$A$49,products!$E$1:$E$49)</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 customers!$A$1:$A$1001,customers!$B$1:$B$1001)</f>
        <v>Berkly Imrie</v>
      </c>
      <c r="G905" s="2" t="str">
        <f>IF(_xlfn.XLOOKUP(C905,customers!$A$1:$A$1001,customers!$C$1:$C$1001)=0,"",_xlfn.XLOOKUP(C905,customers!$A$1:$A$1001,customers!$C$1:$C$1001))</f>
        <v>bimriep3@addtoany.com</v>
      </c>
      <c r="H905" s="2" t="str">
        <f>_xlfn.XLOOKUP(C905,customers!$A$1:$A$1001,customers!$G$1:$G$1001)</f>
        <v>United States</v>
      </c>
      <c r="I905" t="str">
        <f>_xlfn.XLOOKUP(D905,products!$A$1:$A$49,products!$B$1:$B$49)</f>
        <v>Lib</v>
      </c>
      <c r="J905" t="str">
        <f>_xlfn.XLOOKUP(D905,products!$A$1:$A$49,products!$C$1:$C$49)</f>
        <v>M</v>
      </c>
      <c r="K905" s="24" t="s">
        <v>6218</v>
      </c>
      <c r="L905" s="6">
        <f>_xlfn.XLOOKUP(D905,products!$A$1:$A$49,products!$E$1:$E$49)</f>
        <v>8.73</v>
      </c>
      <c r="M905" s="6">
        <f t="shared" si="42"/>
        <v>17.46</v>
      </c>
      <c r="N905" t="str">
        <f t="shared" si="43"/>
        <v>Librica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 customers!$A$1:$A$1001,customers!$B$1:$B$1001)</f>
        <v>Dorey Sopper</v>
      </c>
      <c r="G906" s="2" t="str">
        <f>IF(_xlfn.XLOOKUP(C906,customers!$A$1:$A$1001,customers!$C$1:$C$1001)=0,"",_xlfn.XLOOKUP(C906,customers!$A$1:$A$1001,customers!$C$1:$C$1001))</f>
        <v>dsopperp4@eventbrite.com</v>
      </c>
      <c r="H906" s="2" t="str">
        <f>_xlfn.XLOOKUP(C906,customers!$A$1:$A$1001,customers!$G$1:$G$1001)</f>
        <v>United States</v>
      </c>
      <c r="I906" t="str">
        <f>_xlfn.XLOOKUP(D906,products!$A$1:$A$49,products!$B$1:$B$49)</f>
        <v>Ara</v>
      </c>
      <c r="J906" t="str">
        <f>_xlfn.XLOOKUP(D906,products!$A$1:$A$49,products!$C$1:$C$49)</f>
        <v>L</v>
      </c>
      <c r="K906" s="24" t="s">
        <v>6219</v>
      </c>
      <c r="L906" s="6">
        <f>_xlfn.XLOOKUP(D906,products!$A$1:$A$49,products!$E$1:$E$49)</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 customers!$A$1:$A$1001,customers!$B$1:$B$1001)</f>
        <v>Darcy Lochran</v>
      </c>
      <c r="G907" s="2" t="str">
        <f>IF(_xlfn.XLOOKUP(C907,customers!$A$1:$A$1001,customers!$C$1:$C$1001)=0,"",_xlfn.XLOOKUP(C907,customers!$A$1:$A$1001,customers!$C$1:$C$1001))</f>
        <v/>
      </c>
      <c r="H907" s="2" t="str">
        <f>_xlfn.XLOOKUP(C907,customers!$A$1:$A$1001,customers!$G$1:$G$1001)</f>
        <v>United States</v>
      </c>
      <c r="I907" t="str">
        <f>_xlfn.XLOOKUP(D907,products!$A$1:$A$49,products!$B$1:$B$49)</f>
        <v>Ara</v>
      </c>
      <c r="J907" t="str">
        <f>_xlfn.XLOOKUP(D907,products!$A$1:$A$49,products!$C$1:$C$49)</f>
        <v>M</v>
      </c>
      <c r="K907" s="24" t="s">
        <v>6218</v>
      </c>
      <c r="L907" s="6">
        <f>_xlfn.XLOOKUP(D907,products!$A$1:$A$49,products!$E$1:$E$49)</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 customers!$A$1:$A$1001,customers!$B$1:$B$1001)</f>
        <v>Lauritz Ledgley</v>
      </c>
      <c r="G908" s="2" t="str">
        <f>IF(_xlfn.XLOOKUP(C908,customers!$A$1:$A$1001,customers!$C$1:$C$1001)=0,"",_xlfn.XLOOKUP(C908,customers!$A$1:$A$1001,customers!$C$1:$C$1001))</f>
        <v>lledgleyp6@de.vu</v>
      </c>
      <c r="H908" s="2" t="str">
        <f>_xlfn.XLOOKUP(C908,customers!$A$1:$A$1001,customers!$G$1:$G$1001)</f>
        <v>United States</v>
      </c>
      <c r="I908" t="str">
        <f>_xlfn.XLOOKUP(D908,products!$A$1:$A$49,products!$B$1:$B$49)</f>
        <v>Ara</v>
      </c>
      <c r="J908" t="str">
        <f>_xlfn.XLOOKUP(D908,products!$A$1:$A$49,products!$C$1:$C$49)</f>
        <v>M</v>
      </c>
      <c r="K908" s="24" t="s">
        <v>6218</v>
      </c>
      <c r="L908" s="6">
        <f>_xlfn.XLOOKUP(D908,products!$A$1:$A$49,products!$E$1:$E$49)</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 customers!$A$1:$A$1001,customers!$B$1:$B$1001)</f>
        <v>Tawnya Menary</v>
      </c>
      <c r="G909" s="2" t="str">
        <f>IF(_xlfn.XLOOKUP(C909,customers!$A$1:$A$1001,customers!$C$1:$C$1001)=0,"",_xlfn.XLOOKUP(C909,customers!$A$1:$A$1001,customers!$C$1:$C$1001))</f>
        <v>tmenaryp7@phoca.cz</v>
      </c>
      <c r="H909" s="2" t="str">
        <f>_xlfn.XLOOKUP(C909,customers!$A$1:$A$1001,customers!$G$1:$G$1001)</f>
        <v>United States</v>
      </c>
      <c r="I909" t="str">
        <f>_xlfn.XLOOKUP(D909,products!$A$1:$A$49,products!$B$1:$B$49)</f>
        <v>Lib</v>
      </c>
      <c r="J909" t="str">
        <f>_xlfn.XLOOKUP(D909,products!$A$1:$A$49,products!$C$1:$C$49)</f>
        <v>D</v>
      </c>
      <c r="K909" s="24" t="s">
        <v>6217</v>
      </c>
      <c r="L909" s="6">
        <f>_xlfn.XLOOKUP(D909,products!$A$1:$A$49,products!$E$1:$E$49)</f>
        <v>12.95</v>
      </c>
      <c r="M909" s="6">
        <f t="shared" si="42"/>
        <v>38.849999999999994</v>
      </c>
      <c r="N909" t="str">
        <f t="shared" si="43"/>
        <v>Librica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 customers!$A$1:$A$1001,customers!$B$1:$B$1001)</f>
        <v>Gustaf Ciccotti</v>
      </c>
      <c r="G910" s="2" t="str">
        <f>IF(_xlfn.XLOOKUP(C910,customers!$A$1:$A$1001,customers!$C$1:$C$1001)=0,"",_xlfn.XLOOKUP(C910,customers!$A$1:$A$1001,customers!$C$1:$C$1001))</f>
        <v>gciccottip8@so-net.ne.jp</v>
      </c>
      <c r="H910" s="2" t="str">
        <f>_xlfn.XLOOKUP(C910,customers!$A$1:$A$1001,customers!$G$1:$G$1001)</f>
        <v>United States</v>
      </c>
      <c r="I910" t="str">
        <f>_xlfn.XLOOKUP(D910,products!$A$1:$A$49,products!$B$1:$B$49)</f>
        <v>Rob</v>
      </c>
      <c r="J910" t="str">
        <f>_xlfn.XLOOKUP(D910,products!$A$1:$A$49,products!$C$1:$C$49)</f>
        <v>L</v>
      </c>
      <c r="K910" s="24" t="s">
        <v>6217</v>
      </c>
      <c r="L910" s="6">
        <f>_xlfn.XLOOKUP(D910,products!$A$1:$A$49,products!$E$1:$E$49)</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 customers!$A$1:$A$1001,customers!$B$1:$B$1001)</f>
        <v>Bobbe Renner</v>
      </c>
      <c r="G911" s="2" t="str">
        <f>IF(_xlfn.XLOOKUP(C911,customers!$A$1:$A$1001,customers!$C$1:$C$1001)=0,"",_xlfn.XLOOKUP(C911,customers!$A$1:$A$1001,customers!$C$1:$C$1001))</f>
        <v/>
      </c>
      <c r="H911" s="2" t="str">
        <f>_xlfn.XLOOKUP(C911,customers!$A$1:$A$1001,customers!$G$1:$G$1001)</f>
        <v>United States</v>
      </c>
      <c r="I911" t="str">
        <f>_xlfn.XLOOKUP(D911,products!$A$1:$A$49,products!$B$1:$B$49)</f>
        <v>Rob</v>
      </c>
      <c r="J911" t="str">
        <f>_xlfn.XLOOKUP(D911,products!$A$1:$A$49,products!$C$1:$C$49)</f>
        <v>L</v>
      </c>
      <c r="K911" s="24" t="s">
        <v>6220</v>
      </c>
      <c r="L911" s="6">
        <f>_xlfn.XLOOKUP(D911,products!$A$1:$A$49,products!$E$1:$E$49)</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 customers!$A$1:$A$1001,customers!$B$1:$B$1001)</f>
        <v>Wilton Jallin</v>
      </c>
      <c r="G912" s="2" t="str">
        <f>IF(_xlfn.XLOOKUP(C912,customers!$A$1:$A$1001,customers!$C$1:$C$1001)=0,"",_xlfn.XLOOKUP(C912,customers!$A$1:$A$1001,customers!$C$1:$C$1001))</f>
        <v>wjallinpa@pcworld.com</v>
      </c>
      <c r="H912" s="2" t="str">
        <f>_xlfn.XLOOKUP(C912,customers!$A$1:$A$1001,customers!$G$1:$G$1001)</f>
        <v>United States</v>
      </c>
      <c r="I912" t="str">
        <f>_xlfn.XLOOKUP(D912,products!$A$1:$A$49,products!$B$1:$B$49)</f>
        <v>Ara</v>
      </c>
      <c r="J912" t="str">
        <f>_xlfn.XLOOKUP(D912,products!$A$1:$A$49,products!$C$1:$C$49)</f>
        <v>D</v>
      </c>
      <c r="K912" s="24" t="s">
        <v>6219</v>
      </c>
      <c r="L912" s="6">
        <f>_xlfn.XLOOKUP(D912,products!$A$1:$A$49,products!$E$1:$E$49)</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 customers!$A$1:$A$1001,customers!$B$1:$B$1001)</f>
        <v>Mindy Bogey</v>
      </c>
      <c r="G913" s="2" t="str">
        <f>IF(_xlfn.XLOOKUP(C913,customers!$A$1:$A$1001,customers!$C$1:$C$1001)=0,"",_xlfn.XLOOKUP(C913,customers!$A$1:$A$1001,customers!$C$1:$C$1001))</f>
        <v>mbogeypb@thetimes.co.uk</v>
      </c>
      <c r="H913" s="2" t="str">
        <f>_xlfn.XLOOKUP(C913,customers!$A$1:$A$1001,customers!$G$1:$G$1001)</f>
        <v>United States</v>
      </c>
      <c r="I913" t="str">
        <f>_xlfn.XLOOKUP(D913,products!$A$1:$A$49,products!$B$1:$B$49)</f>
        <v>Ara</v>
      </c>
      <c r="J913" t="str">
        <f>_xlfn.XLOOKUP(D913,products!$A$1:$A$49,products!$C$1:$C$49)</f>
        <v>M</v>
      </c>
      <c r="K913" s="24" t="s">
        <v>6217</v>
      </c>
      <c r="L913" s="6">
        <f>_xlfn.XLOOKUP(D913,products!$A$1:$A$49,products!$E$1:$E$49)</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 customers!$A$1:$A$1001,customers!$B$1:$B$1001)</f>
        <v>Paulie Fonzone</v>
      </c>
      <c r="G914" s="2" t="str">
        <f>IF(_xlfn.XLOOKUP(C914,customers!$A$1:$A$1001,customers!$C$1:$C$1001)=0,"",_xlfn.XLOOKUP(C914,customers!$A$1:$A$1001,customers!$C$1:$C$1001))</f>
        <v/>
      </c>
      <c r="H914" s="2" t="str">
        <f>_xlfn.XLOOKUP(C914,customers!$A$1:$A$1001,customers!$G$1:$G$1001)</f>
        <v>United States</v>
      </c>
      <c r="I914" t="str">
        <f>_xlfn.XLOOKUP(D914,products!$A$1:$A$49,products!$B$1:$B$49)</f>
        <v>Rob</v>
      </c>
      <c r="J914" t="str">
        <f>_xlfn.XLOOKUP(D914,products!$A$1:$A$49,products!$C$1:$C$49)</f>
        <v>M</v>
      </c>
      <c r="K914" s="24" t="s">
        <v>6219</v>
      </c>
      <c r="L914" s="6">
        <f>_xlfn.XLOOKUP(D914,products!$A$1:$A$49,products!$E$1:$E$49)</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 customers!$A$1:$A$1001,customers!$B$1:$B$1001)</f>
        <v>Merrile Cobbledick</v>
      </c>
      <c r="G915" s="2" t="str">
        <f>IF(_xlfn.XLOOKUP(C915,customers!$A$1:$A$1001,customers!$C$1:$C$1001)=0,"",_xlfn.XLOOKUP(C915,customers!$A$1:$A$1001,customers!$C$1:$C$1001))</f>
        <v>mcobbledickpd@ucsd.edu</v>
      </c>
      <c r="H915" s="2" t="str">
        <f>_xlfn.XLOOKUP(C915,customers!$A$1:$A$1001,customers!$G$1:$G$1001)</f>
        <v>United States</v>
      </c>
      <c r="I915" t="str">
        <f>_xlfn.XLOOKUP(D915,products!$A$1:$A$49,products!$B$1:$B$49)</f>
        <v>Ara</v>
      </c>
      <c r="J915" t="str">
        <f>_xlfn.XLOOKUP(D915,products!$A$1:$A$49,products!$C$1:$C$49)</f>
        <v>M</v>
      </c>
      <c r="K915" s="24" t="s">
        <v>6218</v>
      </c>
      <c r="L915" s="6">
        <f>_xlfn.XLOOKUP(D915,products!$A$1:$A$49,products!$E$1:$E$49)</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 customers!$A$1:$A$1001,customers!$B$1:$B$1001)</f>
        <v>Antonius Lewry</v>
      </c>
      <c r="G916" s="2" t="str">
        <f>IF(_xlfn.XLOOKUP(C916,customers!$A$1:$A$1001,customers!$C$1:$C$1001)=0,"",_xlfn.XLOOKUP(C916,customers!$A$1:$A$1001,customers!$C$1:$C$1001))</f>
        <v>alewrype@whitehouse.gov</v>
      </c>
      <c r="H916" s="2" t="str">
        <f>_xlfn.XLOOKUP(C916,customers!$A$1:$A$1001,customers!$G$1:$G$1001)</f>
        <v>United States</v>
      </c>
      <c r="I916" t="str">
        <f>_xlfn.XLOOKUP(D916,products!$A$1:$A$49,products!$B$1:$B$49)</f>
        <v>Ara</v>
      </c>
      <c r="J916" t="str">
        <f>_xlfn.XLOOKUP(D916,products!$A$1:$A$49,products!$C$1:$C$49)</f>
        <v>M</v>
      </c>
      <c r="K916" s="24" t="s">
        <v>6217</v>
      </c>
      <c r="L916" s="6">
        <f>_xlfn.XLOOKUP(D916,products!$A$1:$A$49,products!$E$1:$E$49)</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 customers!$A$1:$A$1001,customers!$B$1:$B$1001)</f>
        <v>Isis Hessel</v>
      </c>
      <c r="G917" s="2" t="str">
        <f>IF(_xlfn.XLOOKUP(C917,customers!$A$1:$A$1001,customers!$C$1:$C$1001)=0,"",_xlfn.XLOOKUP(C917,customers!$A$1:$A$1001,customers!$C$1:$C$1001))</f>
        <v>ihesselpf@ox.ac.uk</v>
      </c>
      <c r="H917" s="2" t="str">
        <f>_xlfn.XLOOKUP(C917,customers!$A$1:$A$1001,customers!$G$1:$G$1001)</f>
        <v>United States</v>
      </c>
      <c r="I917" t="str">
        <f>_xlfn.XLOOKUP(D917,products!$A$1:$A$49,products!$B$1:$B$49)</f>
        <v>Exc</v>
      </c>
      <c r="J917" t="str">
        <f>_xlfn.XLOOKUP(D917,products!$A$1:$A$49,products!$C$1:$C$49)</f>
        <v>D</v>
      </c>
      <c r="K917" s="24" t="s">
        <v>6219</v>
      </c>
      <c r="L917" s="6">
        <f>_xlfn.XLOOKUP(D917,products!$A$1:$A$49,products!$E$1:$E$49)</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 customers!$A$1:$A$1001,customers!$B$1:$B$1001)</f>
        <v>Harland Trematick</v>
      </c>
      <c r="G918" s="2" t="str">
        <f>IF(_xlfn.XLOOKUP(C918,customers!$A$1:$A$1001,customers!$C$1:$C$1001)=0,"",_xlfn.XLOOKUP(C918,customers!$A$1:$A$1001,customers!$C$1:$C$1001))</f>
        <v/>
      </c>
      <c r="H918" s="2" t="str">
        <f>_xlfn.XLOOKUP(C918,customers!$A$1:$A$1001,customers!$G$1:$G$1001)</f>
        <v>Ireland</v>
      </c>
      <c r="I918" t="str">
        <f>_xlfn.XLOOKUP(D918,products!$A$1:$A$49,products!$B$1:$B$49)</f>
        <v>Exc</v>
      </c>
      <c r="J918" t="str">
        <f>_xlfn.XLOOKUP(D918,products!$A$1:$A$49,products!$C$1:$C$49)</f>
        <v>D</v>
      </c>
      <c r="K918" s="24" t="s">
        <v>6220</v>
      </c>
      <c r="L918" s="6">
        <f>_xlfn.XLOOKUP(D918,products!$A$1:$A$49,products!$E$1:$E$49)</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 customers!$A$1:$A$1001,customers!$B$1:$B$1001)</f>
        <v>Chloris Sorrell</v>
      </c>
      <c r="G919" s="2" t="str">
        <f>IF(_xlfn.XLOOKUP(C919,customers!$A$1:$A$1001,customers!$C$1:$C$1001)=0,"",_xlfn.XLOOKUP(C919,customers!$A$1:$A$1001,customers!$C$1:$C$1001))</f>
        <v>csorrellph@amazon.com</v>
      </c>
      <c r="H919" s="2" t="str">
        <f>_xlfn.XLOOKUP(C919,customers!$A$1:$A$1001,customers!$G$1:$G$1001)</f>
        <v>United Kingdom</v>
      </c>
      <c r="I919" t="str">
        <f>_xlfn.XLOOKUP(D919,products!$A$1:$A$49,products!$B$1:$B$49)</f>
        <v>Ara</v>
      </c>
      <c r="J919" t="str">
        <f>_xlfn.XLOOKUP(D919,products!$A$1:$A$49,products!$C$1:$C$49)</f>
        <v>M</v>
      </c>
      <c r="K919" s="24" t="s">
        <v>6218</v>
      </c>
      <c r="L919" s="6">
        <f>_xlfn.XLOOKUP(D919,products!$A$1:$A$49,products!$E$1:$E$49)</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 customers!$A$1:$A$1001,customers!$B$1:$B$1001)</f>
        <v>Chloris Sorrell</v>
      </c>
      <c r="G920" s="2" t="str">
        <f>IF(_xlfn.XLOOKUP(C920,customers!$A$1:$A$1001,customers!$C$1:$C$1001)=0,"",_xlfn.XLOOKUP(C920,customers!$A$1:$A$1001,customers!$C$1:$C$1001))</f>
        <v>csorrellph@amazon.com</v>
      </c>
      <c r="H920" s="2" t="str">
        <f>_xlfn.XLOOKUP(C920,customers!$A$1:$A$1001,customers!$G$1:$G$1001)</f>
        <v>United Kingdom</v>
      </c>
      <c r="I920" t="str">
        <f>_xlfn.XLOOKUP(D920,products!$A$1:$A$49,products!$B$1:$B$49)</f>
        <v>Exc</v>
      </c>
      <c r="J920" t="str">
        <f>_xlfn.XLOOKUP(D920,products!$A$1:$A$49,products!$C$1:$C$49)</f>
        <v>D</v>
      </c>
      <c r="K920" s="24" t="s">
        <v>6218</v>
      </c>
      <c r="L920" s="6">
        <f>_xlfn.XLOOKUP(D920,products!$A$1:$A$49,products!$E$1:$E$49)</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 customers!$A$1:$A$1001,customers!$B$1:$B$1001)</f>
        <v>Quintina Heavyside</v>
      </c>
      <c r="G921" s="2" t="str">
        <f>IF(_xlfn.XLOOKUP(C921,customers!$A$1:$A$1001,customers!$C$1:$C$1001)=0,"",_xlfn.XLOOKUP(C921,customers!$A$1:$A$1001,customers!$C$1:$C$1001))</f>
        <v>qheavysidepj@unc.edu</v>
      </c>
      <c r="H921" s="2" t="str">
        <f>_xlfn.XLOOKUP(C921,customers!$A$1:$A$1001,customers!$G$1:$G$1001)</f>
        <v>United States</v>
      </c>
      <c r="I921" t="str">
        <f>_xlfn.XLOOKUP(D921,products!$A$1:$A$49,products!$B$1:$B$49)</f>
        <v>Rob</v>
      </c>
      <c r="J921" t="str">
        <f>_xlfn.XLOOKUP(D921,products!$A$1:$A$49,products!$C$1:$C$49)</f>
        <v>D</v>
      </c>
      <c r="K921" s="24" t="s">
        <v>6220</v>
      </c>
      <c r="L921" s="6">
        <f>_xlfn.XLOOKUP(D921,products!$A$1:$A$49,products!$E$1:$E$49)</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 customers!$A$1:$A$1001,customers!$B$1:$B$1001)</f>
        <v>Hadley Reuven</v>
      </c>
      <c r="G922" s="2" t="str">
        <f>IF(_xlfn.XLOOKUP(C922,customers!$A$1:$A$1001,customers!$C$1:$C$1001)=0,"",_xlfn.XLOOKUP(C922,customers!$A$1:$A$1001,customers!$C$1:$C$1001))</f>
        <v>hreuvenpk@whitehouse.gov</v>
      </c>
      <c r="H922" s="2" t="str">
        <f>_xlfn.XLOOKUP(C922,customers!$A$1:$A$1001,customers!$G$1:$G$1001)</f>
        <v>United States</v>
      </c>
      <c r="I922" t="str">
        <f>_xlfn.XLOOKUP(D922,products!$A$1:$A$49,products!$B$1:$B$49)</f>
        <v>Rob</v>
      </c>
      <c r="J922" t="str">
        <f>_xlfn.XLOOKUP(D922,products!$A$1:$A$49,products!$C$1:$C$49)</f>
        <v>D</v>
      </c>
      <c r="K922" s="24" t="s">
        <v>6219</v>
      </c>
      <c r="L922" s="6">
        <f>_xlfn.XLOOKUP(D922,products!$A$1:$A$49,products!$E$1:$E$49)</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 customers!$A$1:$A$1001,customers!$B$1:$B$1001)</f>
        <v>Mitch Attwool</v>
      </c>
      <c r="G923" s="2" t="str">
        <f>IF(_xlfn.XLOOKUP(C923,customers!$A$1:$A$1001,customers!$C$1:$C$1001)=0,"",_xlfn.XLOOKUP(C923,customers!$A$1:$A$1001,customers!$C$1:$C$1001))</f>
        <v>mattwoolpl@nba.com</v>
      </c>
      <c r="H923" s="2" t="str">
        <f>_xlfn.XLOOKUP(C923,customers!$A$1:$A$1001,customers!$G$1:$G$1001)</f>
        <v>United States</v>
      </c>
      <c r="I923" t="str">
        <f>_xlfn.XLOOKUP(D923,products!$A$1:$A$49,products!$B$1:$B$49)</f>
        <v>Lib</v>
      </c>
      <c r="J923" t="str">
        <f>_xlfn.XLOOKUP(D923,products!$A$1:$A$49,products!$C$1:$C$49)</f>
        <v>D</v>
      </c>
      <c r="K923" s="24" t="s">
        <v>6220</v>
      </c>
      <c r="L923" s="6">
        <f>_xlfn.XLOOKUP(D923,products!$A$1:$A$49,products!$E$1:$E$49)</f>
        <v>3.8849999999999998</v>
      </c>
      <c r="M923" s="6">
        <f t="shared" si="42"/>
        <v>7.77</v>
      </c>
      <c r="N923" t="str">
        <f t="shared" si="43"/>
        <v>Librica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 customers!$A$1:$A$1001,customers!$B$1:$B$1001)</f>
        <v>Charin Maplethorp</v>
      </c>
      <c r="G924" s="2" t="str">
        <f>IF(_xlfn.XLOOKUP(C924,customers!$A$1:$A$1001,customers!$C$1:$C$1001)=0,"",_xlfn.XLOOKUP(C924,customers!$A$1:$A$1001,customers!$C$1:$C$1001))</f>
        <v/>
      </c>
      <c r="H924" s="2" t="str">
        <f>_xlfn.XLOOKUP(C924,customers!$A$1:$A$1001,customers!$G$1:$G$1001)</f>
        <v>United States</v>
      </c>
      <c r="I924" t="str">
        <f>_xlfn.XLOOKUP(D924,products!$A$1:$A$49,products!$B$1:$B$49)</f>
        <v>Ara</v>
      </c>
      <c r="J924" t="str">
        <f>_xlfn.XLOOKUP(D924,products!$A$1:$A$49,products!$C$1:$C$49)</f>
        <v>M</v>
      </c>
      <c r="K924" s="24" t="s">
        <v>6217</v>
      </c>
      <c r="L924" s="6">
        <f>_xlfn.XLOOKUP(D924,products!$A$1:$A$49,products!$E$1:$E$49)</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 customers!$A$1:$A$1001,customers!$B$1:$B$1001)</f>
        <v>Goldie Wynes</v>
      </c>
      <c r="G925" s="2" t="str">
        <f>IF(_xlfn.XLOOKUP(C925,customers!$A$1:$A$1001,customers!$C$1:$C$1001)=0,"",_xlfn.XLOOKUP(C925,customers!$A$1:$A$1001,customers!$C$1:$C$1001))</f>
        <v>gwynespn@dagondesign.com</v>
      </c>
      <c r="H925" s="2" t="str">
        <f>_xlfn.XLOOKUP(C925,customers!$A$1:$A$1001,customers!$G$1:$G$1001)</f>
        <v>United States</v>
      </c>
      <c r="I925" t="str">
        <f>_xlfn.XLOOKUP(D925,products!$A$1:$A$49,products!$B$1:$B$49)</f>
        <v>Exc</v>
      </c>
      <c r="J925" t="str">
        <f>_xlfn.XLOOKUP(D925,products!$A$1:$A$49,products!$C$1:$C$49)</f>
        <v>D</v>
      </c>
      <c r="K925" s="24" t="s">
        <v>6219</v>
      </c>
      <c r="L925" s="6">
        <f>_xlfn.XLOOKUP(D925,products!$A$1:$A$49,products!$E$1:$E$49)</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 customers!$A$1:$A$1001,customers!$B$1:$B$1001)</f>
        <v>Celie MacCourt</v>
      </c>
      <c r="G926" s="2" t="str">
        <f>IF(_xlfn.XLOOKUP(C926,customers!$A$1:$A$1001,customers!$C$1:$C$1001)=0,"",_xlfn.XLOOKUP(C926,customers!$A$1:$A$1001,customers!$C$1:$C$1001))</f>
        <v>cmaccourtpo@amazon.com</v>
      </c>
      <c r="H926" s="2" t="str">
        <f>_xlfn.XLOOKUP(C926,customers!$A$1:$A$1001,customers!$G$1:$G$1001)</f>
        <v>United States</v>
      </c>
      <c r="I926" t="str">
        <f>_xlfn.XLOOKUP(D926,products!$A$1:$A$49,products!$B$1:$B$49)</f>
        <v>Ara</v>
      </c>
      <c r="J926" t="str">
        <f>_xlfn.XLOOKUP(D926,products!$A$1:$A$49,products!$C$1:$C$49)</f>
        <v>L</v>
      </c>
      <c r="K926" s="24" t="s">
        <v>6219</v>
      </c>
      <c r="L926" s="6">
        <f>_xlfn.XLOOKUP(D926,products!$A$1:$A$49,products!$E$1:$E$49)</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 customers!$A$1:$A$1001,customers!$B$1:$B$1001)</f>
        <v>Derick Snow</v>
      </c>
      <c r="G927" s="2" t="str">
        <f>IF(_xlfn.XLOOKUP(C927,customers!$A$1:$A$1001,customers!$C$1:$C$1001)=0,"",_xlfn.XLOOKUP(C927,customers!$A$1:$A$1001,customers!$C$1:$C$1001))</f>
        <v/>
      </c>
      <c r="H927" s="2" t="str">
        <f>_xlfn.XLOOKUP(C927,customers!$A$1:$A$1001,customers!$G$1:$G$1001)</f>
        <v>United States</v>
      </c>
      <c r="I927" t="str">
        <f>_xlfn.XLOOKUP(D927,products!$A$1:$A$49,products!$B$1:$B$49)</f>
        <v>Ara</v>
      </c>
      <c r="J927" t="str">
        <f>_xlfn.XLOOKUP(D927,products!$A$1:$A$49,products!$C$1:$C$49)</f>
        <v>M</v>
      </c>
      <c r="K927" s="24" t="s">
        <v>6218</v>
      </c>
      <c r="L927" s="6">
        <f>_xlfn.XLOOKUP(D927,products!$A$1:$A$49,products!$E$1:$E$49)</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 customers!$A$1:$A$1001,customers!$B$1:$B$1001)</f>
        <v>Evy Wilsone</v>
      </c>
      <c r="G928" s="2" t="str">
        <f>IF(_xlfn.XLOOKUP(C928,customers!$A$1:$A$1001,customers!$C$1:$C$1001)=0,"",_xlfn.XLOOKUP(C928,customers!$A$1:$A$1001,customers!$C$1:$C$1001))</f>
        <v>ewilsonepq@eepurl.com</v>
      </c>
      <c r="H928" s="2" t="str">
        <f>_xlfn.XLOOKUP(C928,customers!$A$1:$A$1001,customers!$G$1:$G$1001)</f>
        <v>United States</v>
      </c>
      <c r="I928" t="str">
        <f>_xlfn.XLOOKUP(D928,products!$A$1:$A$49,products!$B$1:$B$49)</f>
        <v>Ara</v>
      </c>
      <c r="J928" t="str">
        <f>_xlfn.XLOOKUP(D928,products!$A$1:$A$49,products!$C$1:$C$49)</f>
        <v>M</v>
      </c>
      <c r="K928" s="24" t="s">
        <v>6218</v>
      </c>
      <c r="L928" s="6">
        <f>_xlfn.XLOOKUP(D928,products!$A$1:$A$49,products!$E$1:$E$49)</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 customers!$A$1:$A$1001,customers!$B$1:$B$1001)</f>
        <v>Dolores Duffie</v>
      </c>
      <c r="G929" s="2" t="str">
        <f>IF(_xlfn.XLOOKUP(C929,customers!$A$1:$A$1001,customers!$C$1:$C$1001)=0,"",_xlfn.XLOOKUP(C929,customers!$A$1:$A$1001,customers!$C$1:$C$1001))</f>
        <v>dduffiepr@time.com</v>
      </c>
      <c r="H929" s="2" t="str">
        <f>_xlfn.XLOOKUP(C929,customers!$A$1:$A$1001,customers!$G$1:$G$1001)</f>
        <v>United States</v>
      </c>
      <c r="I929" t="str">
        <f>_xlfn.XLOOKUP(D929,products!$A$1:$A$49,products!$B$1:$B$49)</f>
        <v>Exc</v>
      </c>
      <c r="J929" t="str">
        <f>_xlfn.XLOOKUP(D929,products!$A$1:$A$49,products!$C$1:$C$49)</f>
        <v>D</v>
      </c>
      <c r="K929" s="24" t="s">
        <v>6219</v>
      </c>
      <c r="L929" s="6">
        <f>_xlfn.XLOOKUP(D929,products!$A$1:$A$49,products!$E$1:$E$49)</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 customers!$A$1:$A$1001,customers!$B$1:$B$1001)</f>
        <v>Mathilda Matiasek</v>
      </c>
      <c r="G930" s="2" t="str">
        <f>IF(_xlfn.XLOOKUP(C930,customers!$A$1:$A$1001,customers!$C$1:$C$1001)=0,"",_xlfn.XLOOKUP(C930,customers!$A$1:$A$1001,customers!$C$1:$C$1001))</f>
        <v>mmatiasekps@ucoz.ru</v>
      </c>
      <c r="H930" s="2" t="str">
        <f>_xlfn.XLOOKUP(C930,customers!$A$1:$A$1001,customers!$G$1:$G$1001)</f>
        <v>United States</v>
      </c>
      <c r="I930" t="str">
        <f>_xlfn.XLOOKUP(D930,products!$A$1:$A$49,products!$B$1:$B$49)</f>
        <v>Exc</v>
      </c>
      <c r="J930" t="str">
        <f>_xlfn.XLOOKUP(D930,products!$A$1:$A$49,products!$C$1:$C$49)</f>
        <v>M</v>
      </c>
      <c r="K930" s="24" t="s">
        <v>6219</v>
      </c>
      <c r="L930" s="6">
        <f>_xlfn.XLOOKUP(D930,products!$A$1:$A$49,products!$E$1:$E$49)</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 customers!$A$1:$A$1001,customers!$B$1:$B$1001)</f>
        <v>Jarred Camillo</v>
      </c>
      <c r="G931" s="2" t="str">
        <f>IF(_xlfn.XLOOKUP(C931,customers!$A$1:$A$1001,customers!$C$1:$C$1001)=0,"",_xlfn.XLOOKUP(C931,customers!$A$1:$A$1001,customers!$C$1:$C$1001))</f>
        <v>jcamillopt@shinystat.com</v>
      </c>
      <c r="H931" s="2" t="str">
        <f>_xlfn.XLOOKUP(C931,customers!$A$1:$A$1001,customers!$G$1:$G$1001)</f>
        <v>United States</v>
      </c>
      <c r="I931" t="str">
        <f>_xlfn.XLOOKUP(D931,products!$A$1:$A$49,products!$B$1:$B$49)</f>
        <v>Exc</v>
      </c>
      <c r="J931" t="str">
        <f>_xlfn.XLOOKUP(D931,products!$A$1:$A$49,products!$C$1:$C$49)</f>
        <v>L</v>
      </c>
      <c r="K931" s="24" t="s">
        <v>6220</v>
      </c>
      <c r="L931" s="6">
        <f>_xlfn.XLOOKUP(D931,products!$A$1:$A$49,products!$E$1:$E$49)</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 customers!$A$1:$A$1001,customers!$B$1:$B$1001)</f>
        <v>Kameko Philbrick</v>
      </c>
      <c r="G932" s="2" t="str">
        <f>IF(_xlfn.XLOOKUP(C932,customers!$A$1:$A$1001,customers!$C$1:$C$1001)=0,"",_xlfn.XLOOKUP(C932,customers!$A$1:$A$1001,customers!$C$1:$C$1001))</f>
        <v>kphilbrickpu@cdc.gov</v>
      </c>
      <c r="H932" s="2" t="str">
        <f>_xlfn.XLOOKUP(C932,customers!$A$1:$A$1001,customers!$G$1:$G$1001)</f>
        <v>United States</v>
      </c>
      <c r="I932" t="str">
        <f>_xlfn.XLOOKUP(D932,products!$A$1:$A$49,products!$B$1:$B$49)</f>
        <v>Exc</v>
      </c>
      <c r="J932" t="str">
        <f>_xlfn.XLOOKUP(D932,products!$A$1:$A$49,products!$C$1:$C$49)</f>
        <v>D</v>
      </c>
      <c r="K932" s="24" t="s">
        <v>6217</v>
      </c>
      <c r="L932" s="6">
        <f>_xlfn.XLOOKUP(D932,products!$A$1:$A$49,products!$E$1:$E$49)</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 customers!$A$1:$A$1001,customers!$B$1:$B$1001)</f>
        <v>Mallory Shrimpling</v>
      </c>
      <c r="G933" s="2" t="str">
        <f>IF(_xlfn.XLOOKUP(C933,customers!$A$1:$A$1001,customers!$C$1:$C$1001)=0,"",_xlfn.XLOOKUP(C933,customers!$A$1:$A$1001,customers!$C$1:$C$1001))</f>
        <v/>
      </c>
      <c r="H933" s="2" t="str">
        <f>_xlfn.XLOOKUP(C933,customers!$A$1:$A$1001,customers!$G$1:$G$1001)</f>
        <v>United States</v>
      </c>
      <c r="I933" t="str">
        <f>_xlfn.XLOOKUP(D933,products!$A$1:$A$49,products!$B$1:$B$49)</f>
        <v>Ara</v>
      </c>
      <c r="J933" t="str">
        <f>_xlfn.XLOOKUP(D933,products!$A$1:$A$49,products!$C$1:$C$49)</f>
        <v>D</v>
      </c>
      <c r="K933" s="24" t="s">
        <v>6218</v>
      </c>
      <c r="L933" s="6">
        <f>_xlfn.XLOOKUP(D933,products!$A$1:$A$49,products!$E$1:$E$49)</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 customers!$A$1:$A$1001,customers!$B$1:$B$1001)</f>
        <v>Barnett Sillis</v>
      </c>
      <c r="G934" s="2" t="str">
        <f>IF(_xlfn.XLOOKUP(C934,customers!$A$1:$A$1001,customers!$C$1:$C$1001)=0,"",_xlfn.XLOOKUP(C934,customers!$A$1:$A$1001,customers!$C$1:$C$1001))</f>
        <v>bsillispw@istockphoto.com</v>
      </c>
      <c r="H934" s="2" t="str">
        <f>_xlfn.XLOOKUP(C934,customers!$A$1:$A$1001,customers!$G$1:$G$1001)</f>
        <v>United States</v>
      </c>
      <c r="I934" t="str">
        <f>_xlfn.XLOOKUP(D934,products!$A$1:$A$49,products!$B$1:$B$49)</f>
        <v>Exc</v>
      </c>
      <c r="J934" t="str">
        <f>_xlfn.XLOOKUP(D934,products!$A$1:$A$49,products!$C$1:$C$49)</f>
        <v>M</v>
      </c>
      <c r="K934" s="24" t="s">
        <v>6217</v>
      </c>
      <c r="L934" s="6">
        <f>_xlfn.XLOOKUP(D934,products!$A$1:$A$49,products!$E$1:$E$49)</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 customers!$A$1:$A$1001,customers!$B$1:$B$1001)</f>
        <v>Brenn Dundredge</v>
      </c>
      <c r="G935" s="2" t="str">
        <f>IF(_xlfn.XLOOKUP(C935,customers!$A$1:$A$1001,customers!$C$1:$C$1001)=0,"",_xlfn.XLOOKUP(C935,customers!$A$1:$A$1001,customers!$C$1:$C$1001))</f>
        <v/>
      </c>
      <c r="H935" s="2" t="str">
        <f>_xlfn.XLOOKUP(C935,customers!$A$1:$A$1001,customers!$G$1:$G$1001)</f>
        <v>United States</v>
      </c>
      <c r="I935" t="str">
        <f>_xlfn.XLOOKUP(D935,products!$A$1:$A$49,products!$B$1:$B$49)</f>
        <v>Rob</v>
      </c>
      <c r="J935" t="str">
        <f>_xlfn.XLOOKUP(D935,products!$A$1:$A$49,products!$C$1:$C$49)</f>
        <v>D</v>
      </c>
      <c r="K935" s="24" t="s">
        <v>6217</v>
      </c>
      <c r="L935" s="6">
        <f>_xlfn.XLOOKUP(D935,products!$A$1:$A$49,products!$E$1:$E$49)</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 customers!$A$1:$A$1001,customers!$B$1:$B$1001)</f>
        <v>Read Cutts</v>
      </c>
      <c r="G936" s="2" t="str">
        <f>IF(_xlfn.XLOOKUP(C936,customers!$A$1:$A$1001,customers!$C$1:$C$1001)=0,"",_xlfn.XLOOKUP(C936,customers!$A$1:$A$1001,customers!$C$1:$C$1001))</f>
        <v>rcuttspy@techcrunch.com</v>
      </c>
      <c r="H936" s="2" t="str">
        <f>_xlfn.XLOOKUP(C936,customers!$A$1:$A$1001,customers!$G$1:$G$1001)</f>
        <v>United States</v>
      </c>
      <c r="I936" t="str">
        <f>_xlfn.XLOOKUP(D936,products!$A$1:$A$49,products!$B$1:$B$49)</f>
        <v>Rob</v>
      </c>
      <c r="J936" t="str">
        <f>_xlfn.XLOOKUP(D936,products!$A$1:$A$49,products!$C$1:$C$49)</f>
        <v>M</v>
      </c>
      <c r="K936" s="24" t="s">
        <v>6219</v>
      </c>
      <c r="L936" s="6">
        <f>_xlfn.XLOOKUP(D936,products!$A$1:$A$49,products!$E$1:$E$49)</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 customers!$A$1:$A$1001,customers!$B$1:$B$1001)</f>
        <v>Michale Delves</v>
      </c>
      <c r="G937" s="2" t="str">
        <f>IF(_xlfn.XLOOKUP(C937,customers!$A$1:$A$1001,customers!$C$1:$C$1001)=0,"",_xlfn.XLOOKUP(C937,customers!$A$1:$A$1001,customers!$C$1:$C$1001))</f>
        <v>mdelvespz@nature.com</v>
      </c>
      <c r="H937" s="2" t="str">
        <f>_xlfn.XLOOKUP(C937,customers!$A$1:$A$1001,customers!$G$1:$G$1001)</f>
        <v>United States</v>
      </c>
      <c r="I937" t="str">
        <f>_xlfn.XLOOKUP(D937,products!$A$1:$A$49,products!$B$1:$B$49)</f>
        <v>Ara</v>
      </c>
      <c r="J937" t="str">
        <f>_xlfn.XLOOKUP(D937,products!$A$1:$A$49,products!$C$1:$C$49)</f>
        <v>M</v>
      </c>
      <c r="K937" s="24" t="s">
        <v>6219</v>
      </c>
      <c r="L937" s="6">
        <f>_xlfn.XLOOKUP(D937,products!$A$1:$A$49,products!$E$1:$E$49)</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 customers!$A$1:$A$1001,customers!$B$1:$B$1001)</f>
        <v>Devland Gritton</v>
      </c>
      <c r="G938" s="2" t="str">
        <f>IF(_xlfn.XLOOKUP(C938,customers!$A$1:$A$1001,customers!$C$1:$C$1001)=0,"",_xlfn.XLOOKUP(C938,customers!$A$1:$A$1001,customers!$C$1:$C$1001))</f>
        <v>dgrittonq0@nydailynews.com</v>
      </c>
      <c r="H938" s="2" t="str">
        <f>_xlfn.XLOOKUP(C938,customers!$A$1:$A$1001,customers!$G$1:$G$1001)</f>
        <v>United States</v>
      </c>
      <c r="I938" t="str">
        <f>_xlfn.XLOOKUP(D938,products!$A$1:$A$49,products!$B$1:$B$49)</f>
        <v>Lib</v>
      </c>
      <c r="J938" t="str">
        <f>_xlfn.XLOOKUP(D938,products!$A$1:$A$49,products!$C$1:$C$49)</f>
        <v>D</v>
      </c>
      <c r="K938" s="24" t="s">
        <v>6218</v>
      </c>
      <c r="L938" s="6">
        <f>_xlfn.XLOOKUP(D938,products!$A$1:$A$49,products!$E$1:$E$49)</f>
        <v>7.77</v>
      </c>
      <c r="M938" s="6">
        <f t="shared" si="42"/>
        <v>23.31</v>
      </c>
      <c r="N938" t="str">
        <f t="shared" si="43"/>
        <v>Librica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 customers!$A$1:$A$1001,customers!$B$1:$B$1001)</f>
        <v>Devland Gritton</v>
      </c>
      <c r="G939" s="2" t="str">
        <f>IF(_xlfn.XLOOKUP(C939,customers!$A$1:$A$1001,customers!$C$1:$C$1001)=0,"",_xlfn.XLOOKUP(C939,customers!$A$1:$A$1001,customers!$C$1:$C$1001))</f>
        <v>dgrittonq0@nydailynews.com</v>
      </c>
      <c r="H939" s="2" t="str">
        <f>_xlfn.XLOOKUP(C939,customers!$A$1:$A$1001,customers!$G$1:$G$1001)</f>
        <v>United States</v>
      </c>
      <c r="I939" t="str">
        <f>_xlfn.XLOOKUP(D939,products!$A$1:$A$49,products!$B$1:$B$49)</f>
        <v>Rob</v>
      </c>
      <c r="J939" t="str">
        <f>_xlfn.XLOOKUP(D939,products!$A$1:$A$49,products!$C$1:$C$49)</f>
        <v>M</v>
      </c>
      <c r="K939" s="24" t="s">
        <v>6219</v>
      </c>
      <c r="L939" s="6">
        <f>_xlfn.XLOOKUP(D939,products!$A$1:$A$49,products!$E$1:$E$49)</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 customers!$A$1:$A$1001,customers!$B$1:$B$1001)</f>
        <v>Dell Gut</v>
      </c>
      <c r="G940" s="2" t="str">
        <f>IF(_xlfn.XLOOKUP(C940,customers!$A$1:$A$1001,customers!$C$1:$C$1001)=0,"",_xlfn.XLOOKUP(C940,customers!$A$1:$A$1001,customers!$C$1:$C$1001))</f>
        <v>dgutq2@umich.edu</v>
      </c>
      <c r="H940" s="2" t="str">
        <f>_xlfn.XLOOKUP(C940,customers!$A$1:$A$1001,customers!$G$1:$G$1001)</f>
        <v>United States</v>
      </c>
      <c r="I940" t="str">
        <f>_xlfn.XLOOKUP(D940,products!$A$1:$A$49,products!$B$1:$B$49)</f>
        <v>Exc</v>
      </c>
      <c r="J940" t="str">
        <f>_xlfn.XLOOKUP(D940,products!$A$1:$A$49,products!$C$1:$C$49)</f>
        <v>L</v>
      </c>
      <c r="K940" s="24" t="s">
        <v>6217</v>
      </c>
      <c r="L940" s="6">
        <f>_xlfn.XLOOKUP(D940,products!$A$1:$A$49,products!$E$1:$E$49)</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 customers!$A$1:$A$1001,customers!$B$1:$B$1001)</f>
        <v>Willy Pummery</v>
      </c>
      <c r="G941" s="2" t="str">
        <f>IF(_xlfn.XLOOKUP(C941,customers!$A$1:$A$1001,customers!$C$1:$C$1001)=0,"",_xlfn.XLOOKUP(C941,customers!$A$1:$A$1001,customers!$C$1:$C$1001))</f>
        <v>wpummeryq3@topsy.com</v>
      </c>
      <c r="H941" s="2" t="str">
        <f>_xlfn.XLOOKUP(C941,customers!$A$1:$A$1001,customers!$G$1:$G$1001)</f>
        <v>United States</v>
      </c>
      <c r="I941" t="str">
        <f>_xlfn.XLOOKUP(D941,products!$A$1:$A$49,products!$B$1:$B$49)</f>
        <v>Lib</v>
      </c>
      <c r="J941" t="str">
        <f>_xlfn.XLOOKUP(D941,products!$A$1:$A$49,products!$C$1:$C$49)</f>
        <v>L</v>
      </c>
      <c r="K941" s="24" t="s">
        <v>6220</v>
      </c>
      <c r="L941" s="6">
        <f>_xlfn.XLOOKUP(D941,products!$A$1:$A$49,products!$E$1:$E$49)</f>
        <v>4.7549999999999999</v>
      </c>
      <c r="M941" s="6">
        <f t="shared" si="42"/>
        <v>28.53</v>
      </c>
      <c r="N941" t="str">
        <f t="shared" si="43"/>
        <v>Librica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 customers!$A$1:$A$1001,customers!$B$1:$B$1001)</f>
        <v>Geoffrey Siuda</v>
      </c>
      <c r="G942" s="2" t="str">
        <f>IF(_xlfn.XLOOKUP(C942,customers!$A$1:$A$1001,customers!$C$1:$C$1001)=0,"",_xlfn.XLOOKUP(C942,customers!$A$1:$A$1001,customers!$C$1:$C$1001))</f>
        <v>gsiudaq4@nytimes.com</v>
      </c>
      <c r="H942" s="2" t="str">
        <f>_xlfn.XLOOKUP(C942,customers!$A$1:$A$1001,customers!$G$1:$G$1001)</f>
        <v>United States</v>
      </c>
      <c r="I942" t="str">
        <f>_xlfn.XLOOKUP(D942,products!$A$1:$A$49,products!$B$1:$B$49)</f>
        <v>Rob</v>
      </c>
      <c r="J942" t="str">
        <f>_xlfn.XLOOKUP(D942,products!$A$1:$A$49,products!$C$1:$C$49)</f>
        <v>L</v>
      </c>
      <c r="K942" s="24" t="s">
        <v>6218</v>
      </c>
      <c r="L942" s="6">
        <f>_xlfn.XLOOKUP(D942,products!$A$1:$A$49,products!$E$1:$E$49)</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 customers!$A$1:$A$1001,customers!$B$1:$B$1001)</f>
        <v>Henderson Crowne</v>
      </c>
      <c r="G943" s="2" t="str">
        <f>IF(_xlfn.XLOOKUP(C943,customers!$A$1:$A$1001,customers!$C$1:$C$1001)=0,"",_xlfn.XLOOKUP(C943,customers!$A$1:$A$1001,customers!$C$1:$C$1001))</f>
        <v>hcrowneq5@wufoo.com</v>
      </c>
      <c r="H943" s="2" t="str">
        <f>_xlfn.XLOOKUP(C943,customers!$A$1:$A$1001,customers!$G$1:$G$1001)</f>
        <v>Ireland</v>
      </c>
      <c r="I943" t="str">
        <f>_xlfn.XLOOKUP(D943,products!$A$1:$A$49,products!$B$1:$B$49)</f>
        <v>Ara</v>
      </c>
      <c r="J943" t="str">
        <f>_xlfn.XLOOKUP(D943,products!$A$1:$A$49,products!$C$1:$C$49)</f>
        <v>L</v>
      </c>
      <c r="K943" s="24" t="s">
        <v>6218</v>
      </c>
      <c r="L943" s="6">
        <f>_xlfn.XLOOKUP(D943,products!$A$1:$A$49,products!$E$1:$E$49)</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 customers!$A$1:$A$1001,customers!$B$1:$B$1001)</f>
        <v>Vernor Pawsey</v>
      </c>
      <c r="G944" s="2" t="str">
        <f>IF(_xlfn.XLOOKUP(C944,customers!$A$1:$A$1001,customers!$C$1:$C$1001)=0,"",_xlfn.XLOOKUP(C944,customers!$A$1:$A$1001,customers!$C$1:$C$1001))</f>
        <v>vpawseyq6@tiny.cc</v>
      </c>
      <c r="H944" s="2" t="str">
        <f>_xlfn.XLOOKUP(C944,customers!$A$1:$A$1001,customers!$G$1:$G$1001)</f>
        <v>United States</v>
      </c>
      <c r="I944" t="str">
        <f>_xlfn.XLOOKUP(D944,products!$A$1:$A$49,products!$B$1:$B$49)</f>
        <v>Rob</v>
      </c>
      <c r="J944" t="str">
        <f>_xlfn.XLOOKUP(D944,products!$A$1:$A$49,products!$C$1:$C$49)</f>
        <v>L</v>
      </c>
      <c r="K944" s="24" t="s">
        <v>6217</v>
      </c>
      <c r="L944" s="6">
        <f>_xlfn.XLOOKUP(D944,products!$A$1:$A$49,products!$E$1:$E$49)</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 customers!$A$1:$A$1001,customers!$B$1:$B$1001)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_xlfn.XLOOKUP(D945,products!$A$1:$A$49,products!$B$1:$B$49)</f>
        <v>Ara</v>
      </c>
      <c r="J945" t="str">
        <f>_xlfn.XLOOKUP(D945,products!$A$1:$A$49,products!$C$1:$C$49)</f>
        <v>L</v>
      </c>
      <c r="K945" s="24" t="s">
        <v>6218</v>
      </c>
      <c r="L945" s="6">
        <f>_xlfn.XLOOKUP(D945,products!$A$1:$A$49,products!$E$1:$E$49)</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 customers!$A$1:$A$1001,customers!$B$1:$B$1001)</f>
        <v>Fanchon Haughian</v>
      </c>
      <c r="G946" s="2" t="str">
        <f>IF(_xlfn.XLOOKUP(C946,customers!$A$1:$A$1001,customers!$C$1:$C$1001)=0,"",_xlfn.XLOOKUP(C946,customers!$A$1:$A$1001,customers!$C$1:$C$1001))</f>
        <v>fhaughianq8@1688.com</v>
      </c>
      <c r="H946" s="2" t="str">
        <f>_xlfn.XLOOKUP(C946,customers!$A$1:$A$1001,customers!$G$1:$G$1001)</f>
        <v>United States</v>
      </c>
      <c r="I946" t="str">
        <f>_xlfn.XLOOKUP(D946,products!$A$1:$A$49,products!$B$1:$B$49)</f>
        <v>Rob</v>
      </c>
      <c r="J946" t="str">
        <f>_xlfn.XLOOKUP(D946,products!$A$1:$A$49,products!$C$1:$C$49)</f>
        <v>L</v>
      </c>
      <c r="K946" s="24" t="s">
        <v>6218</v>
      </c>
      <c r="L946" s="6">
        <f>_xlfn.XLOOKUP(D946,products!$A$1:$A$49,products!$E$1:$E$49)</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 customers!$A$1:$A$1001,customers!$B$1:$B$1001)</f>
        <v>Jaimie Hatz</v>
      </c>
      <c r="G947" s="2" t="str">
        <f>IF(_xlfn.XLOOKUP(C947,customers!$A$1:$A$1001,customers!$C$1:$C$1001)=0,"",_xlfn.XLOOKUP(C947,customers!$A$1:$A$1001,customers!$C$1:$C$1001))</f>
        <v/>
      </c>
      <c r="H947" s="2" t="str">
        <f>_xlfn.XLOOKUP(C947,customers!$A$1:$A$1001,customers!$G$1:$G$1001)</f>
        <v>United States</v>
      </c>
      <c r="I947" t="str">
        <f>_xlfn.XLOOKUP(D947,products!$A$1:$A$49,products!$B$1:$B$49)</f>
        <v>Lib</v>
      </c>
      <c r="J947" t="str">
        <f>_xlfn.XLOOKUP(D947,products!$A$1:$A$49,products!$C$1:$C$49)</f>
        <v>D</v>
      </c>
      <c r="K947" s="24" t="s">
        <v>6219</v>
      </c>
      <c r="L947" s="6">
        <f>_xlfn.XLOOKUP(D947,products!$A$1:$A$49,products!$E$1:$E$49)</f>
        <v>29.784999999999997</v>
      </c>
      <c r="M947" s="6">
        <f t="shared" si="42"/>
        <v>119.13999999999999</v>
      </c>
      <c r="N947" t="str">
        <f t="shared" si="43"/>
        <v>Librica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 customers!$A$1:$A$1001,customers!$B$1:$B$1001)</f>
        <v>Edeline Edney</v>
      </c>
      <c r="G948" s="2" t="str">
        <f>IF(_xlfn.XLOOKUP(C948,customers!$A$1:$A$1001,customers!$C$1:$C$1001)=0,"",_xlfn.XLOOKUP(C948,customers!$A$1:$A$1001,customers!$C$1:$C$1001))</f>
        <v/>
      </c>
      <c r="H948" s="2" t="str">
        <f>_xlfn.XLOOKUP(C948,customers!$A$1:$A$1001,customers!$G$1:$G$1001)</f>
        <v>United States</v>
      </c>
      <c r="I948" t="str">
        <f>_xlfn.XLOOKUP(D948,products!$A$1:$A$49,products!$B$1:$B$49)</f>
        <v>Lib</v>
      </c>
      <c r="J948" t="str">
        <f>_xlfn.XLOOKUP(D948,products!$A$1:$A$49,products!$C$1:$C$49)</f>
        <v>D</v>
      </c>
      <c r="K948" s="24" t="s">
        <v>6218</v>
      </c>
      <c r="L948" s="6">
        <f>_xlfn.XLOOKUP(D948,products!$A$1:$A$49,products!$E$1:$E$49)</f>
        <v>7.77</v>
      </c>
      <c r="M948" s="6">
        <f t="shared" si="42"/>
        <v>23.31</v>
      </c>
      <c r="N948" t="str">
        <f t="shared" si="43"/>
        <v>Librica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 customers!$A$1:$A$1001,customers!$B$1:$B$1001)</f>
        <v>Rickie Faltin</v>
      </c>
      <c r="G949" s="2" t="str">
        <f>IF(_xlfn.XLOOKUP(C949,customers!$A$1:$A$1001,customers!$C$1:$C$1001)=0,"",_xlfn.XLOOKUP(C949,customers!$A$1:$A$1001,customers!$C$1:$C$1001))</f>
        <v>rfaltinqb@topsy.com</v>
      </c>
      <c r="H949" s="2" t="str">
        <f>_xlfn.XLOOKUP(C949,customers!$A$1:$A$1001,customers!$G$1:$G$1001)</f>
        <v>Ireland</v>
      </c>
      <c r="I949" t="str">
        <f>_xlfn.XLOOKUP(D949,products!$A$1:$A$49,products!$B$1:$B$49)</f>
        <v>Ara</v>
      </c>
      <c r="J949" t="str">
        <f>_xlfn.XLOOKUP(D949,products!$A$1:$A$49,products!$C$1:$C$49)</f>
        <v>M</v>
      </c>
      <c r="K949" s="24" t="s">
        <v>6217</v>
      </c>
      <c r="L949" s="6">
        <f>_xlfn.XLOOKUP(D949,products!$A$1:$A$49,products!$E$1:$E$49)</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 customers!$A$1:$A$1001,customers!$B$1:$B$1001)</f>
        <v>Gnni Cheeke</v>
      </c>
      <c r="G950" s="2" t="str">
        <f>IF(_xlfn.XLOOKUP(C950,customers!$A$1:$A$1001,customers!$C$1:$C$1001)=0,"",_xlfn.XLOOKUP(C950,customers!$A$1:$A$1001,customers!$C$1:$C$1001))</f>
        <v>gcheekeqc@sitemeter.com</v>
      </c>
      <c r="H950" s="2" t="str">
        <f>_xlfn.XLOOKUP(C950,customers!$A$1:$A$1001,customers!$G$1:$G$1001)</f>
        <v>United Kingdom</v>
      </c>
      <c r="I950" t="str">
        <f>_xlfn.XLOOKUP(D950,products!$A$1:$A$49,products!$B$1:$B$49)</f>
        <v>Exc</v>
      </c>
      <c r="J950" t="str">
        <f>_xlfn.XLOOKUP(D950,products!$A$1:$A$49,products!$C$1:$C$49)</f>
        <v>D</v>
      </c>
      <c r="K950" s="24" t="s">
        <v>6219</v>
      </c>
      <c r="L950" s="6">
        <f>_xlfn.XLOOKUP(D950,products!$A$1:$A$49,products!$E$1:$E$49)</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 customers!$A$1:$A$1001,customers!$B$1:$B$1001)</f>
        <v>Gwenni Ratt</v>
      </c>
      <c r="G951" s="2" t="str">
        <f>IF(_xlfn.XLOOKUP(C951,customers!$A$1:$A$1001,customers!$C$1:$C$1001)=0,"",_xlfn.XLOOKUP(C951,customers!$A$1:$A$1001,customers!$C$1:$C$1001))</f>
        <v>grattqd@phpbb.com</v>
      </c>
      <c r="H951" s="2" t="str">
        <f>_xlfn.XLOOKUP(C951,customers!$A$1:$A$1001,customers!$G$1:$G$1001)</f>
        <v>Ireland</v>
      </c>
      <c r="I951" t="str">
        <f>_xlfn.XLOOKUP(D951,products!$A$1:$A$49,products!$B$1:$B$49)</f>
        <v>Rob</v>
      </c>
      <c r="J951" t="str">
        <f>_xlfn.XLOOKUP(D951,products!$A$1:$A$49,products!$C$1:$C$49)</f>
        <v>L</v>
      </c>
      <c r="K951" s="24" t="s">
        <v>6219</v>
      </c>
      <c r="L951" s="6">
        <f>_xlfn.XLOOKUP(D951,products!$A$1:$A$49,products!$E$1:$E$49)</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 customers!$A$1:$A$1001,customers!$B$1:$B$1001)</f>
        <v>Johnath Fairebrother</v>
      </c>
      <c r="G952" s="2" t="str">
        <f>IF(_xlfn.XLOOKUP(C952,customers!$A$1:$A$1001,customers!$C$1:$C$1001)=0,"",_xlfn.XLOOKUP(C952,customers!$A$1:$A$1001,customers!$C$1:$C$1001))</f>
        <v/>
      </c>
      <c r="H952" s="2" t="str">
        <f>_xlfn.XLOOKUP(C952,customers!$A$1:$A$1001,customers!$G$1:$G$1001)</f>
        <v>United States</v>
      </c>
      <c r="I952" t="str">
        <f>_xlfn.XLOOKUP(D952,products!$A$1:$A$49,products!$B$1:$B$49)</f>
        <v>Rob</v>
      </c>
      <c r="J952" t="str">
        <f>_xlfn.XLOOKUP(D952,products!$A$1:$A$49,products!$C$1:$C$49)</f>
        <v>L</v>
      </c>
      <c r="K952" s="24" t="s">
        <v>6220</v>
      </c>
      <c r="L952" s="6">
        <f>_xlfn.XLOOKUP(D952,products!$A$1:$A$49,products!$E$1:$E$49)</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 customers!$A$1:$A$1001,customers!$B$1:$B$1001)</f>
        <v>Ingamar Eberlein</v>
      </c>
      <c r="G953" s="2" t="str">
        <f>IF(_xlfn.XLOOKUP(C953,customers!$A$1:$A$1001,customers!$C$1:$C$1001)=0,"",_xlfn.XLOOKUP(C953,customers!$A$1:$A$1001,customers!$C$1:$C$1001))</f>
        <v>ieberleinqf@hc360.com</v>
      </c>
      <c r="H953" s="2" t="str">
        <f>_xlfn.XLOOKUP(C953,customers!$A$1:$A$1001,customers!$G$1:$G$1001)</f>
        <v>United States</v>
      </c>
      <c r="I953" t="str">
        <f>_xlfn.XLOOKUP(D953,products!$A$1:$A$49,products!$B$1:$B$49)</f>
        <v>Rob</v>
      </c>
      <c r="J953" t="str">
        <f>_xlfn.XLOOKUP(D953,products!$A$1:$A$49,products!$C$1:$C$49)</f>
        <v>L</v>
      </c>
      <c r="K953" s="24" t="s">
        <v>6220</v>
      </c>
      <c r="L953" s="6">
        <f>_xlfn.XLOOKUP(D953,products!$A$1:$A$49,products!$E$1:$E$49)</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 customers!$A$1:$A$1001,customers!$B$1:$B$1001)</f>
        <v>Jilly Dreng</v>
      </c>
      <c r="G954" s="2" t="str">
        <f>IF(_xlfn.XLOOKUP(C954,customers!$A$1:$A$1001,customers!$C$1:$C$1001)=0,"",_xlfn.XLOOKUP(C954,customers!$A$1:$A$1001,customers!$C$1:$C$1001))</f>
        <v>jdrengqg@uiuc.edu</v>
      </c>
      <c r="H954" s="2" t="str">
        <f>_xlfn.XLOOKUP(C954,customers!$A$1:$A$1001,customers!$G$1:$G$1001)</f>
        <v>Ireland</v>
      </c>
      <c r="I954" t="str">
        <f>_xlfn.XLOOKUP(D954,products!$A$1:$A$49,products!$B$1:$B$49)</f>
        <v>Ara</v>
      </c>
      <c r="J954" t="str">
        <f>_xlfn.XLOOKUP(D954,products!$A$1:$A$49,products!$C$1:$C$49)</f>
        <v>M</v>
      </c>
      <c r="K954" s="24" t="s">
        <v>6217</v>
      </c>
      <c r="L954" s="6">
        <f>_xlfn.XLOOKUP(D954,products!$A$1:$A$49,products!$E$1:$E$49)</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 customers!$A$1:$A$1001,customers!$B$1:$B$1001)</f>
        <v>Brenn Dundredge</v>
      </c>
      <c r="G955" s="2" t="str">
        <f>IF(_xlfn.XLOOKUP(C955,customers!$A$1:$A$1001,customers!$C$1:$C$1001)=0,"",_xlfn.XLOOKUP(C955,customers!$A$1:$A$1001,customers!$C$1:$C$1001))</f>
        <v/>
      </c>
      <c r="H955" s="2" t="str">
        <f>_xlfn.XLOOKUP(C955,customers!$A$1:$A$1001,customers!$G$1:$G$1001)</f>
        <v>United States</v>
      </c>
      <c r="I955" t="str">
        <f>_xlfn.XLOOKUP(D955,products!$A$1:$A$49,products!$B$1:$B$49)</f>
        <v>Ara</v>
      </c>
      <c r="J955" t="str">
        <f>_xlfn.XLOOKUP(D955,products!$A$1:$A$49,products!$C$1:$C$49)</f>
        <v>L</v>
      </c>
      <c r="K955" s="24" t="s">
        <v>6220</v>
      </c>
      <c r="L955" s="6">
        <f>_xlfn.XLOOKUP(D955,products!$A$1:$A$49,products!$E$1:$E$49)</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 customers!$A$1:$A$1001,customers!$B$1:$B$1001)</f>
        <v>Brenn Dundredge</v>
      </c>
      <c r="G956" s="2" t="str">
        <f>IF(_xlfn.XLOOKUP(C956,customers!$A$1:$A$1001,customers!$C$1:$C$1001)=0,"",_xlfn.XLOOKUP(C956,customers!$A$1:$A$1001,customers!$C$1:$C$1001))</f>
        <v/>
      </c>
      <c r="H956" s="2" t="str">
        <f>_xlfn.XLOOKUP(C956,customers!$A$1:$A$1001,customers!$G$1:$G$1001)</f>
        <v>United States</v>
      </c>
      <c r="I956" t="str">
        <f>_xlfn.XLOOKUP(D956,products!$A$1:$A$49,products!$B$1:$B$49)</f>
        <v>Exc</v>
      </c>
      <c r="J956" t="str">
        <f>_xlfn.XLOOKUP(D956,products!$A$1:$A$49,products!$C$1:$C$49)</f>
        <v>D</v>
      </c>
      <c r="K956" s="24" t="s">
        <v>6219</v>
      </c>
      <c r="L956" s="6">
        <f>_xlfn.XLOOKUP(D956,products!$A$1:$A$49,products!$E$1:$E$49)</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 customers!$A$1:$A$1001,customers!$B$1:$B$1001)</f>
        <v>Brenn Dundredge</v>
      </c>
      <c r="G957" s="2" t="str">
        <f>IF(_xlfn.XLOOKUP(C957,customers!$A$1:$A$1001,customers!$C$1:$C$1001)=0,"",_xlfn.XLOOKUP(C957,customers!$A$1:$A$1001,customers!$C$1:$C$1001))</f>
        <v/>
      </c>
      <c r="H957" s="2" t="str">
        <f>_xlfn.XLOOKUP(C957,customers!$A$1:$A$1001,customers!$G$1:$G$1001)</f>
        <v>United States</v>
      </c>
      <c r="I957" t="str">
        <f>_xlfn.XLOOKUP(D957,products!$A$1:$A$49,products!$B$1:$B$49)</f>
        <v>Exc</v>
      </c>
      <c r="J957" t="str">
        <f>_xlfn.XLOOKUP(D957,products!$A$1:$A$49,products!$C$1:$C$49)</f>
        <v>L</v>
      </c>
      <c r="K957" s="24" t="s">
        <v>6219</v>
      </c>
      <c r="L957" s="6">
        <f>_xlfn.XLOOKUP(D957,products!$A$1:$A$49,products!$E$1:$E$49)</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 customers!$A$1:$A$1001,customers!$B$1:$B$1001)</f>
        <v>Brenn Dundredge</v>
      </c>
      <c r="G958" s="2" t="str">
        <f>IF(_xlfn.XLOOKUP(C958,customers!$A$1:$A$1001,customers!$C$1:$C$1001)=0,"",_xlfn.XLOOKUP(C958,customers!$A$1:$A$1001,customers!$C$1:$C$1001))</f>
        <v/>
      </c>
      <c r="H958" s="2" t="str">
        <f>_xlfn.XLOOKUP(C958,customers!$A$1:$A$1001,customers!$G$1:$G$1001)</f>
        <v>United States</v>
      </c>
      <c r="I958" t="str">
        <f>_xlfn.XLOOKUP(D958,products!$A$1:$A$49,products!$B$1:$B$49)</f>
        <v>Rob</v>
      </c>
      <c r="J958" t="str">
        <f>_xlfn.XLOOKUP(D958,products!$A$1:$A$49,products!$C$1:$C$49)</f>
        <v>L</v>
      </c>
      <c r="K958" s="24" t="s">
        <v>6219</v>
      </c>
      <c r="L958" s="6">
        <f>_xlfn.XLOOKUP(D958,products!$A$1:$A$49,products!$E$1:$E$49)</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 customers!$A$1:$A$1001,customers!$B$1:$B$1001)</f>
        <v>Brenn Dundredge</v>
      </c>
      <c r="G959" s="2" t="str">
        <f>IF(_xlfn.XLOOKUP(C959,customers!$A$1:$A$1001,customers!$C$1:$C$1001)=0,"",_xlfn.XLOOKUP(C959,customers!$A$1:$A$1001,customers!$C$1:$C$1001))</f>
        <v/>
      </c>
      <c r="H959" s="2" t="str">
        <f>_xlfn.XLOOKUP(C959,customers!$A$1:$A$1001,customers!$G$1:$G$1001)</f>
        <v>United States</v>
      </c>
      <c r="I959" t="str">
        <f>_xlfn.XLOOKUP(D959,products!$A$1:$A$49,products!$B$1:$B$49)</f>
        <v>Exc</v>
      </c>
      <c r="J959" t="str">
        <f>_xlfn.XLOOKUP(D959,products!$A$1:$A$49,products!$C$1:$C$49)</f>
        <v>L</v>
      </c>
      <c r="K959" s="24" t="s">
        <v>6217</v>
      </c>
      <c r="L959" s="6">
        <f>_xlfn.XLOOKUP(D959,products!$A$1:$A$49,products!$E$1:$E$49)</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 customers!$A$1:$A$1001,customers!$B$1:$B$1001)</f>
        <v>Brenn Dundredge</v>
      </c>
      <c r="G960" s="2" t="str">
        <f>IF(_xlfn.XLOOKUP(C960,customers!$A$1:$A$1001,customers!$C$1:$C$1001)=0,"",_xlfn.XLOOKUP(C960,customers!$A$1:$A$1001,customers!$C$1:$C$1001))</f>
        <v/>
      </c>
      <c r="H960" s="2" t="str">
        <f>_xlfn.XLOOKUP(C960,customers!$A$1:$A$1001,customers!$G$1:$G$1001)</f>
        <v>United States</v>
      </c>
      <c r="I960" t="str">
        <f>_xlfn.XLOOKUP(D960,products!$A$1:$A$49,products!$B$1:$B$49)</f>
        <v>Ara</v>
      </c>
      <c r="J960" t="str">
        <f>_xlfn.XLOOKUP(D960,products!$A$1:$A$49,products!$C$1:$C$49)</f>
        <v>L</v>
      </c>
      <c r="K960" s="24" t="s">
        <v>6220</v>
      </c>
      <c r="L960" s="6">
        <f>_xlfn.XLOOKUP(D960,products!$A$1:$A$49,products!$E$1:$E$49)</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 customers!$A$1:$A$1001,customers!$B$1:$B$1001)</f>
        <v>Rhodie Strathern</v>
      </c>
      <c r="G961" s="2" t="str">
        <f>IF(_xlfn.XLOOKUP(C961,customers!$A$1:$A$1001,customers!$C$1:$C$1001)=0,"",_xlfn.XLOOKUP(C961,customers!$A$1:$A$1001,customers!$C$1:$C$1001))</f>
        <v>rstrathernqn@devhub.com</v>
      </c>
      <c r="H961" s="2" t="str">
        <f>_xlfn.XLOOKUP(C961,customers!$A$1:$A$1001,customers!$G$1:$G$1001)</f>
        <v>United States</v>
      </c>
      <c r="I961" t="str">
        <f>_xlfn.XLOOKUP(D961,products!$A$1:$A$49,products!$B$1:$B$49)</f>
        <v>Lib</v>
      </c>
      <c r="J961" t="str">
        <f>_xlfn.XLOOKUP(D961,products!$A$1:$A$49,products!$C$1:$C$49)</f>
        <v>L</v>
      </c>
      <c r="K961" s="24" t="s">
        <v>6220</v>
      </c>
      <c r="L961" s="6">
        <f>_xlfn.XLOOKUP(D961,products!$A$1:$A$49,products!$E$1:$E$49)</f>
        <v>4.7549999999999999</v>
      </c>
      <c r="M961" s="6">
        <f t="shared" si="42"/>
        <v>23.774999999999999</v>
      </c>
      <c r="N961" t="str">
        <f t="shared" si="43"/>
        <v>Librica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 customers!$A$1:$A$1001,customers!$B$1:$B$1001)</f>
        <v>Chad Miguel</v>
      </c>
      <c r="G962" s="2" t="str">
        <f>IF(_xlfn.XLOOKUP(C962,customers!$A$1:$A$1001,customers!$C$1:$C$1001)=0,"",_xlfn.XLOOKUP(C962,customers!$A$1:$A$1001,customers!$C$1:$C$1001))</f>
        <v>cmiguelqo@exblog.jp</v>
      </c>
      <c r="H962" s="2" t="str">
        <f>_xlfn.XLOOKUP(C962,customers!$A$1:$A$1001,customers!$G$1:$G$1001)</f>
        <v>United States</v>
      </c>
      <c r="I962" t="str">
        <f>_xlfn.XLOOKUP(D962,products!$A$1:$A$49,products!$B$1:$B$49)</f>
        <v>Lib</v>
      </c>
      <c r="J962" t="str">
        <f>_xlfn.XLOOKUP(D962,products!$A$1:$A$49,products!$C$1:$C$49)</f>
        <v>L</v>
      </c>
      <c r="K962" s="24" t="s">
        <v>6217</v>
      </c>
      <c r="L962" s="6">
        <f>_xlfn.XLOOKUP(D962,products!$A$1:$A$49,products!$E$1:$E$49)</f>
        <v>15.85</v>
      </c>
      <c r="M962" s="6">
        <f t="shared" ref="M962:M1001" si="45">E962*L962</f>
        <v>79.25</v>
      </c>
      <c r="N962" t="str">
        <f t="shared" ref="N962:N1001" si="46">IF(I962="Rob","Robusta",IF(I962="Exc","Excelsa",IF(I962="Ara","Arabica",IF(I962="Lib","Librica"))))</f>
        <v>Librica</v>
      </c>
      <c r="O962" t="str">
        <f t="shared" ref="O962:O1001" si="47">IF(J962="M","Medium",IF(J962="L","Light",IF(J962="D","Dark")))</f>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 customers!$A$1:$A$1001,customers!$B$1:$B$1001)</f>
        <v>Florinda Matusovsky</v>
      </c>
      <c r="G963" s="2" t="str">
        <f>IF(_xlfn.XLOOKUP(C963,customers!$A$1:$A$1001,customers!$C$1:$C$1001)=0,"",_xlfn.XLOOKUP(C963,customers!$A$1:$A$1001,customers!$C$1:$C$1001))</f>
        <v/>
      </c>
      <c r="H963" s="2" t="str">
        <f>_xlfn.XLOOKUP(C963,customers!$A$1:$A$1001,customers!$G$1:$G$1001)</f>
        <v>United States</v>
      </c>
      <c r="I963" t="str">
        <f>_xlfn.XLOOKUP(D963,products!$A$1:$A$49,products!$B$1:$B$49)</f>
        <v>Ara</v>
      </c>
      <c r="J963" t="str">
        <f>_xlfn.XLOOKUP(D963,products!$A$1:$A$49,products!$C$1:$C$49)</f>
        <v>D</v>
      </c>
      <c r="K963" s="24" t="s">
        <v>6219</v>
      </c>
      <c r="L963" s="6">
        <f>_xlfn.XLOOKUP(D963,products!$A$1:$A$49,products!$E$1:$E$49)</f>
        <v>22.884999999999998</v>
      </c>
      <c r="M963" s="6">
        <f t="shared" si="45"/>
        <v>45.769999999999996</v>
      </c>
      <c r="N963" t="str">
        <f t="shared" si="46"/>
        <v>Arabica</v>
      </c>
      <c r="O963" t="str">
        <f t="shared" si="47"/>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 customers!$A$1:$A$1001,customers!$B$1:$B$1001)</f>
        <v>Morly Rocks</v>
      </c>
      <c r="G964" s="2" t="str">
        <f>IF(_xlfn.XLOOKUP(C964,customers!$A$1:$A$1001,customers!$C$1:$C$1001)=0,"",_xlfn.XLOOKUP(C964,customers!$A$1:$A$1001,customers!$C$1:$C$1001))</f>
        <v>mrocksqq@exblog.jp</v>
      </c>
      <c r="H964" s="2" t="str">
        <f>_xlfn.XLOOKUP(C964,customers!$A$1:$A$1001,customers!$G$1:$G$1001)</f>
        <v>Ireland</v>
      </c>
      <c r="I964" t="str">
        <f>_xlfn.XLOOKUP(D964,products!$A$1:$A$49,products!$B$1:$B$49)</f>
        <v>Rob</v>
      </c>
      <c r="J964" t="str">
        <f>_xlfn.XLOOKUP(D964,products!$A$1:$A$49,products!$C$1:$C$49)</f>
        <v>D</v>
      </c>
      <c r="K964" s="24" t="s">
        <v>6217</v>
      </c>
      <c r="L964" s="6">
        <f>_xlfn.XLOOKUP(D964,products!$A$1:$A$49,products!$E$1:$E$49)</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 customers!$A$1:$A$1001,customers!$B$1:$B$1001)</f>
        <v>Yuri Burrells</v>
      </c>
      <c r="G965" s="2" t="str">
        <f>IF(_xlfn.XLOOKUP(C965,customers!$A$1:$A$1001,customers!$C$1:$C$1001)=0,"",_xlfn.XLOOKUP(C965,customers!$A$1:$A$1001,customers!$C$1:$C$1001))</f>
        <v>yburrellsqr@vinaora.com</v>
      </c>
      <c r="H965" s="2" t="str">
        <f>_xlfn.XLOOKUP(C965,customers!$A$1:$A$1001,customers!$G$1:$G$1001)</f>
        <v>United States</v>
      </c>
      <c r="I965" t="str">
        <f>_xlfn.XLOOKUP(D965,products!$A$1:$A$49,products!$B$1:$B$49)</f>
        <v>Rob</v>
      </c>
      <c r="J965" t="str">
        <f>_xlfn.XLOOKUP(D965,products!$A$1:$A$49,products!$C$1:$C$49)</f>
        <v>M</v>
      </c>
      <c r="K965" s="24" t="s">
        <v>6218</v>
      </c>
      <c r="L965" s="6">
        <f>_xlfn.XLOOKUP(D965,products!$A$1:$A$49,products!$E$1:$E$49)</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 customers!$A$1:$A$1001,customers!$B$1:$B$1001)</f>
        <v>Cleopatra Goodrum</v>
      </c>
      <c r="G966" s="2" t="str">
        <f>IF(_xlfn.XLOOKUP(C966,customers!$A$1:$A$1001,customers!$C$1:$C$1001)=0,"",_xlfn.XLOOKUP(C966,customers!$A$1:$A$1001,customers!$C$1:$C$1001))</f>
        <v>cgoodrumqs@goodreads.com</v>
      </c>
      <c r="H966" s="2" t="str">
        <f>_xlfn.XLOOKUP(C966,customers!$A$1:$A$1001,customers!$G$1:$G$1001)</f>
        <v>United States</v>
      </c>
      <c r="I966" t="str">
        <f>_xlfn.XLOOKUP(D966,products!$A$1:$A$49,products!$B$1:$B$49)</f>
        <v>Exc</v>
      </c>
      <c r="J966" t="str">
        <f>_xlfn.XLOOKUP(D966,products!$A$1:$A$49,products!$C$1:$C$49)</f>
        <v>L</v>
      </c>
      <c r="K966" s="24" t="s">
        <v>6220</v>
      </c>
      <c r="L966" s="6">
        <f>_xlfn.XLOOKUP(D966,products!$A$1:$A$49,products!$E$1:$E$49)</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 customers!$A$1:$A$1001,customers!$B$1:$B$1001)</f>
        <v>Joey Jefferys</v>
      </c>
      <c r="G967" s="2" t="str">
        <f>IF(_xlfn.XLOOKUP(C967,customers!$A$1:$A$1001,customers!$C$1:$C$1001)=0,"",_xlfn.XLOOKUP(C967,customers!$A$1:$A$1001,customers!$C$1:$C$1001))</f>
        <v>jjefferysqt@blog.com</v>
      </c>
      <c r="H967" s="2" t="str">
        <f>_xlfn.XLOOKUP(C967,customers!$A$1:$A$1001,customers!$G$1:$G$1001)</f>
        <v>United States</v>
      </c>
      <c r="I967" t="str">
        <f>_xlfn.XLOOKUP(D967,products!$A$1:$A$49,products!$B$1:$B$49)</f>
        <v>Rob</v>
      </c>
      <c r="J967" t="str">
        <f>_xlfn.XLOOKUP(D967,products!$A$1:$A$49,products!$C$1:$C$49)</f>
        <v>M</v>
      </c>
      <c r="K967" s="24" t="s">
        <v>6217</v>
      </c>
      <c r="L967" s="6">
        <f>_xlfn.XLOOKUP(D967,products!$A$1:$A$49,products!$E$1:$E$49)</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 customers!$A$1:$A$1001,customers!$B$1:$B$1001)</f>
        <v>Bearnard Wardell</v>
      </c>
      <c r="G968" s="2" t="str">
        <f>IF(_xlfn.XLOOKUP(C968,customers!$A$1:$A$1001,customers!$C$1:$C$1001)=0,"",_xlfn.XLOOKUP(C968,customers!$A$1:$A$1001,customers!$C$1:$C$1001))</f>
        <v>bwardellqu@adobe.com</v>
      </c>
      <c r="H968" s="2" t="str">
        <f>_xlfn.XLOOKUP(C968,customers!$A$1:$A$1001,customers!$G$1:$G$1001)</f>
        <v>United States</v>
      </c>
      <c r="I968" t="str">
        <f>_xlfn.XLOOKUP(D968,products!$A$1:$A$49,products!$B$1:$B$49)</f>
        <v>Exc</v>
      </c>
      <c r="J968" t="str">
        <f>_xlfn.XLOOKUP(D968,products!$A$1:$A$49,products!$C$1:$C$49)</f>
        <v>L</v>
      </c>
      <c r="K968" s="24" t="s">
        <v>6218</v>
      </c>
      <c r="L968" s="6">
        <f>_xlfn.XLOOKUP(D968,products!$A$1:$A$49,products!$E$1:$E$49)</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 customers!$A$1:$A$1001,customers!$B$1:$B$1001)</f>
        <v>Zeke Walisiak</v>
      </c>
      <c r="G969" s="2" t="str">
        <f>IF(_xlfn.XLOOKUP(C969,customers!$A$1:$A$1001,customers!$C$1:$C$1001)=0,"",_xlfn.XLOOKUP(C969,customers!$A$1:$A$1001,customers!$C$1:$C$1001))</f>
        <v>zwalisiakqv@ucsd.edu</v>
      </c>
      <c r="H969" s="2" t="str">
        <f>_xlfn.XLOOKUP(C969,customers!$A$1:$A$1001,customers!$G$1:$G$1001)</f>
        <v>Ireland</v>
      </c>
      <c r="I969" t="str">
        <f>_xlfn.XLOOKUP(D969,products!$A$1:$A$49,products!$B$1:$B$49)</f>
        <v>Rob</v>
      </c>
      <c r="J969" t="str">
        <f>_xlfn.XLOOKUP(D969,products!$A$1:$A$49,products!$C$1:$C$49)</f>
        <v>D</v>
      </c>
      <c r="K969" s="24" t="s">
        <v>6220</v>
      </c>
      <c r="L969" s="6">
        <f>_xlfn.XLOOKUP(D969,products!$A$1:$A$49,products!$E$1:$E$49)</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 customers!$A$1:$A$1001,customers!$B$1:$B$1001)</f>
        <v>Wiley Leopold</v>
      </c>
      <c r="G970" s="2" t="str">
        <f>IF(_xlfn.XLOOKUP(C970,customers!$A$1:$A$1001,customers!$C$1:$C$1001)=0,"",_xlfn.XLOOKUP(C970,customers!$A$1:$A$1001,customers!$C$1:$C$1001))</f>
        <v>wleopoldqw@blogspot.com</v>
      </c>
      <c r="H970" s="2" t="str">
        <f>_xlfn.XLOOKUP(C970,customers!$A$1:$A$1001,customers!$G$1:$G$1001)</f>
        <v>United States</v>
      </c>
      <c r="I970" t="str">
        <f>_xlfn.XLOOKUP(D970,products!$A$1:$A$49,products!$B$1:$B$49)</f>
        <v>Rob</v>
      </c>
      <c r="J970" t="str">
        <f>_xlfn.XLOOKUP(D970,products!$A$1:$A$49,products!$C$1:$C$49)</f>
        <v>M</v>
      </c>
      <c r="K970" s="24" t="s">
        <v>6220</v>
      </c>
      <c r="L970" s="6">
        <f>_xlfn.XLOOKUP(D970,products!$A$1:$A$49,products!$E$1:$E$49)</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 customers!$A$1:$A$1001,customers!$B$1:$B$1001)</f>
        <v>Chiarra Shalders</v>
      </c>
      <c r="G971" s="2" t="str">
        <f>IF(_xlfn.XLOOKUP(C971,customers!$A$1:$A$1001,customers!$C$1:$C$1001)=0,"",_xlfn.XLOOKUP(C971,customers!$A$1:$A$1001,customers!$C$1:$C$1001))</f>
        <v>cshaldersqx@cisco.com</v>
      </c>
      <c r="H971" s="2" t="str">
        <f>_xlfn.XLOOKUP(C971,customers!$A$1:$A$1001,customers!$G$1:$G$1001)</f>
        <v>United States</v>
      </c>
      <c r="I971" t="str">
        <f>_xlfn.XLOOKUP(D971,products!$A$1:$A$49,products!$B$1:$B$49)</f>
        <v>Lib</v>
      </c>
      <c r="J971" t="str">
        <f>_xlfn.XLOOKUP(D971,products!$A$1:$A$49,products!$C$1:$C$49)</f>
        <v>D</v>
      </c>
      <c r="K971" s="24" t="s">
        <v>6217</v>
      </c>
      <c r="L971" s="6">
        <f>_xlfn.XLOOKUP(D971,products!$A$1:$A$49,products!$E$1:$E$49)</f>
        <v>12.95</v>
      </c>
      <c r="M971" s="6">
        <f t="shared" si="45"/>
        <v>12.95</v>
      </c>
      <c r="N971" t="str">
        <f t="shared" si="46"/>
        <v>Librica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 customers!$A$1:$A$1001,customers!$B$1:$B$1001)</f>
        <v>Sharl Southerill</v>
      </c>
      <c r="G972" s="2" t="str">
        <f>IF(_xlfn.XLOOKUP(C972,customers!$A$1:$A$1001,customers!$C$1:$C$1001)=0,"",_xlfn.XLOOKUP(C972,customers!$A$1:$A$1001,customers!$C$1:$C$1001))</f>
        <v/>
      </c>
      <c r="H972" s="2" t="str">
        <f>_xlfn.XLOOKUP(C972,customers!$A$1:$A$1001,customers!$G$1:$G$1001)</f>
        <v>United States</v>
      </c>
      <c r="I972" t="str">
        <f>_xlfn.XLOOKUP(D972,products!$A$1:$A$49,products!$B$1:$B$49)</f>
        <v>Exc</v>
      </c>
      <c r="J972" t="str">
        <f>_xlfn.XLOOKUP(D972,products!$A$1:$A$49,products!$C$1:$C$49)</f>
        <v>M</v>
      </c>
      <c r="K972" s="24" t="s">
        <v>6218</v>
      </c>
      <c r="L972" s="6">
        <f>_xlfn.XLOOKUP(D972,products!$A$1:$A$49,products!$E$1:$E$49)</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 customers!$A$1:$A$1001,customers!$B$1:$B$1001)</f>
        <v>Noni Furber</v>
      </c>
      <c r="G973" s="2" t="str">
        <f>IF(_xlfn.XLOOKUP(C973,customers!$A$1:$A$1001,customers!$C$1:$C$1001)=0,"",_xlfn.XLOOKUP(C973,customers!$A$1:$A$1001,customers!$C$1:$C$1001))</f>
        <v>nfurberqz@jugem.jp</v>
      </c>
      <c r="H973" s="2" t="str">
        <f>_xlfn.XLOOKUP(C973,customers!$A$1:$A$1001,customers!$G$1:$G$1001)</f>
        <v>United States</v>
      </c>
      <c r="I973" t="str">
        <f>_xlfn.XLOOKUP(D973,products!$A$1:$A$49,products!$B$1:$B$49)</f>
        <v>Ara</v>
      </c>
      <c r="J973" t="str">
        <f>_xlfn.XLOOKUP(D973,products!$A$1:$A$49,products!$C$1:$C$49)</f>
        <v>L</v>
      </c>
      <c r="K973" s="24" t="s">
        <v>6219</v>
      </c>
      <c r="L973" s="6">
        <f>_xlfn.XLOOKUP(D973,products!$A$1:$A$49,products!$E$1:$E$49)</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 customers!$A$1:$A$1001,customers!$B$1:$B$1001)</f>
        <v>Dinah Crutcher</v>
      </c>
      <c r="G974" s="2" t="str">
        <f>IF(_xlfn.XLOOKUP(C974,customers!$A$1:$A$1001,customers!$C$1:$C$1001)=0,"",_xlfn.XLOOKUP(C974,customers!$A$1:$A$1001,customers!$C$1:$C$1001))</f>
        <v/>
      </c>
      <c r="H974" s="2" t="str">
        <f>_xlfn.XLOOKUP(C974,customers!$A$1:$A$1001,customers!$G$1:$G$1001)</f>
        <v>Ireland</v>
      </c>
      <c r="I974" t="str">
        <f>_xlfn.XLOOKUP(D974,products!$A$1:$A$49,products!$B$1:$B$49)</f>
        <v>Ara</v>
      </c>
      <c r="J974" t="str">
        <f>_xlfn.XLOOKUP(D974,products!$A$1:$A$49,products!$C$1:$C$49)</f>
        <v>L</v>
      </c>
      <c r="K974" s="24" t="s">
        <v>6219</v>
      </c>
      <c r="L974" s="6">
        <f>_xlfn.XLOOKUP(D974,products!$A$1:$A$49,products!$E$1:$E$49)</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 customers!$A$1:$A$1001,customers!$B$1:$B$1001)</f>
        <v>Charlean Keave</v>
      </c>
      <c r="G975" s="2" t="str">
        <f>IF(_xlfn.XLOOKUP(C975,customers!$A$1:$A$1001,customers!$C$1:$C$1001)=0,"",_xlfn.XLOOKUP(C975,customers!$A$1:$A$1001,customers!$C$1:$C$1001))</f>
        <v>ckeaver1@ucoz.com</v>
      </c>
      <c r="H975" s="2" t="str">
        <f>_xlfn.XLOOKUP(C975,customers!$A$1:$A$1001,customers!$G$1:$G$1001)</f>
        <v>United States</v>
      </c>
      <c r="I975" t="str">
        <f>_xlfn.XLOOKUP(D975,products!$A$1:$A$49,products!$B$1:$B$49)</f>
        <v>Lib</v>
      </c>
      <c r="J975" t="str">
        <f>_xlfn.XLOOKUP(D975,products!$A$1:$A$49,products!$C$1:$C$49)</f>
        <v>M</v>
      </c>
      <c r="K975" s="24" t="s">
        <v>6217</v>
      </c>
      <c r="L975" s="6">
        <f>_xlfn.XLOOKUP(D975,products!$A$1:$A$49,products!$E$1:$E$49)</f>
        <v>14.55</v>
      </c>
      <c r="M975" s="6">
        <f t="shared" si="45"/>
        <v>87.300000000000011</v>
      </c>
      <c r="N975" t="str">
        <f t="shared" si="46"/>
        <v>Librica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 customers!$A$1:$A$1001,customers!$B$1:$B$1001)</f>
        <v>Sada Roseborough</v>
      </c>
      <c r="G976" s="2" t="str">
        <f>IF(_xlfn.XLOOKUP(C976,customers!$A$1:$A$1001,customers!$C$1:$C$1001)=0,"",_xlfn.XLOOKUP(C976,customers!$A$1:$A$1001,customers!$C$1:$C$1001))</f>
        <v>sroseboroughr2@virginia.edu</v>
      </c>
      <c r="H976" s="2" t="str">
        <f>_xlfn.XLOOKUP(C976,customers!$A$1:$A$1001,customers!$G$1:$G$1001)</f>
        <v>United States</v>
      </c>
      <c r="I976" t="str">
        <f>_xlfn.XLOOKUP(D976,products!$A$1:$A$49,products!$B$1:$B$49)</f>
        <v>Rob</v>
      </c>
      <c r="J976" t="str">
        <f>_xlfn.XLOOKUP(D976,products!$A$1:$A$49,products!$C$1:$C$49)</f>
        <v>D</v>
      </c>
      <c r="K976" s="24" t="s">
        <v>6218</v>
      </c>
      <c r="L976" s="6">
        <f>_xlfn.XLOOKUP(D976,products!$A$1:$A$49,products!$E$1:$E$49)</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 customers!$A$1:$A$1001,customers!$B$1:$B$1001)</f>
        <v>Clayton Kingwell</v>
      </c>
      <c r="G977" s="2" t="str">
        <f>IF(_xlfn.XLOOKUP(C977,customers!$A$1:$A$1001,customers!$C$1:$C$1001)=0,"",_xlfn.XLOOKUP(C977,customers!$A$1:$A$1001,customers!$C$1:$C$1001))</f>
        <v>ckingwellr3@squarespace.com</v>
      </c>
      <c r="H977" s="2" t="str">
        <f>_xlfn.XLOOKUP(C977,customers!$A$1:$A$1001,customers!$G$1:$G$1001)</f>
        <v>Ireland</v>
      </c>
      <c r="I977" t="str">
        <f>_xlfn.XLOOKUP(D977,products!$A$1:$A$49,products!$B$1:$B$49)</f>
        <v>Ara</v>
      </c>
      <c r="J977" t="str">
        <f>_xlfn.XLOOKUP(D977,products!$A$1:$A$49,products!$C$1:$C$49)</f>
        <v>D</v>
      </c>
      <c r="K977" s="24" t="s">
        <v>6220</v>
      </c>
      <c r="L977" s="6">
        <f>_xlfn.XLOOKUP(D977,products!$A$1:$A$49,products!$E$1:$E$49)</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 customers!$A$1:$A$1001,customers!$B$1:$B$1001)</f>
        <v>Kacy Canto</v>
      </c>
      <c r="G978" s="2" t="str">
        <f>IF(_xlfn.XLOOKUP(C978,customers!$A$1:$A$1001,customers!$C$1:$C$1001)=0,"",_xlfn.XLOOKUP(C978,customers!$A$1:$A$1001,customers!$C$1:$C$1001))</f>
        <v>kcantor4@gmpg.org</v>
      </c>
      <c r="H978" s="2" t="str">
        <f>_xlfn.XLOOKUP(C978,customers!$A$1:$A$1001,customers!$G$1:$G$1001)</f>
        <v>United States</v>
      </c>
      <c r="I978" t="str">
        <f>_xlfn.XLOOKUP(D978,products!$A$1:$A$49,products!$B$1:$B$49)</f>
        <v>Rob</v>
      </c>
      <c r="J978" t="str">
        <f>_xlfn.XLOOKUP(D978,products!$A$1:$A$49,products!$C$1:$C$49)</f>
        <v>L</v>
      </c>
      <c r="K978" s="24" t="s">
        <v>6219</v>
      </c>
      <c r="L978" s="6">
        <f>_xlfn.XLOOKUP(D978,products!$A$1:$A$49,products!$E$1:$E$49)</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 customers!$A$1:$A$1001,customers!$B$1:$B$1001)</f>
        <v>Mab Blakemore</v>
      </c>
      <c r="G979" s="2" t="str">
        <f>IF(_xlfn.XLOOKUP(C979,customers!$A$1:$A$1001,customers!$C$1:$C$1001)=0,"",_xlfn.XLOOKUP(C979,customers!$A$1:$A$1001,customers!$C$1:$C$1001))</f>
        <v>mblakemorer5@nsw.gov.au</v>
      </c>
      <c r="H979" s="2" t="str">
        <f>_xlfn.XLOOKUP(C979,customers!$A$1:$A$1001,customers!$G$1:$G$1001)</f>
        <v>United States</v>
      </c>
      <c r="I979" t="str">
        <f>_xlfn.XLOOKUP(D979,products!$A$1:$A$49,products!$B$1:$B$49)</f>
        <v>Rob</v>
      </c>
      <c r="J979" t="str">
        <f>_xlfn.XLOOKUP(D979,products!$A$1:$A$49,products!$C$1:$C$49)</f>
        <v>L</v>
      </c>
      <c r="K979" s="24" t="s">
        <v>6217</v>
      </c>
      <c r="L979" s="6">
        <f>_xlfn.XLOOKUP(D979,products!$A$1:$A$49,products!$E$1:$E$49)</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 customers!$A$1:$A$1001,customers!$B$1:$B$1001)</f>
        <v>Charlean Keave</v>
      </c>
      <c r="G980" s="2" t="str">
        <f>IF(_xlfn.XLOOKUP(C980,customers!$A$1:$A$1001,customers!$C$1:$C$1001)=0,"",_xlfn.XLOOKUP(C980,customers!$A$1:$A$1001,customers!$C$1:$C$1001))</f>
        <v>ckeaver1@ucoz.com</v>
      </c>
      <c r="H980" s="2" t="str">
        <f>_xlfn.XLOOKUP(C980,customers!$A$1:$A$1001,customers!$G$1:$G$1001)</f>
        <v>United States</v>
      </c>
      <c r="I980" t="str">
        <f>_xlfn.XLOOKUP(D980,products!$A$1:$A$49,products!$B$1:$B$49)</f>
        <v>Ara</v>
      </c>
      <c r="J980" t="str">
        <f>_xlfn.XLOOKUP(D980,products!$A$1:$A$49,products!$C$1:$C$49)</f>
        <v>L</v>
      </c>
      <c r="K980" s="24" t="s">
        <v>6218</v>
      </c>
      <c r="L980" s="6">
        <f>_xlfn.XLOOKUP(D980,products!$A$1:$A$49,products!$E$1:$E$49)</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 customers!$A$1:$A$1001,customers!$B$1:$B$1001)</f>
        <v>Javier Causnett</v>
      </c>
      <c r="G981" s="2" t="str">
        <f>IF(_xlfn.XLOOKUP(C981,customers!$A$1:$A$1001,customers!$C$1:$C$1001)=0,"",_xlfn.XLOOKUP(C981,customers!$A$1:$A$1001,customers!$C$1:$C$1001))</f>
        <v/>
      </c>
      <c r="H981" s="2" t="str">
        <f>_xlfn.XLOOKUP(C981,customers!$A$1:$A$1001,customers!$G$1:$G$1001)</f>
        <v>United States</v>
      </c>
      <c r="I981" t="str">
        <f>_xlfn.XLOOKUP(D981,products!$A$1:$A$49,products!$B$1:$B$49)</f>
        <v>Rob</v>
      </c>
      <c r="J981" t="str">
        <f>_xlfn.XLOOKUP(D981,products!$A$1:$A$49,products!$C$1:$C$49)</f>
        <v>D</v>
      </c>
      <c r="K981" s="24" t="s">
        <v>6218</v>
      </c>
      <c r="L981" s="6">
        <f>_xlfn.XLOOKUP(D981,products!$A$1:$A$49,products!$E$1:$E$49)</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 customers!$A$1:$A$1001,customers!$B$1:$B$1001)</f>
        <v>Demetris Micheli</v>
      </c>
      <c r="G982" s="2" t="str">
        <f>IF(_xlfn.XLOOKUP(C982,customers!$A$1:$A$1001,customers!$C$1:$C$1001)=0,"",_xlfn.XLOOKUP(C982,customers!$A$1:$A$1001,customers!$C$1:$C$1001))</f>
        <v/>
      </c>
      <c r="H982" s="2" t="str">
        <f>_xlfn.XLOOKUP(C982,customers!$A$1:$A$1001,customers!$G$1:$G$1001)</f>
        <v>United States</v>
      </c>
      <c r="I982" t="str">
        <f>_xlfn.XLOOKUP(D982,products!$A$1:$A$49,products!$B$1:$B$49)</f>
        <v>Exc</v>
      </c>
      <c r="J982" t="str">
        <f>_xlfn.XLOOKUP(D982,products!$A$1:$A$49,products!$C$1:$C$49)</f>
        <v>D</v>
      </c>
      <c r="K982" s="24" t="s">
        <v>6219</v>
      </c>
      <c r="L982" s="6">
        <f>_xlfn.XLOOKUP(D982,products!$A$1:$A$49,products!$E$1:$E$49)</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 customers!$A$1:$A$1001,customers!$B$1:$B$1001)</f>
        <v>Chloette Bernardot</v>
      </c>
      <c r="G983" s="2" t="str">
        <f>IF(_xlfn.XLOOKUP(C983,customers!$A$1:$A$1001,customers!$C$1:$C$1001)=0,"",_xlfn.XLOOKUP(C983,customers!$A$1:$A$1001,customers!$C$1:$C$1001))</f>
        <v>cbernardotr9@wix.com</v>
      </c>
      <c r="H983" s="2" t="str">
        <f>_xlfn.XLOOKUP(C983,customers!$A$1:$A$1001,customers!$G$1:$G$1001)</f>
        <v>United States</v>
      </c>
      <c r="I983" t="str">
        <f>_xlfn.XLOOKUP(D983,products!$A$1:$A$49,products!$B$1:$B$49)</f>
        <v>Exc</v>
      </c>
      <c r="J983" t="str">
        <f>_xlfn.XLOOKUP(D983,products!$A$1:$A$49,products!$C$1:$C$49)</f>
        <v>D</v>
      </c>
      <c r="K983" s="24" t="s">
        <v>6220</v>
      </c>
      <c r="L983" s="6">
        <f>_xlfn.XLOOKUP(D983,products!$A$1:$A$49,products!$E$1:$E$49)</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 customers!$A$1:$A$1001,customers!$B$1:$B$1001)</f>
        <v>Kim Kemery</v>
      </c>
      <c r="G984" s="2" t="str">
        <f>IF(_xlfn.XLOOKUP(C984,customers!$A$1:$A$1001,customers!$C$1:$C$1001)=0,"",_xlfn.XLOOKUP(C984,customers!$A$1:$A$1001,customers!$C$1:$C$1001))</f>
        <v>kkemeryra@t.co</v>
      </c>
      <c r="H984" s="2" t="str">
        <f>_xlfn.XLOOKUP(C984,customers!$A$1:$A$1001,customers!$G$1:$G$1001)</f>
        <v>United States</v>
      </c>
      <c r="I984" t="str">
        <f>_xlfn.XLOOKUP(D984,products!$A$1:$A$49,products!$B$1:$B$49)</f>
        <v>Rob</v>
      </c>
      <c r="J984" t="str">
        <f>_xlfn.XLOOKUP(D984,products!$A$1:$A$49,products!$C$1:$C$49)</f>
        <v>L</v>
      </c>
      <c r="K984" s="24" t="s">
        <v>6217</v>
      </c>
      <c r="L984" s="6">
        <f>_xlfn.XLOOKUP(D984,products!$A$1:$A$49,products!$E$1:$E$49)</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 customers!$A$1:$A$1001,customers!$B$1:$B$1001)</f>
        <v>Fanchette Parlot</v>
      </c>
      <c r="G985" s="2" t="str">
        <f>IF(_xlfn.XLOOKUP(C985,customers!$A$1:$A$1001,customers!$C$1:$C$1001)=0,"",_xlfn.XLOOKUP(C985,customers!$A$1:$A$1001,customers!$C$1:$C$1001))</f>
        <v>fparlotrb@forbes.com</v>
      </c>
      <c r="H985" s="2" t="str">
        <f>_xlfn.XLOOKUP(C985,customers!$A$1:$A$1001,customers!$G$1:$G$1001)</f>
        <v>United States</v>
      </c>
      <c r="I985" t="str">
        <f>_xlfn.XLOOKUP(D985,products!$A$1:$A$49,products!$B$1:$B$49)</f>
        <v>Ara</v>
      </c>
      <c r="J985" t="str">
        <f>_xlfn.XLOOKUP(D985,products!$A$1:$A$49,products!$C$1:$C$49)</f>
        <v>M</v>
      </c>
      <c r="K985" s="24" t="s">
        <v>6220</v>
      </c>
      <c r="L985" s="6">
        <f>_xlfn.XLOOKUP(D985,products!$A$1:$A$49,products!$E$1:$E$49)</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 customers!$A$1:$A$1001,customers!$B$1:$B$1001)</f>
        <v>Ramon Cheak</v>
      </c>
      <c r="G986" s="2" t="str">
        <f>IF(_xlfn.XLOOKUP(C986,customers!$A$1:$A$1001,customers!$C$1:$C$1001)=0,"",_xlfn.XLOOKUP(C986,customers!$A$1:$A$1001,customers!$C$1:$C$1001))</f>
        <v>rcheakrc@tripadvisor.com</v>
      </c>
      <c r="H986" s="2" t="str">
        <f>_xlfn.XLOOKUP(C986,customers!$A$1:$A$1001,customers!$G$1:$G$1001)</f>
        <v>Ireland</v>
      </c>
      <c r="I986" t="str">
        <f>_xlfn.XLOOKUP(D986,products!$A$1:$A$49,products!$B$1:$B$49)</f>
        <v>Exc</v>
      </c>
      <c r="J986" t="str">
        <f>_xlfn.XLOOKUP(D986,products!$A$1:$A$49,products!$C$1:$C$49)</f>
        <v>M</v>
      </c>
      <c r="K986" s="24" t="s">
        <v>6219</v>
      </c>
      <c r="L986" s="6">
        <f>_xlfn.XLOOKUP(D986,products!$A$1:$A$49,products!$E$1:$E$49)</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 customers!$A$1:$A$1001,customers!$B$1:$B$1001)</f>
        <v>Koressa O'Geneay</v>
      </c>
      <c r="G987" s="2" t="str">
        <f>IF(_xlfn.XLOOKUP(C987,customers!$A$1:$A$1001,customers!$C$1:$C$1001)=0,"",_xlfn.XLOOKUP(C987,customers!$A$1:$A$1001,customers!$C$1:$C$1001))</f>
        <v>kogeneayrd@utexas.edu</v>
      </c>
      <c r="H987" s="2" t="str">
        <f>_xlfn.XLOOKUP(C987,customers!$A$1:$A$1001,customers!$G$1:$G$1001)</f>
        <v>United States</v>
      </c>
      <c r="I987" t="str">
        <f>_xlfn.XLOOKUP(D987,products!$A$1:$A$49,products!$B$1:$B$49)</f>
        <v>Rob</v>
      </c>
      <c r="J987" t="str">
        <f>_xlfn.XLOOKUP(D987,products!$A$1:$A$49,products!$C$1:$C$49)</f>
        <v>L</v>
      </c>
      <c r="K987" s="24" t="s">
        <v>6217</v>
      </c>
      <c r="L987" s="6">
        <f>_xlfn.XLOOKUP(D987,products!$A$1:$A$49,products!$E$1:$E$49)</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 customers!$A$1:$A$1001,customers!$B$1:$B$1001)</f>
        <v>Claudell Ayre</v>
      </c>
      <c r="G988" s="2" t="str">
        <f>IF(_xlfn.XLOOKUP(C988,customers!$A$1:$A$1001,customers!$C$1:$C$1001)=0,"",_xlfn.XLOOKUP(C988,customers!$A$1:$A$1001,customers!$C$1:$C$1001))</f>
        <v>cayrere@symantec.com</v>
      </c>
      <c r="H988" s="2" t="str">
        <f>_xlfn.XLOOKUP(C988,customers!$A$1:$A$1001,customers!$G$1:$G$1001)</f>
        <v>United States</v>
      </c>
      <c r="I988" t="str">
        <f>_xlfn.XLOOKUP(D988,products!$A$1:$A$49,products!$B$1:$B$49)</f>
        <v>Lib</v>
      </c>
      <c r="J988" t="str">
        <f>_xlfn.XLOOKUP(D988,products!$A$1:$A$49,products!$C$1:$C$49)</f>
        <v>M</v>
      </c>
      <c r="K988" s="24" t="s">
        <v>6219</v>
      </c>
      <c r="L988" s="6">
        <f>_xlfn.XLOOKUP(D988,products!$A$1:$A$49,products!$E$1:$E$49)</f>
        <v>33.464999999999996</v>
      </c>
      <c r="M988" s="6">
        <f t="shared" si="45"/>
        <v>33.464999999999996</v>
      </c>
      <c r="N988" t="str">
        <f t="shared" si="46"/>
        <v>Librica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 customers!$A$1:$A$1001,customers!$B$1:$B$1001)</f>
        <v>Lorianne Kyneton</v>
      </c>
      <c r="G989" s="2" t="str">
        <f>IF(_xlfn.XLOOKUP(C989,customers!$A$1:$A$1001,customers!$C$1:$C$1001)=0,"",_xlfn.XLOOKUP(C989,customers!$A$1:$A$1001,customers!$C$1:$C$1001))</f>
        <v>lkynetonrf@macromedia.com</v>
      </c>
      <c r="H989" s="2" t="str">
        <f>_xlfn.XLOOKUP(C989,customers!$A$1:$A$1001,customers!$G$1:$G$1001)</f>
        <v>United Kingdom</v>
      </c>
      <c r="I989" t="str">
        <f>_xlfn.XLOOKUP(D989,products!$A$1:$A$49,products!$B$1:$B$49)</f>
        <v>Ara</v>
      </c>
      <c r="J989" t="str">
        <f>_xlfn.XLOOKUP(D989,products!$A$1:$A$49,products!$C$1:$C$49)</f>
        <v>D</v>
      </c>
      <c r="K989" s="24" t="s">
        <v>6218</v>
      </c>
      <c r="L989" s="6">
        <f>_xlfn.XLOOKUP(D989,products!$A$1:$A$49,products!$E$1:$E$49)</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 customers!$A$1:$A$1001,customers!$B$1:$B$1001)</f>
        <v>Adele McFayden</v>
      </c>
      <c r="G990" s="2" t="str">
        <f>IF(_xlfn.XLOOKUP(C990,customers!$A$1:$A$1001,customers!$C$1:$C$1001)=0,"",_xlfn.XLOOKUP(C990,customers!$A$1:$A$1001,customers!$C$1:$C$1001))</f>
        <v/>
      </c>
      <c r="H990" s="2" t="str">
        <f>_xlfn.XLOOKUP(C990,customers!$A$1:$A$1001,customers!$G$1:$G$1001)</f>
        <v>United Kingdom</v>
      </c>
      <c r="I990" t="str">
        <f>_xlfn.XLOOKUP(D990,products!$A$1:$A$49,products!$B$1:$B$49)</f>
        <v>Rob</v>
      </c>
      <c r="J990" t="str">
        <f>_xlfn.XLOOKUP(D990,products!$A$1:$A$49,products!$C$1:$C$49)</f>
        <v>M</v>
      </c>
      <c r="K990" s="24" t="s">
        <v>6217</v>
      </c>
      <c r="L990" s="6">
        <f>_xlfn.XLOOKUP(D990,products!$A$1:$A$49,products!$E$1:$E$49)</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 customers!$A$1:$A$1001,customers!$B$1:$B$1001)</f>
        <v>Herta Layne</v>
      </c>
      <c r="G991" s="2" t="str">
        <f>IF(_xlfn.XLOOKUP(C991,customers!$A$1:$A$1001,customers!$C$1:$C$1001)=0,"",_xlfn.XLOOKUP(C991,customers!$A$1:$A$1001,customers!$C$1:$C$1001))</f>
        <v/>
      </c>
      <c r="H991" s="2" t="str">
        <f>_xlfn.XLOOKUP(C991,customers!$A$1:$A$1001,customers!$G$1:$G$1001)</f>
        <v>United States</v>
      </c>
      <c r="I991" t="str">
        <f>_xlfn.XLOOKUP(D991,products!$A$1:$A$49,products!$B$1:$B$49)</f>
        <v>Ara</v>
      </c>
      <c r="J991" t="str">
        <f>_xlfn.XLOOKUP(D991,products!$A$1:$A$49,products!$C$1:$C$49)</f>
        <v>M</v>
      </c>
      <c r="K991" s="24" t="s">
        <v>6219</v>
      </c>
      <c r="L991" s="6">
        <f>_xlfn.XLOOKUP(D991,products!$A$1:$A$49,products!$E$1:$E$49)</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 customers!$A$1:$A$1001,customers!$B$1:$B$1001)</f>
        <v>Marguerite Graves</v>
      </c>
      <c r="G992" s="2" t="str">
        <f>IF(_xlfn.XLOOKUP(C992,customers!$A$1:$A$1001,customers!$C$1:$C$1001)=0,"",_xlfn.XLOOKUP(C992,customers!$A$1:$A$1001,customers!$C$1:$C$1001))</f>
        <v/>
      </c>
      <c r="H992" s="2" t="str">
        <f>_xlfn.XLOOKUP(C992,customers!$A$1:$A$1001,customers!$G$1:$G$1001)</f>
        <v>United States</v>
      </c>
      <c r="I992" t="str">
        <f>_xlfn.XLOOKUP(D992,products!$A$1:$A$49,products!$B$1:$B$49)</f>
        <v>Exc</v>
      </c>
      <c r="J992" t="str">
        <f>_xlfn.XLOOKUP(D992,products!$A$1:$A$49,products!$C$1:$C$49)</f>
        <v>D</v>
      </c>
      <c r="K992" s="24" t="s">
        <v>6220</v>
      </c>
      <c r="L992" s="6">
        <f>_xlfn.XLOOKUP(D992,products!$A$1:$A$49,products!$E$1:$E$49)</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 customers!$A$1:$A$1001,customers!$B$1:$B$1001)</f>
        <v>Marguerite Graves</v>
      </c>
      <c r="G993" s="2" t="str">
        <f>IF(_xlfn.XLOOKUP(C993,customers!$A$1:$A$1001,customers!$C$1:$C$1001)=0,"",_xlfn.XLOOKUP(C993,customers!$A$1:$A$1001,customers!$C$1:$C$1001))</f>
        <v/>
      </c>
      <c r="H993" s="2" t="str">
        <f>_xlfn.XLOOKUP(C993,customers!$A$1:$A$1001,customers!$G$1:$G$1001)</f>
        <v>United States</v>
      </c>
      <c r="I993" t="str">
        <f>_xlfn.XLOOKUP(D993,products!$A$1:$A$49,products!$B$1:$B$49)</f>
        <v>Lib</v>
      </c>
      <c r="J993" t="str">
        <f>_xlfn.XLOOKUP(D993,products!$A$1:$A$49,products!$C$1:$C$49)</f>
        <v>D</v>
      </c>
      <c r="K993" s="24" t="s">
        <v>6218</v>
      </c>
      <c r="L993" s="6">
        <f>_xlfn.XLOOKUP(D993,products!$A$1:$A$49,products!$E$1:$E$49)</f>
        <v>7.77</v>
      </c>
      <c r="M993" s="6">
        <f t="shared" si="45"/>
        <v>15.54</v>
      </c>
      <c r="N993" t="str">
        <f t="shared" si="46"/>
        <v>Librica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 customers!$A$1:$A$1001,customers!$B$1:$B$1001)</f>
        <v>Desdemona Eye</v>
      </c>
      <c r="G994" s="2" t="str">
        <f>IF(_xlfn.XLOOKUP(C994,customers!$A$1:$A$1001,customers!$C$1:$C$1001)=0,"",_xlfn.XLOOKUP(C994,customers!$A$1:$A$1001,customers!$C$1:$C$1001))</f>
        <v/>
      </c>
      <c r="H994" s="2" t="str">
        <f>_xlfn.XLOOKUP(C994,customers!$A$1:$A$1001,customers!$G$1:$G$1001)</f>
        <v>Ireland</v>
      </c>
      <c r="I994" t="str">
        <f>_xlfn.XLOOKUP(D994,products!$A$1:$A$49,products!$B$1:$B$49)</f>
        <v>Lib</v>
      </c>
      <c r="J994" t="str">
        <f>_xlfn.XLOOKUP(D994,products!$A$1:$A$49,products!$C$1:$C$49)</f>
        <v>L</v>
      </c>
      <c r="K994" s="24" t="s">
        <v>6219</v>
      </c>
      <c r="L994" s="6">
        <f>_xlfn.XLOOKUP(D994,products!$A$1:$A$49,products!$E$1:$E$49)</f>
        <v>36.454999999999998</v>
      </c>
      <c r="M994" s="6">
        <f t="shared" si="45"/>
        <v>109.36499999999999</v>
      </c>
      <c r="N994" t="str">
        <f t="shared" si="46"/>
        <v>Librica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 customers!$A$1:$A$1001,customers!$B$1:$B$1001)</f>
        <v>Margarette Sterland</v>
      </c>
      <c r="G995" s="2" t="str">
        <f>IF(_xlfn.XLOOKUP(C995,customers!$A$1:$A$1001,customers!$C$1:$C$1001)=0,"",_xlfn.XLOOKUP(C995,customers!$A$1:$A$1001,customers!$C$1:$C$1001))</f>
        <v/>
      </c>
      <c r="H995" s="2" t="str">
        <f>_xlfn.XLOOKUP(C995,customers!$A$1:$A$1001,customers!$G$1:$G$1001)</f>
        <v>United States</v>
      </c>
      <c r="I995" t="str">
        <f>_xlfn.XLOOKUP(D995,products!$A$1:$A$49,products!$B$1:$B$49)</f>
        <v>Ara</v>
      </c>
      <c r="J995" t="str">
        <f>_xlfn.XLOOKUP(D995,products!$A$1:$A$49,products!$C$1:$C$49)</f>
        <v>L</v>
      </c>
      <c r="K995" s="24" t="s">
        <v>6217</v>
      </c>
      <c r="L995" s="6">
        <f>_xlfn.XLOOKUP(D995,products!$A$1:$A$49,products!$E$1:$E$49)</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 customers!$A$1:$A$1001,customers!$B$1:$B$1001)</f>
        <v>Catharine Scoines</v>
      </c>
      <c r="G996" s="2" t="str">
        <f>IF(_xlfn.XLOOKUP(C996,customers!$A$1:$A$1001,customers!$C$1:$C$1001)=0,"",_xlfn.XLOOKUP(C996,customers!$A$1:$A$1001,customers!$C$1:$C$1001))</f>
        <v/>
      </c>
      <c r="H996" s="2" t="str">
        <f>_xlfn.XLOOKUP(C996,customers!$A$1:$A$1001,customers!$G$1:$G$1001)</f>
        <v>Ireland</v>
      </c>
      <c r="I996" t="str">
        <f>_xlfn.XLOOKUP(D996,products!$A$1:$A$49,products!$B$1:$B$49)</f>
        <v>Ara</v>
      </c>
      <c r="J996" t="str">
        <f>_xlfn.XLOOKUP(D996,products!$A$1:$A$49,products!$C$1:$C$49)</f>
        <v>D</v>
      </c>
      <c r="K996" s="24" t="s">
        <v>6220</v>
      </c>
      <c r="L996" s="6">
        <f>_xlfn.XLOOKUP(D996,products!$A$1:$A$49,products!$E$1:$E$49)</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 customers!$A$1:$A$1001,customers!$B$1:$B$1001)</f>
        <v>Jennica Tewelson</v>
      </c>
      <c r="G997" s="2" t="str">
        <f>IF(_xlfn.XLOOKUP(C997,customers!$A$1:$A$1001,customers!$C$1:$C$1001)=0,"",_xlfn.XLOOKUP(C997,customers!$A$1:$A$1001,customers!$C$1:$C$1001))</f>
        <v>jtewelsonrn@samsung.com</v>
      </c>
      <c r="H997" s="2" t="str">
        <f>_xlfn.XLOOKUP(C997,customers!$A$1:$A$1001,customers!$G$1:$G$1001)</f>
        <v>United States</v>
      </c>
      <c r="I997" t="str">
        <f>_xlfn.XLOOKUP(D997,products!$A$1:$A$49,products!$B$1:$B$49)</f>
        <v>Rob</v>
      </c>
      <c r="J997" t="str">
        <f>_xlfn.XLOOKUP(D997,products!$A$1:$A$49,products!$C$1:$C$49)</f>
        <v>L</v>
      </c>
      <c r="K997" s="24" t="s">
        <v>6219</v>
      </c>
      <c r="L997" s="6">
        <f>_xlfn.XLOOKUP(D997,products!$A$1:$A$49,products!$E$1:$E$49)</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 customers!$A$1:$A$1001,customers!$B$1:$B$1001)</f>
        <v>Marguerite Graves</v>
      </c>
      <c r="G998" s="2" t="str">
        <f>IF(_xlfn.XLOOKUP(C998,customers!$A$1:$A$1001,customers!$C$1:$C$1001)=0,"",_xlfn.XLOOKUP(C998,customers!$A$1:$A$1001,customers!$C$1:$C$1001))</f>
        <v/>
      </c>
      <c r="H998" s="2" t="str">
        <f>_xlfn.XLOOKUP(C998,customers!$A$1:$A$1001,customers!$G$1:$G$1001)</f>
        <v>United States</v>
      </c>
      <c r="I998" t="str">
        <f>_xlfn.XLOOKUP(D998,products!$A$1:$A$49,products!$B$1:$B$49)</f>
        <v>Rob</v>
      </c>
      <c r="J998" t="str">
        <f>_xlfn.XLOOKUP(D998,products!$A$1:$A$49,products!$C$1:$C$49)</f>
        <v>M</v>
      </c>
      <c r="K998" s="24" t="s">
        <v>6218</v>
      </c>
      <c r="L998" s="6">
        <f>_xlfn.XLOOKUP(D998,products!$A$1:$A$49,products!$E$1:$E$49)</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 customers!$A$1:$A$1001,customers!$B$1:$B$1001)</f>
        <v>Marguerite Graves</v>
      </c>
      <c r="G999" s="2" t="str">
        <f>IF(_xlfn.XLOOKUP(C999,customers!$A$1:$A$1001,customers!$C$1:$C$1001)=0,"",_xlfn.XLOOKUP(C999,customers!$A$1:$A$1001,customers!$C$1:$C$1001))</f>
        <v/>
      </c>
      <c r="H999" s="2" t="str">
        <f>_xlfn.XLOOKUP(C999,customers!$A$1:$A$1001,customers!$G$1:$G$1001)</f>
        <v>United States</v>
      </c>
      <c r="I999" t="str">
        <f>_xlfn.XLOOKUP(D999,products!$A$1:$A$49,products!$B$1:$B$49)</f>
        <v>Ara</v>
      </c>
      <c r="J999" t="str">
        <f>_xlfn.XLOOKUP(D999,products!$A$1:$A$49,products!$C$1:$C$49)</f>
        <v>M</v>
      </c>
      <c r="K999" s="24" t="s">
        <v>6218</v>
      </c>
      <c r="L999" s="6">
        <f>_xlfn.XLOOKUP(D999,products!$A$1:$A$49,products!$E$1:$E$49)</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 customers!$A$1:$A$1001,customers!$B$1:$B$1001)</f>
        <v>Nicolina Jenny</v>
      </c>
      <c r="G1000" s="2" t="str">
        <f>IF(_xlfn.XLOOKUP(C1000,customers!$A$1:$A$1001,customers!$C$1:$C$1001)=0,"",_xlfn.XLOOKUP(C1000,customers!$A$1:$A$1001,customers!$C$1:$C$1001))</f>
        <v>njennyrq@bigcartel.com</v>
      </c>
      <c r="H1000" s="2" t="str">
        <f>_xlfn.XLOOKUP(C1000,customers!$A$1:$A$1001,customers!$G$1:$G$1001)</f>
        <v>United States</v>
      </c>
      <c r="I1000" t="str">
        <f>_xlfn.XLOOKUP(D1000,products!$A$1:$A$49,products!$B$1:$B$49)</f>
        <v>Ara</v>
      </c>
      <c r="J1000" t="str">
        <f>_xlfn.XLOOKUP(D1000,products!$A$1:$A$49,products!$C$1:$C$49)</f>
        <v>D</v>
      </c>
      <c r="K1000" s="24" t="s">
        <v>6217</v>
      </c>
      <c r="L1000" s="6">
        <f>_xlfn.XLOOKUP(D1000,products!$A$1:$A$49,products!$E$1:$E$49)</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 customers!$A$1:$A$1001,customers!$B$1:$B$1001)</f>
        <v>Vidovic Antonelli</v>
      </c>
      <c r="G1001" s="2" t="str">
        <f>IF(_xlfn.XLOOKUP(C1001,customers!$A$1:$A$1001,customers!$C$1:$C$1001)=0,"",_xlfn.XLOOKUP(C1001,customers!$A$1:$A$1001,customers!$C$1:$C$1001))</f>
        <v/>
      </c>
      <c r="H1001" s="2" t="str">
        <f>_xlfn.XLOOKUP(C1001,customers!$A$1:$A$1001,customers!$G$1:$G$1001)</f>
        <v>United Kingdom</v>
      </c>
      <c r="I1001" t="str">
        <f>_xlfn.XLOOKUP(D1001,products!$A$1:$A$49,products!$B$1:$B$49)</f>
        <v>Exc</v>
      </c>
      <c r="J1001" t="str">
        <f>_xlfn.XLOOKUP(D1001,products!$A$1:$A$49,products!$C$1:$C$49)</f>
        <v>M</v>
      </c>
      <c r="K1001" s="24" t="s">
        <v>6220</v>
      </c>
      <c r="L1001" s="6">
        <f>_xlfn.XLOOKUP(D1001,products!$A$1:$A$49,products!$E$1:$E$49)</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9.5703125" customWidth="1"/>
    <col min="5" max="5" width="9.7109375" bestFit="1" customWidth="1"/>
    <col min="6" max="6" width="13.42578125" bestFit="1" customWidth="1"/>
    <col min="7" max="7" width="6" bestFit="1" customWidth="1"/>
  </cols>
  <sheetData>
    <row r="1" spans="1:7"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Arun Jakhmola</cp:lastModifiedBy>
  <cp:revision/>
  <dcterms:created xsi:type="dcterms:W3CDTF">2022-11-26T09:51:45Z</dcterms:created>
  <dcterms:modified xsi:type="dcterms:W3CDTF">2024-07-31T17:28:57Z</dcterms:modified>
  <cp:category/>
  <cp:contentStatus/>
</cp:coreProperties>
</file>