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ercise 2 - result" sheetId="3" r:id="rId6"/>
    <sheet state="visible" name="Credits" sheetId="4" r:id="rId7"/>
  </sheets>
  <definedNames/>
  <calcPr/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<sst xmlns="http://schemas.openxmlformats.org/spreadsheetml/2006/main" count="1531" uniqueCount="76">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</sst>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i/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Arial ce"/>
    </font>
    <font/>
    <font>
      <u/>
      <sz val="24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shrinkToFit="0" vertical="center" wrapText="1"/>
    </xf>
    <xf borderId="1" fillId="0" fontId="0" numFmtId="0" xfId="0" applyBorder="1" applyFont="1"/>
    <xf borderId="1" fillId="0" fontId="0" numFmtId="14" xfId="0" applyBorder="1" applyFont="1" applyNumberFormat="1"/>
    <xf borderId="1" fillId="0" fontId="0" numFmtId="0" xfId="0" applyAlignment="1" applyBorder="1" applyFont="1">
      <alignment shrinkToFit="0" wrapText="1"/>
    </xf>
    <xf borderId="0" fillId="0" fontId="1" numFmtId="0" xfId="0" applyFont="1"/>
    <xf borderId="0" fillId="0" fontId="0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readingOrder="0"/>
    </xf>
    <xf borderId="1" fillId="3" fontId="0" numFmtId="0" xfId="0" applyAlignment="1" applyBorder="1" applyFill="1" applyFont="1">
      <alignment horizontal="center" shrinkToFit="0" vertical="center" wrapText="1"/>
    </xf>
    <xf borderId="2" fillId="3" fontId="0" numFmtId="0" xfId="0" applyAlignment="1" applyBorder="1" applyFont="1">
      <alignment horizontal="center" shrinkToFit="0" vertical="center" wrapText="1"/>
    </xf>
    <xf borderId="0" fillId="0" fontId="0" numFmtId="0" xfId="0" applyFont="1"/>
    <xf borderId="3" fillId="0" fontId="3" numFmtId="0" xfId="0" applyAlignment="1" applyBorder="1" applyFont="1">
      <alignment horizontal="center"/>
    </xf>
    <xf borderId="3" fillId="0" fontId="4" numFmtId="0" xfId="0" applyBorder="1" applyFont="1"/>
    <xf borderId="1" fillId="0" fontId="0" numFmtId="14" xfId="0" applyAlignment="1" applyBorder="1" applyFont="1" applyNumberFormat="1">
      <alignment horizontal="left"/>
    </xf>
    <xf borderId="1" fillId="0" fontId="0" numFmtId="164" xfId="0" applyBorder="1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xcel-example.com/category/exercis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100001.0</v>
      </c>
      <c r="B2" s="3">
        <v>41306.0</v>
      </c>
      <c r="C2" s="2" t="s">
        <v>7</v>
      </c>
      <c r="D2" s="2" t="s">
        <v>8</v>
      </c>
      <c r="E2" s="2">
        <v>25.0</v>
      </c>
      <c r="F2" s="2" t="s">
        <v>9</v>
      </c>
      <c r="G2" s="2" t="s">
        <v>10</v>
      </c>
    </row>
    <row r="3" ht="14.25" customHeight="1">
      <c r="A3" s="2">
        <v>100002.0</v>
      </c>
      <c r="B3" s="3">
        <v>41306.0</v>
      </c>
      <c r="C3" s="2" t="s">
        <v>11</v>
      </c>
      <c r="D3" s="2" t="s">
        <v>12</v>
      </c>
      <c r="E3" s="2">
        <v>30.0</v>
      </c>
      <c r="F3" s="2" t="s">
        <v>13</v>
      </c>
      <c r="G3" s="2" t="s">
        <v>14</v>
      </c>
    </row>
    <row r="4" ht="14.25" customHeight="1">
      <c r="A4" s="2">
        <v>100003.0</v>
      </c>
      <c r="B4" s="3">
        <v>41307.0</v>
      </c>
      <c r="C4" s="2" t="s">
        <v>15</v>
      </c>
      <c r="D4" s="2" t="s">
        <v>12</v>
      </c>
      <c r="E4" s="2">
        <v>15.0</v>
      </c>
      <c r="F4" s="2" t="s">
        <v>13</v>
      </c>
      <c r="G4" s="2" t="s">
        <v>16</v>
      </c>
    </row>
    <row r="5" ht="14.25" customHeight="1">
      <c r="A5" s="2">
        <v>100004.0</v>
      </c>
      <c r="B5" s="3">
        <v>41308.0</v>
      </c>
      <c r="C5" s="2" t="s">
        <v>11</v>
      </c>
      <c r="D5" s="2" t="s">
        <v>8</v>
      </c>
      <c r="E5" s="2">
        <v>32.0</v>
      </c>
      <c r="F5" s="2" t="s">
        <v>9</v>
      </c>
      <c r="G5" s="2" t="s">
        <v>14</v>
      </c>
    </row>
    <row r="6" ht="14.25" customHeight="1">
      <c r="A6" s="2">
        <v>100005.0</v>
      </c>
      <c r="B6" s="3">
        <v>41308.0</v>
      </c>
      <c r="C6" s="2" t="s">
        <v>17</v>
      </c>
      <c r="D6" s="2" t="s">
        <v>18</v>
      </c>
      <c r="E6" s="2">
        <v>25.0</v>
      </c>
      <c r="F6" s="2" t="s">
        <v>13</v>
      </c>
      <c r="G6" s="2" t="s">
        <v>10</v>
      </c>
    </row>
    <row r="7" ht="14.25" customHeight="1">
      <c r="A7" s="2">
        <v>100006.0</v>
      </c>
      <c r="B7" s="3">
        <v>41308.0</v>
      </c>
      <c r="C7" s="2" t="s">
        <v>15</v>
      </c>
      <c r="D7" s="2" t="s">
        <v>12</v>
      </c>
      <c r="E7" s="2">
        <v>18.0</v>
      </c>
      <c r="F7" s="2" t="s">
        <v>19</v>
      </c>
      <c r="G7" s="2" t="s">
        <v>20</v>
      </c>
    </row>
    <row r="8" ht="14.25" customHeight="1">
      <c r="A8" s="2">
        <v>100007.0</v>
      </c>
      <c r="B8" s="3">
        <v>41308.0</v>
      </c>
      <c r="C8" s="2" t="s">
        <v>7</v>
      </c>
      <c r="D8" s="2" t="s">
        <v>18</v>
      </c>
      <c r="E8" s="2">
        <v>15.0</v>
      </c>
      <c r="F8" s="2" t="s">
        <v>21</v>
      </c>
      <c r="G8" s="2" t="s">
        <v>16</v>
      </c>
    </row>
    <row r="9" ht="14.25" customHeight="1">
      <c r="A9" s="2">
        <v>100008.0</v>
      </c>
      <c r="B9" s="3">
        <v>41309.0</v>
      </c>
      <c r="C9" s="2" t="s">
        <v>15</v>
      </c>
      <c r="D9" s="2" t="s">
        <v>18</v>
      </c>
      <c r="E9" s="2">
        <v>25.0</v>
      </c>
      <c r="F9" s="2" t="s">
        <v>13</v>
      </c>
      <c r="G9" s="2" t="s">
        <v>20</v>
      </c>
    </row>
    <row r="10" ht="14.25" customHeight="1">
      <c r="A10" s="2">
        <v>100009.0</v>
      </c>
      <c r="B10" s="3">
        <v>41309.0</v>
      </c>
      <c r="C10" s="2" t="s">
        <v>11</v>
      </c>
      <c r="D10" s="2" t="s">
        <v>8</v>
      </c>
      <c r="E10" s="2">
        <v>30.0</v>
      </c>
      <c r="F10" s="2" t="s">
        <v>19</v>
      </c>
      <c r="G10" s="2" t="s">
        <v>22</v>
      </c>
    </row>
    <row r="11" ht="14.25" customHeight="1">
      <c r="A11" s="2">
        <v>100010.0</v>
      </c>
      <c r="B11" s="3">
        <v>41309.0</v>
      </c>
      <c r="C11" s="2" t="s">
        <v>17</v>
      </c>
      <c r="D11" s="2" t="s">
        <v>18</v>
      </c>
      <c r="E11" s="2">
        <v>15.0</v>
      </c>
      <c r="F11" s="2" t="s">
        <v>21</v>
      </c>
      <c r="G11" s="2" t="s">
        <v>14</v>
      </c>
    </row>
    <row r="12" ht="14.25" customHeight="1">
      <c r="A12" s="2">
        <v>100011.0</v>
      </c>
      <c r="B12" s="3">
        <v>41309.0</v>
      </c>
      <c r="C12" s="2" t="s">
        <v>23</v>
      </c>
      <c r="D12" s="2" t="s">
        <v>24</v>
      </c>
      <c r="E12" s="2">
        <v>25.0</v>
      </c>
      <c r="F12" s="2" t="s">
        <v>13</v>
      </c>
      <c r="G12" s="2" t="s">
        <v>16</v>
      </c>
    </row>
    <row r="13" ht="14.25" customHeight="1">
      <c r="A13" s="2">
        <v>100012.0</v>
      </c>
      <c r="B13" s="3">
        <v>41309.0</v>
      </c>
      <c r="C13" s="2" t="s">
        <v>7</v>
      </c>
      <c r="D13" s="2" t="s">
        <v>12</v>
      </c>
      <c r="E13" s="2">
        <v>14.0</v>
      </c>
      <c r="F13" s="2" t="s">
        <v>9</v>
      </c>
      <c r="G13" s="2" t="s">
        <v>14</v>
      </c>
    </row>
    <row r="14" ht="14.25" customHeight="1">
      <c r="A14" s="2">
        <v>100013.0</v>
      </c>
      <c r="B14" s="3">
        <v>41310.0</v>
      </c>
      <c r="C14" s="2" t="s">
        <v>7</v>
      </c>
      <c r="D14" s="2" t="s">
        <v>12</v>
      </c>
      <c r="E14" s="2">
        <v>25.0</v>
      </c>
      <c r="F14" s="4" t="s">
        <v>25</v>
      </c>
      <c r="G14" s="2" t="s">
        <v>20</v>
      </c>
    </row>
    <row r="15" ht="14.25" customHeight="1">
      <c r="A15" s="2">
        <v>100014.0</v>
      </c>
      <c r="B15" s="3">
        <v>41310.0</v>
      </c>
      <c r="C15" s="2" t="s">
        <v>15</v>
      </c>
      <c r="D15" s="2" t="s">
        <v>8</v>
      </c>
      <c r="E15" s="2">
        <v>30.0</v>
      </c>
      <c r="F15" s="2" t="s">
        <v>9</v>
      </c>
      <c r="G15" s="2" t="s">
        <v>16</v>
      </c>
    </row>
    <row r="16" ht="14.25" customHeight="1">
      <c r="A16" s="2">
        <v>100015.0</v>
      </c>
      <c r="B16" s="3">
        <v>41310.0</v>
      </c>
      <c r="C16" s="2" t="s">
        <v>17</v>
      </c>
      <c r="D16" s="2" t="s">
        <v>24</v>
      </c>
      <c r="E16" s="2">
        <v>15.0</v>
      </c>
      <c r="F16" s="2" t="s">
        <v>13</v>
      </c>
      <c r="G16" s="2" t="s">
        <v>10</v>
      </c>
    </row>
    <row r="17" ht="14.25" customHeight="1">
      <c r="A17" s="2">
        <v>100016.0</v>
      </c>
      <c r="B17" s="3">
        <v>41310.0</v>
      </c>
      <c r="C17" s="2" t="s">
        <v>11</v>
      </c>
      <c r="D17" s="2" t="s">
        <v>8</v>
      </c>
      <c r="E17" s="2">
        <v>15.0</v>
      </c>
      <c r="F17" s="2" t="s">
        <v>19</v>
      </c>
      <c r="G17" s="2" t="s">
        <v>22</v>
      </c>
    </row>
    <row r="18" ht="14.25" customHeight="1">
      <c r="A18" s="2">
        <v>100017.0</v>
      </c>
      <c r="B18" s="3">
        <v>41311.0</v>
      </c>
      <c r="C18" s="2" t="s">
        <v>7</v>
      </c>
      <c r="D18" s="2" t="s">
        <v>24</v>
      </c>
      <c r="E18" s="2">
        <v>25.0</v>
      </c>
      <c r="F18" s="2" t="s">
        <v>19</v>
      </c>
      <c r="G18" s="2" t="s">
        <v>14</v>
      </c>
    </row>
    <row r="19" ht="14.25" customHeight="1">
      <c r="A19" s="2">
        <v>100018.0</v>
      </c>
      <c r="B19" s="3">
        <v>41312.0</v>
      </c>
      <c r="C19" s="2" t="s">
        <v>7</v>
      </c>
      <c r="D19" s="2" t="s">
        <v>8</v>
      </c>
      <c r="E19" s="2">
        <v>30.0</v>
      </c>
      <c r="F19" s="2" t="s">
        <v>9</v>
      </c>
      <c r="G19" s="2" t="s">
        <v>16</v>
      </c>
    </row>
    <row r="20" ht="14.25" customHeight="1">
      <c r="A20" s="2">
        <v>100019.0</v>
      </c>
      <c r="B20" s="3">
        <v>41313.0</v>
      </c>
      <c r="C20" s="2" t="s">
        <v>17</v>
      </c>
      <c r="D20" s="2" t="s">
        <v>12</v>
      </c>
      <c r="E20" s="2">
        <v>13.0</v>
      </c>
      <c r="F20" s="2" t="s">
        <v>13</v>
      </c>
      <c r="G20" s="2" t="s">
        <v>20</v>
      </c>
    </row>
    <row r="21" ht="14.25" customHeight="1">
      <c r="A21" s="2">
        <v>100020.0</v>
      </c>
      <c r="B21" s="3">
        <v>41313.0</v>
      </c>
      <c r="C21" s="2" t="s">
        <v>11</v>
      </c>
      <c r="D21" s="2" t="s">
        <v>18</v>
      </c>
      <c r="E21" s="2">
        <v>25.0</v>
      </c>
      <c r="F21" s="2" t="s">
        <v>21</v>
      </c>
      <c r="G21" s="2" t="s">
        <v>16</v>
      </c>
    </row>
    <row r="22" ht="14.25" customHeight="1">
      <c r="A22" s="2">
        <v>100021.0</v>
      </c>
      <c r="B22" s="3">
        <v>41313.0</v>
      </c>
      <c r="C22" s="2" t="s">
        <v>15</v>
      </c>
      <c r="D22" s="2" t="s">
        <v>24</v>
      </c>
      <c r="E22" s="2">
        <v>30.0</v>
      </c>
      <c r="F22" s="2" t="s">
        <v>19</v>
      </c>
      <c r="G22" s="2" t="s">
        <v>22</v>
      </c>
    </row>
    <row r="23" ht="14.25" customHeight="1">
      <c r="A23" s="2">
        <v>100022.0</v>
      </c>
      <c r="B23" s="3">
        <v>41313.0</v>
      </c>
      <c r="C23" s="2" t="s">
        <v>11</v>
      </c>
      <c r="D23" s="2" t="s">
        <v>12</v>
      </c>
      <c r="E23" s="2">
        <v>15.0</v>
      </c>
      <c r="F23" s="2" t="s">
        <v>25</v>
      </c>
      <c r="G23" s="2" t="s">
        <v>14</v>
      </c>
    </row>
    <row r="24" ht="14.25" customHeight="1">
      <c r="A24" s="2">
        <v>100023.0</v>
      </c>
      <c r="B24" s="3">
        <v>41313.0</v>
      </c>
      <c r="C24" s="2" t="s">
        <v>7</v>
      </c>
      <c r="D24" s="2" t="s">
        <v>24</v>
      </c>
      <c r="E24" s="2">
        <v>25.0</v>
      </c>
      <c r="F24" s="2" t="s">
        <v>9</v>
      </c>
      <c r="G24" s="2" t="s">
        <v>10</v>
      </c>
    </row>
    <row r="25" ht="14.25" customHeight="1">
      <c r="A25" s="2">
        <v>100024.0</v>
      </c>
      <c r="B25" s="3">
        <v>41314.0</v>
      </c>
      <c r="C25" s="2" t="s">
        <v>17</v>
      </c>
      <c r="D25" s="2" t="s">
        <v>12</v>
      </c>
      <c r="E25" s="2">
        <v>34.0</v>
      </c>
      <c r="F25" s="2" t="s">
        <v>13</v>
      </c>
      <c r="G25" s="2" t="s">
        <v>20</v>
      </c>
    </row>
    <row r="26" ht="14.25" customHeight="1"/>
    <row r="27" ht="14.25" customHeight="1"/>
    <row r="28" ht="14.25" customHeight="1">
      <c r="F28" s="5" t="s">
        <v>26</v>
      </c>
    </row>
    <row r="29" ht="14.25" customHeight="1">
      <c r="E29" s="6" t="s">
        <v>27</v>
      </c>
      <c r="F29" s="7">
        <f>COUNTIF(G2:G25,"BOSTON")</f>
        <v>4</v>
      </c>
    </row>
    <row r="30" ht="14.25" customHeight="1">
      <c r="E30" s="6" t="s">
        <v>28</v>
      </c>
      <c r="F30" s="7">
        <f>COUNTIF(D2:D25,"Microwave")</f>
        <v>5</v>
      </c>
    </row>
    <row r="31" ht="14.25" customHeight="1">
      <c r="E31" s="6" t="s">
        <v>29</v>
      </c>
      <c r="F31" s="7">
        <f>COUNTIF(F2:F25,"truck 3")</f>
        <v>8</v>
      </c>
    </row>
    <row r="32" ht="14.25" customHeight="1">
      <c r="E32" s="6" t="s">
        <v>30</v>
      </c>
      <c r="F32" s="7">
        <f>countif(C2:C25,"Peter White")</f>
        <v>6</v>
      </c>
    </row>
    <row r="33" ht="14.25" customHeight="1">
      <c r="E33" s="6" t="s">
        <v>31</v>
      </c>
      <c r="F33" s="7">
        <f>countif(E2:E25,"&lt;20")</f>
        <v>9</v>
      </c>
    </row>
    <row r="34" ht="14.25" customHeight="1"/>
    <row r="35" ht="14.25" customHeight="1">
      <c r="F35" s="5" t="s">
        <v>32</v>
      </c>
    </row>
    <row r="36" ht="14.25" customHeight="1">
      <c r="E36" s="6" t="s">
        <v>33</v>
      </c>
      <c r="F36" s="7">
        <f>SUMIF(D1:E25,"refrigerator",E2:E25)</f>
        <v>128</v>
      </c>
    </row>
    <row r="37" ht="14.25" customHeight="1">
      <c r="E37" s="6" t="s">
        <v>34</v>
      </c>
      <c r="F37" s="7">
        <f>SUMIF(D2:D25,"Washing Machine",E2:E25)</f>
        <v>164</v>
      </c>
    </row>
    <row r="38" ht="14.25" customHeight="1">
      <c r="E38" s="6" t="s">
        <v>35</v>
      </c>
      <c r="F38" s="7">
        <f>SUMIF(F2:F25,"truck 4",E3:E26)</f>
        <v>142</v>
      </c>
    </row>
    <row r="39" ht="14.25" customHeight="1">
      <c r="E39" s="6" t="s">
        <v>36</v>
      </c>
      <c r="F39" s="7">
        <f>SUMIF(F2:F25,"truck ?",E2:E25)</f>
        <v>511</v>
      </c>
    </row>
    <row r="40" ht="14.25" customHeight="1"/>
    <row r="41" ht="14.25" customHeight="1">
      <c r="E41" s="6"/>
      <c r="F41" s="5" t="s">
        <v>37</v>
      </c>
    </row>
    <row r="42" ht="14.25" customHeight="1">
      <c r="E42" s="6" t="s">
        <v>38</v>
      </c>
      <c r="F42" s="7">
        <f>COUNTIFS(G2:G25,"Boston",D2:D25,"microwave")</f>
        <v>2</v>
      </c>
    </row>
    <row r="43" ht="14.25" customHeight="1">
      <c r="E43" s="6" t="s">
        <v>39</v>
      </c>
      <c r="F43" s="7">
        <f>countifs(C2:C25,"peter white",F2:F25,"truck 1")</f>
        <v>2</v>
      </c>
    </row>
    <row r="44" ht="14.25" customHeight="1">
      <c r="E44" s="6" t="s">
        <v>40</v>
      </c>
      <c r="F44" s="8">
        <f>COUNTIFS(G2:G25,"boston",B2:B25,"&gt;2/3/2013")</f>
        <v>2</v>
      </c>
    </row>
    <row r="45" ht="14.25" customHeight="1">
      <c r="E45" s="6" t="s">
        <v>41</v>
      </c>
      <c r="F45" s="7">
        <f>COUNTIFS(B2:B25,"&gt;2/3/2013",B2:B25,"&lt;2/6/2013")</f>
        <v>9</v>
      </c>
    </row>
    <row r="46" ht="14.25" customHeight="1">
      <c r="F46" s="5" t="s">
        <v>42</v>
      </c>
    </row>
    <row r="47" ht="14.25" customHeight="1">
      <c r="E47" s="6" t="s">
        <v>43</v>
      </c>
      <c r="F47" s="7">
        <f>SUMIFS(E2:E25,D2:D25,D22,G2:G25,G18)</f>
        <v>25</v>
      </c>
    </row>
    <row r="48" ht="14.25" customHeight="1">
      <c r="E48" s="6" t="s">
        <v>44</v>
      </c>
      <c r="F48" s="7">
        <f>SUMIFS(E2:E25,G2:G25,G22,F2:F25,F22)</f>
        <v>75</v>
      </c>
    </row>
    <row r="49" ht="14.25" customHeight="1">
      <c r="E49" s="6" t="s">
        <v>45</v>
      </c>
      <c r="F49" s="7">
        <f>SUMIFS(E2:E25,B2:B25,"&gt;2/3/2013",B2:B25,"&lt;2/6/2013")</f>
        <v>194</v>
      </c>
    </row>
    <row r="50" ht="14.25" customHeight="1"/>
    <row r="51" ht="14.25" customHeight="1"/>
    <row r="52" ht="14.25" customHeight="1">
      <c r="E52" s="6" t="s">
        <v>46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/>
      <c r="C2" s="2"/>
      <c r="D2" s="2"/>
      <c r="E2" s="2"/>
      <c r="F2" s="2"/>
    </row>
    <row r="3" ht="14.25" customHeight="1">
      <c r="A3" s="2" t="s">
        <v>54</v>
      </c>
      <c r="B3" s="2"/>
      <c r="C3" s="2"/>
      <c r="D3" s="2"/>
      <c r="E3" s="2"/>
      <c r="F3" s="2"/>
    </row>
    <row r="4" ht="14.25" customHeight="1">
      <c r="A4" s="2" t="s">
        <v>55</v>
      </c>
      <c r="B4" s="2"/>
      <c r="C4" s="2"/>
      <c r="D4" s="2"/>
      <c r="E4" s="2"/>
      <c r="F4" s="2"/>
    </row>
    <row r="5" ht="14.25" customHeight="1">
      <c r="A5" s="2" t="s">
        <v>56</v>
      </c>
      <c r="B5" s="2"/>
      <c r="C5" s="2"/>
      <c r="D5" s="2"/>
      <c r="E5" s="2"/>
      <c r="F5" s="2"/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7.2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/>
      <c r="C9" s="2"/>
      <c r="D9" s="2"/>
      <c r="E9" s="2"/>
      <c r="F9" s="2"/>
    </row>
    <row r="10" ht="14.25" customHeight="1">
      <c r="A10" s="2" t="s">
        <v>62</v>
      </c>
      <c r="B10" s="2"/>
      <c r="C10" s="2"/>
      <c r="D10" s="2"/>
      <c r="E10" s="2"/>
      <c r="F10" s="2"/>
    </row>
    <row r="11" ht="14.25" customHeight="1">
      <c r="A11" s="2" t="s">
        <v>63</v>
      </c>
      <c r="B11" s="2"/>
      <c r="C11" s="2"/>
      <c r="D11" s="2"/>
      <c r="E11" s="2"/>
      <c r="F11" s="2"/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4.25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>
        <f t="shared" ref="B2:B5" si="1">COUNTIFS($B$16:$B$241,A2)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8.7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38</v>
      </c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6" t="s">
        <v>75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</hyperlinks>
  <printOptions/>
  <pageMargins bottom="0.75" footer="0.0" header="0.0" left="0.7" right="0.7" top="0.75"/>
  <pageSetup paperSize="9" orientation="portrait"/>
  <drawing r:id="rId2"/>
</worksheet>
</file>