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ic9\Summer Internship\2020\Interim presentation to PT\"/>
    </mc:Choice>
  </mc:AlternateContent>
  <xr:revisionPtr revIDLastSave="0" documentId="13_ncr:1_{EAF7D802-DEB0-41AF-AD50-762BF4CC5D4A}" xr6:coauthVersionLast="45" xr6:coauthVersionMax="45" xr10:uidLastSave="{00000000-0000-0000-0000-000000000000}"/>
  <bookViews>
    <workbookView xWindow="-120" yWindow="-120" windowWidth="20730" windowHeight="11160" xr2:uid="{12682211-D9C6-42BD-A040-FF05670C1678}"/>
  </bookViews>
  <sheets>
    <sheet name="Sample Alloc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H15" i="1" l="1"/>
  <c r="CK11" i="1"/>
  <c r="CG12" i="1"/>
  <c r="CF10" i="1"/>
  <c r="BN15" i="1"/>
  <c r="CB15" i="1" s="1"/>
  <c r="BO15" i="1"/>
  <c r="CC15" i="1" s="1"/>
  <c r="BP15" i="1"/>
  <c r="BQ15" i="1"/>
  <c r="CE15" i="1" s="1"/>
  <c r="BR15" i="1"/>
  <c r="CR15" i="1" s="1"/>
  <c r="DB15" i="1" s="1"/>
  <c r="BS15" i="1"/>
  <c r="CG15" i="1" s="1"/>
  <c r="BT15" i="1"/>
  <c r="BU15" i="1"/>
  <c r="BV15" i="1"/>
  <c r="CJ15" i="1" s="1"/>
  <c r="BW15" i="1"/>
  <c r="CU15" i="1" s="1"/>
  <c r="DE15" i="1" s="1"/>
  <c r="BN16" i="1"/>
  <c r="BO16" i="1"/>
  <c r="CC16" i="1" s="1"/>
  <c r="BP16" i="1"/>
  <c r="CQ16" i="1" s="1"/>
  <c r="DA16" i="1" s="1"/>
  <c r="BQ16" i="1"/>
  <c r="CE16" i="1" s="1"/>
  <c r="BR16" i="1"/>
  <c r="CR16" i="1" s="1"/>
  <c r="DB16" i="1" s="1"/>
  <c r="BS16" i="1"/>
  <c r="BT16" i="1"/>
  <c r="BU16" i="1"/>
  <c r="CI16" i="1" s="1"/>
  <c r="BV16" i="1"/>
  <c r="CJ16" i="1" s="1"/>
  <c r="BW16" i="1"/>
  <c r="CK16" i="1" s="1"/>
  <c r="BO14" i="1"/>
  <c r="CC14" i="1" s="1"/>
  <c r="BP14" i="1"/>
  <c r="BQ14" i="1"/>
  <c r="CE14" i="1" s="1"/>
  <c r="CE17" i="1" s="1"/>
  <c r="BR14" i="1"/>
  <c r="CR14" i="1" s="1"/>
  <c r="BS14" i="1"/>
  <c r="CS14" i="1" s="1"/>
  <c r="BT14" i="1"/>
  <c r="CH14" i="1" s="1"/>
  <c r="BU14" i="1"/>
  <c r="CI14" i="1" s="1"/>
  <c r="BV14" i="1"/>
  <c r="CJ14" i="1" s="1"/>
  <c r="BW14" i="1"/>
  <c r="CU14" i="1" s="1"/>
  <c r="BN14" i="1"/>
  <c r="BN11" i="1"/>
  <c r="BO11" i="1"/>
  <c r="CC11" i="1" s="1"/>
  <c r="BP11" i="1"/>
  <c r="CQ11" i="1" s="1"/>
  <c r="DA11" i="1" s="1"/>
  <c r="BQ11" i="1"/>
  <c r="CE11" i="1" s="1"/>
  <c r="BR11" i="1"/>
  <c r="CR11" i="1" s="1"/>
  <c r="BS11" i="1"/>
  <c r="BT11" i="1"/>
  <c r="CH11" i="1" s="1"/>
  <c r="BU11" i="1"/>
  <c r="CT11" i="1" s="1"/>
  <c r="DD11" i="1" s="1"/>
  <c r="BV11" i="1"/>
  <c r="CJ11" i="1" s="1"/>
  <c r="BW11" i="1"/>
  <c r="CU11" i="1" s="1"/>
  <c r="DE11" i="1" s="1"/>
  <c r="BN12" i="1"/>
  <c r="BO12" i="1"/>
  <c r="CC12" i="1" s="1"/>
  <c r="BP12" i="1"/>
  <c r="BQ12" i="1"/>
  <c r="CE12" i="1" s="1"/>
  <c r="BR12" i="1"/>
  <c r="CR12" i="1" s="1"/>
  <c r="DB12" i="1" s="1"/>
  <c r="BS12" i="1"/>
  <c r="BT12" i="1"/>
  <c r="BU12" i="1"/>
  <c r="CI12" i="1" s="1"/>
  <c r="BV12" i="1"/>
  <c r="BW12" i="1"/>
  <c r="CU12" i="1" s="1"/>
  <c r="BO10" i="1"/>
  <c r="BO13" i="1" s="1"/>
  <c r="BP10" i="1"/>
  <c r="CD10" i="1" s="1"/>
  <c r="BQ10" i="1"/>
  <c r="CE10" i="1" s="1"/>
  <c r="BR10" i="1"/>
  <c r="CR10" i="1" s="1"/>
  <c r="DB10" i="1" s="1"/>
  <c r="BS10" i="1"/>
  <c r="CG10" i="1" s="1"/>
  <c r="BT10" i="1"/>
  <c r="CH10" i="1" s="1"/>
  <c r="BU10" i="1"/>
  <c r="CI10" i="1" s="1"/>
  <c r="BV10" i="1"/>
  <c r="CJ10" i="1" s="1"/>
  <c r="BW10" i="1"/>
  <c r="BN10" i="1"/>
  <c r="CP10" i="1" s="1"/>
  <c r="BR17" i="1"/>
  <c r="BR13" i="1"/>
  <c r="BH17" i="1"/>
  <c r="BG17" i="1"/>
  <c r="BG18" i="1" s="1"/>
  <c r="BH16" i="1"/>
  <c r="BG16" i="1"/>
  <c r="BF16" i="1"/>
  <c r="BE16" i="1"/>
  <c r="BI16" i="1" s="1"/>
  <c r="BD16" i="1"/>
  <c r="BC16" i="1"/>
  <c r="BH15" i="1"/>
  <c r="BG15" i="1"/>
  <c r="BF15" i="1"/>
  <c r="BE15" i="1"/>
  <c r="BD15" i="1"/>
  <c r="BD17" i="1" s="1"/>
  <c r="BC15" i="1"/>
  <c r="BC17" i="1" s="1"/>
  <c r="BH14" i="1"/>
  <c r="BG14" i="1"/>
  <c r="BF14" i="1"/>
  <c r="BF17" i="1" s="1"/>
  <c r="BF18" i="1" s="1"/>
  <c r="BE14" i="1"/>
  <c r="BE17" i="1" s="1"/>
  <c r="BD14" i="1"/>
  <c r="BC14" i="1"/>
  <c r="BI14" i="1" s="1"/>
  <c r="BD13" i="1"/>
  <c r="BE13" i="1"/>
  <c r="BF13" i="1"/>
  <c r="BG13" i="1"/>
  <c r="BH13" i="1"/>
  <c r="BC13" i="1"/>
  <c r="BC11" i="1"/>
  <c r="BI11" i="1" s="1"/>
  <c r="BD11" i="1"/>
  <c r="BE11" i="1"/>
  <c r="BF11" i="1"/>
  <c r="BG11" i="1"/>
  <c r="BH11" i="1"/>
  <c r="BC12" i="1"/>
  <c r="BI12" i="1" s="1"/>
  <c r="BD12" i="1"/>
  <c r="BE12" i="1"/>
  <c r="BF12" i="1"/>
  <c r="BG12" i="1"/>
  <c r="BH12" i="1"/>
  <c r="BD10" i="1"/>
  <c r="BE10" i="1"/>
  <c r="BF10" i="1"/>
  <c r="BG10" i="1"/>
  <c r="BH10" i="1"/>
  <c r="BC10" i="1"/>
  <c r="BI15" i="1"/>
  <c r="AT18" i="1"/>
  <c r="AU18" i="1"/>
  <c r="AV18" i="1"/>
  <c r="AW18" i="1"/>
  <c r="AX18" i="1"/>
  <c r="AY18" i="1"/>
  <c r="AS18" i="1"/>
  <c r="AY11" i="1"/>
  <c r="AY12" i="1"/>
  <c r="AY13" i="1"/>
  <c r="AY14" i="1"/>
  <c r="AY15" i="1"/>
  <c r="AY16" i="1"/>
  <c r="AY17" i="1"/>
  <c r="AY10" i="1"/>
  <c r="BT13" i="1" l="1"/>
  <c r="BQ13" i="1"/>
  <c r="CS12" i="1"/>
  <c r="DC12" i="1" s="1"/>
  <c r="CP14" i="1"/>
  <c r="CQ14" i="1"/>
  <c r="CF15" i="1"/>
  <c r="CD16" i="1"/>
  <c r="BS13" i="1"/>
  <c r="BS18" i="1" s="1"/>
  <c r="BW13" i="1"/>
  <c r="CQ12" i="1"/>
  <c r="DA12" i="1" s="1"/>
  <c r="CP16" i="1"/>
  <c r="BP17" i="1"/>
  <c r="CI11" i="1"/>
  <c r="CF16" i="1"/>
  <c r="BT17" i="1"/>
  <c r="CB14" i="1"/>
  <c r="BV13" i="1"/>
  <c r="BX12" i="1"/>
  <c r="CT12" i="1"/>
  <c r="DD12" i="1" s="1"/>
  <c r="CS16" i="1"/>
  <c r="DC16" i="1" s="1"/>
  <c r="CR17" i="1"/>
  <c r="DB14" i="1"/>
  <c r="DB17" i="1" s="1"/>
  <c r="CZ14" i="1"/>
  <c r="DA14" i="1"/>
  <c r="DA17" i="1" s="1"/>
  <c r="CE13" i="1"/>
  <c r="CE18" i="1" s="1"/>
  <c r="DE14" i="1"/>
  <c r="CC17" i="1"/>
  <c r="DE12" i="1"/>
  <c r="DC14" i="1"/>
  <c r="CZ10" i="1"/>
  <c r="CR13" i="1"/>
  <c r="DB11" i="1"/>
  <c r="DB13" i="1" s="1"/>
  <c r="DB18" i="1" s="1"/>
  <c r="CZ16" i="1"/>
  <c r="CP15" i="1"/>
  <c r="BQ17" i="1"/>
  <c r="BQ18" i="1" s="1"/>
  <c r="BU17" i="1"/>
  <c r="CF12" i="1"/>
  <c r="CK14" i="1"/>
  <c r="CK17" i="1" s="1"/>
  <c r="CI15" i="1"/>
  <c r="CI17" i="1" s="1"/>
  <c r="CI18" i="1" s="1"/>
  <c r="CG16" i="1"/>
  <c r="CS10" i="1"/>
  <c r="CQ15" i="1"/>
  <c r="DA15" i="1" s="1"/>
  <c r="BT18" i="1"/>
  <c r="BX11" i="1"/>
  <c r="CB10" i="1"/>
  <c r="CG11" i="1"/>
  <c r="CG13" i="1" s="1"/>
  <c r="CG18" i="1" s="1"/>
  <c r="CD14" i="1"/>
  <c r="CH16" i="1"/>
  <c r="CT10" i="1"/>
  <c r="CP12" i="1"/>
  <c r="CZ12" i="1" s="1"/>
  <c r="CT16" i="1"/>
  <c r="DD16" i="1" s="1"/>
  <c r="BS17" i="1"/>
  <c r="BU13" i="1"/>
  <c r="CK10" i="1"/>
  <c r="CK13" i="1" s="1"/>
  <c r="CK18" i="1" s="1"/>
  <c r="CC10" i="1"/>
  <c r="CD12" i="1"/>
  <c r="CF11" i="1"/>
  <c r="CF13" i="1" s="1"/>
  <c r="CK15" i="1"/>
  <c r="CU10" i="1"/>
  <c r="CS15" i="1"/>
  <c r="DC15" i="1" s="1"/>
  <c r="CU16" i="1"/>
  <c r="DE16" i="1" s="1"/>
  <c r="CJ17" i="1"/>
  <c r="CK12" i="1"/>
  <c r="CF14" i="1"/>
  <c r="CD15" i="1"/>
  <c r="CD17" i="1" s="1"/>
  <c r="CB16" i="1"/>
  <c r="CP11" i="1"/>
  <c r="CZ11" i="1" s="1"/>
  <c r="CT15" i="1"/>
  <c r="DD15" i="1" s="1"/>
  <c r="BP13" i="1"/>
  <c r="BP18" i="1" s="1"/>
  <c r="CJ12" i="1"/>
  <c r="CJ13" i="1" s="1"/>
  <c r="CJ18" i="1" s="1"/>
  <c r="CB12" i="1"/>
  <c r="CD11" i="1"/>
  <c r="CD13" i="1" s="1"/>
  <c r="CD18" i="1" s="1"/>
  <c r="CG14" i="1"/>
  <c r="CG17" i="1" s="1"/>
  <c r="CI13" i="1"/>
  <c r="CH17" i="1"/>
  <c r="CT14" i="1"/>
  <c r="BX16" i="1"/>
  <c r="BW17" i="1"/>
  <c r="BW18" i="1" s="1"/>
  <c r="BO17" i="1"/>
  <c r="CH12" i="1"/>
  <c r="CH13" i="1" s="1"/>
  <c r="CB11" i="1"/>
  <c r="CQ10" i="1"/>
  <c r="CS11" i="1"/>
  <c r="DC11" i="1" s="1"/>
  <c r="CS13" i="1"/>
  <c r="CP17" i="1"/>
  <c r="CC13" i="1"/>
  <c r="CC18" i="1" s="1"/>
  <c r="BO18" i="1"/>
  <c r="BX15" i="1"/>
  <c r="BV17" i="1"/>
  <c r="BV18" i="1" s="1"/>
  <c r="BX14" i="1"/>
  <c r="BX10" i="1"/>
  <c r="BR18" i="1"/>
  <c r="BN13" i="1"/>
  <c r="BN17" i="1"/>
  <c r="BE18" i="1"/>
  <c r="BD18" i="1"/>
  <c r="BI13" i="1"/>
  <c r="BH18" i="1"/>
  <c r="BI10" i="1"/>
  <c r="BI17" i="1"/>
  <c r="M15" i="1"/>
  <c r="M16" i="1"/>
  <c r="M14" i="1"/>
  <c r="BX17" i="1" l="1"/>
  <c r="BU18" i="1"/>
  <c r="CB13" i="1"/>
  <c r="DF11" i="1"/>
  <c r="DC17" i="1"/>
  <c r="CR18" i="1"/>
  <c r="CL16" i="1"/>
  <c r="CL15" i="1"/>
  <c r="CF17" i="1"/>
  <c r="CF18" i="1" s="1"/>
  <c r="DE17" i="1"/>
  <c r="CH18" i="1"/>
  <c r="CZ13" i="1"/>
  <c r="DF12" i="1"/>
  <c r="CV15" i="1"/>
  <c r="CZ15" i="1"/>
  <c r="CV12" i="1"/>
  <c r="CQ17" i="1"/>
  <c r="DA10" i="1"/>
  <c r="DA13" i="1" s="1"/>
  <c r="DA18" i="1" s="1"/>
  <c r="CQ13" i="1"/>
  <c r="CL10" i="1"/>
  <c r="CL11" i="1"/>
  <c r="CT13" i="1"/>
  <c r="CT18" i="1" s="1"/>
  <c r="DD10" i="1"/>
  <c r="DD13" i="1" s="1"/>
  <c r="CV10" i="1"/>
  <c r="DC10" i="1"/>
  <c r="DC13" i="1" s="1"/>
  <c r="DC18" i="1" s="1"/>
  <c r="CT17" i="1"/>
  <c r="DD14" i="1"/>
  <c r="DD17" i="1" s="1"/>
  <c r="CL12" i="1"/>
  <c r="CV14" i="1"/>
  <c r="CL14" i="1"/>
  <c r="CP13" i="1"/>
  <c r="CU17" i="1"/>
  <c r="DF16" i="1"/>
  <c r="CB17" i="1"/>
  <c r="CU13" i="1"/>
  <c r="DE10" i="1"/>
  <c r="DE13" i="1" s="1"/>
  <c r="DE18" i="1" s="1"/>
  <c r="CV11" i="1"/>
  <c r="CV16" i="1"/>
  <c r="CS17" i="1"/>
  <c r="CS18" i="1" s="1"/>
  <c r="CB18" i="1"/>
  <c r="CL13" i="1"/>
  <c r="BN18" i="1"/>
  <c r="BX13" i="1"/>
  <c r="BI18" i="1"/>
  <c r="BC18" i="1"/>
  <c r="M12" i="1"/>
  <c r="M11" i="1"/>
  <c r="M10" i="1"/>
  <c r="L17" i="1"/>
  <c r="K17" i="1"/>
  <c r="J17" i="1"/>
  <c r="I17" i="1"/>
  <c r="H17" i="1"/>
  <c r="G17" i="1"/>
  <c r="F17" i="1"/>
  <c r="E17" i="1"/>
  <c r="D17" i="1"/>
  <c r="C17" i="1"/>
  <c r="L13" i="1"/>
  <c r="L18" i="1" s="1"/>
  <c r="K13" i="1"/>
  <c r="K18" i="1" s="1"/>
  <c r="J13" i="1"/>
  <c r="J18" i="1" s="1"/>
  <c r="I13" i="1"/>
  <c r="H13" i="1"/>
  <c r="G13" i="1"/>
  <c r="F13" i="1"/>
  <c r="F18" i="1" s="1"/>
  <c r="E13" i="1"/>
  <c r="E18" i="1" s="1"/>
  <c r="D13" i="1"/>
  <c r="D18" i="1" s="1"/>
  <c r="C13" i="1"/>
  <c r="C18" i="1" s="1"/>
  <c r="BX18" i="1" l="1"/>
  <c r="CL17" i="1"/>
  <c r="CL18" i="1"/>
  <c r="CV17" i="1"/>
  <c r="DF15" i="1"/>
  <c r="CZ17" i="1"/>
  <c r="CV13" i="1"/>
  <c r="CV18" i="1" s="1"/>
  <c r="CP18" i="1"/>
  <c r="DD18" i="1"/>
  <c r="DF13" i="1"/>
  <c r="CU18" i="1"/>
  <c r="CQ18" i="1"/>
  <c r="DF14" i="1"/>
  <c r="DF10" i="1"/>
  <c r="G18" i="1"/>
  <c r="H18" i="1"/>
  <c r="I18" i="1"/>
  <c r="M13" i="1"/>
  <c r="M17" i="1"/>
  <c r="DF17" i="1" l="1"/>
  <c r="CZ18" i="1"/>
  <c r="DF18" i="1"/>
  <c r="M18" i="1"/>
  <c r="W16" i="1" s="1"/>
  <c r="AL16" i="1" s="1"/>
  <c r="W11" i="1"/>
  <c r="AL11" i="1" s="1"/>
  <c r="X15" i="1"/>
  <c r="S11" i="1"/>
  <c r="Z12" i="1"/>
  <c r="X14" i="1"/>
  <c r="W10" i="1"/>
  <c r="AL10" i="1" s="1"/>
  <c r="T15" i="1"/>
  <c r="AI15" i="1" s="1"/>
  <c r="W14" i="1" l="1"/>
  <c r="AL14" i="1" s="1"/>
  <c r="Y10" i="1"/>
  <c r="AN10" i="1" s="1"/>
  <c r="X11" i="1"/>
  <c r="X13" i="1" s="1"/>
  <c r="R11" i="1"/>
  <c r="AG11" i="1" s="1"/>
  <c r="U15" i="1"/>
  <c r="T10" i="1"/>
  <c r="AI10" i="1" s="1"/>
  <c r="Y14" i="1"/>
  <c r="AN14" i="1" s="1"/>
  <c r="U12" i="1"/>
  <c r="T14" i="1"/>
  <c r="AI14" i="1" s="1"/>
  <c r="S10" i="1"/>
  <c r="AM14" i="1"/>
  <c r="AO12" i="1"/>
  <c r="AX12" i="1"/>
  <c r="AH11" i="1"/>
  <c r="AM15" i="1"/>
  <c r="Q15" i="1"/>
  <c r="S12" i="1"/>
  <c r="U11" i="1"/>
  <c r="V16" i="1"/>
  <c r="R10" i="1"/>
  <c r="AG10" i="1" s="1"/>
  <c r="T16" i="1"/>
  <c r="AI16" i="1" s="1"/>
  <c r="Z11" i="1"/>
  <c r="R15" i="1"/>
  <c r="AG15" i="1" s="1"/>
  <c r="Z15" i="1"/>
  <c r="Z10" i="1"/>
  <c r="Y12" i="1"/>
  <c r="AN12" i="1" s="1"/>
  <c r="X10" i="1"/>
  <c r="U16" i="1"/>
  <c r="Y16" i="1"/>
  <c r="AN16" i="1" s="1"/>
  <c r="V11" i="1"/>
  <c r="X12" i="1"/>
  <c r="R14" i="1"/>
  <c r="AG14" i="1" s="1"/>
  <c r="T11" i="1"/>
  <c r="AI11" i="1" s="1"/>
  <c r="W12" i="1"/>
  <c r="AL12" i="1" s="1"/>
  <c r="AL13" i="1" s="1"/>
  <c r="R16" i="1"/>
  <c r="AG16" i="1" s="1"/>
  <c r="V15" i="1"/>
  <c r="S15" i="1"/>
  <c r="Z16" i="1"/>
  <c r="Q14" i="1"/>
  <c r="S16" i="1"/>
  <c r="W15" i="1"/>
  <c r="AL15" i="1" s="1"/>
  <c r="AL17" i="1" s="1"/>
  <c r="Q11" i="1"/>
  <c r="Q12" i="1"/>
  <c r="U10" i="1"/>
  <c r="V12" i="1"/>
  <c r="Y11" i="1"/>
  <c r="AN11" i="1" s="1"/>
  <c r="Q16" i="1"/>
  <c r="U14" i="1"/>
  <c r="U17" i="1" s="1"/>
  <c r="V14" i="1"/>
  <c r="R12" i="1"/>
  <c r="AG12" i="1" s="1"/>
  <c r="T12" i="1"/>
  <c r="AI12" i="1" s="1"/>
  <c r="V10" i="1"/>
  <c r="X16" i="1"/>
  <c r="X17" i="1" s="1"/>
  <c r="Z14" i="1"/>
  <c r="Z17" i="1" s="1"/>
  <c r="Q10" i="1"/>
  <c r="S14" i="1"/>
  <c r="W13" i="1"/>
  <c r="Y15" i="1"/>
  <c r="AN15" i="1" s="1"/>
  <c r="P28" i="1"/>
  <c r="P26" i="1"/>
  <c r="Q13" i="1"/>
  <c r="S17" i="1"/>
  <c r="Q17" i="1"/>
  <c r="P24" i="1" l="1"/>
  <c r="P21" i="1"/>
  <c r="AA10" i="1"/>
  <c r="Y13" i="1"/>
  <c r="AA16" i="1"/>
  <c r="X18" i="1"/>
  <c r="V13" i="1"/>
  <c r="AA12" i="1"/>
  <c r="T17" i="1"/>
  <c r="P23" i="1"/>
  <c r="AW14" i="1"/>
  <c r="T13" i="1"/>
  <c r="S13" i="1"/>
  <c r="AA15" i="1"/>
  <c r="AA11" i="1"/>
  <c r="Y17" i="1"/>
  <c r="AT11" i="1"/>
  <c r="W17" i="1"/>
  <c r="W18" i="1" s="1"/>
  <c r="R17" i="1"/>
  <c r="R18" i="1" s="1"/>
  <c r="AL18" i="1"/>
  <c r="AW15" i="1"/>
  <c r="AV10" i="1"/>
  <c r="AK10" i="1"/>
  <c r="AU10" i="1"/>
  <c r="AJ10" i="1"/>
  <c r="AK15" i="1"/>
  <c r="AV15" i="1"/>
  <c r="AU16" i="1"/>
  <c r="AJ16" i="1"/>
  <c r="AE25" i="1"/>
  <c r="AG13" i="1"/>
  <c r="AU12" i="1"/>
  <c r="AJ12" i="1"/>
  <c r="AF12" i="1"/>
  <c r="AS12" i="1"/>
  <c r="AW10" i="1"/>
  <c r="AM10" i="1"/>
  <c r="AV16" i="1"/>
  <c r="AK16" i="1"/>
  <c r="AN17" i="1"/>
  <c r="AS11" i="1"/>
  <c r="AF11" i="1"/>
  <c r="AJ11" i="1"/>
  <c r="AU11" i="1"/>
  <c r="AI13" i="1"/>
  <c r="AE27" i="1"/>
  <c r="Z13" i="1"/>
  <c r="Z18" i="1" s="1"/>
  <c r="AO10" i="1"/>
  <c r="AX10" i="1"/>
  <c r="AH12" i="1"/>
  <c r="AT12" i="1"/>
  <c r="AJ15" i="1"/>
  <c r="AU15" i="1"/>
  <c r="Y18" i="1"/>
  <c r="R13" i="1"/>
  <c r="P22" i="1"/>
  <c r="P27" i="1"/>
  <c r="AH14" i="1"/>
  <c r="AT14" i="1"/>
  <c r="AU14" i="1"/>
  <c r="AJ14" i="1"/>
  <c r="AH16" i="1"/>
  <c r="AT16" i="1"/>
  <c r="AX15" i="1"/>
  <c r="AO15" i="1"/>
  <c r="AF15" i="1"/>
  <c r="AS15" i="1"/>
  <c r="V17" i="1"/>
  <c r="AV14" i="1"/>
  <c r="AK14" i="1"/>
  <c r="AA14" i="1"/>
  <c r="P25" i="1"/>
  <c r="U13" i="1"/>
  <c r="AF10" i="1"/>
  <c r="AS10" i="1"/>
  <c r="AF16" i="1"/>
  <c r="AS16" i="1"/>
  <c r="AS14" i="1"/>
  <c r="AF14" i="1"/>
  <c r="AM12" i="1"/>
  <c r="AW12" i="1"/>
  <c r="AG17" i="1"/>
  <c r="AW11" i="1"/>
  <c r="AM11" i="1"/>
  <c r="AO14" i="1"/>
  <c r="AX14" i="1"/>
  <c r="AX16" i="1"/>
  <c r="AO16" i="1"/>
  <c r="AV11" i="1"/>
  <c r="AK11" i="1"/>
  <c r="AX11" i="1"/>
  <c r="AO11" i="1"/>
  <c r="AH10" i="1"/>
  <c r="AT10" i="1"/>
  <c r="AN13" i="1"/>
  <c r="AN18" i="1" s="1"/>
  <c r="AW16" i="1"/>
  <c r="AM16" i="1"/>
  <c r="AM17" i="1" s="1"/>
  <c r="AK12" i="1"/>
  <c r="AV12" i="1"/>
  <c r="AH15" i="1"/>
  <c r="AT15" i="1"/>
  <c r="AI17" i="1"/>
  <c r="S18" i="1"/>
  <c r="U18" i="1"/>
  <c r="Q18" i="1"/>
  <c r="AO13" i="1" l="1"/>
  <c r="AW17" i="1"/>
  <c r="AA13" i="1"/>
  <c r="V18" i="1"/>
  <c r="T18" i="1"/>
  <c r="AX17" i="1"/>
  <c r="AS13" i="1"/>
  <c r="AT17" i="1"/>
  <c r="AO17" i="1"/>
  <c r="AO18" i="1" s="1"/>
  <c r="AX13" i="1"/>
  <c r="AP14" i="1"/>
  <c r="AF17" i="1"/>
  <c r="AS17" i="1"/>
  <c r="AE22" i="1"/>
  <c r="AP11" i="1"/>
  <c r="AE23" i="1"/>
  <c r="AP12" i="1"/>
  <c r="AW13" i="1"/>
  <c r="AE26" i="1"/>
  <c r="AH13" i="1"/>
  <c r="AV17" i="1"/>
  <c r="AE28" i="1"/>
  <c r="AJ13" i="1"/>
  <c r="AP16" i="1"/>
  <c r="AJ17" i="1"/>
  <c r="AU13" i="1"/>
  <c r="AU17" i="1"/>
  <c r="AK17" i="1"/>
  <c r="AG18" i="1"/>
  <c r="AK13" i="1"/>
  <c r="AK18" i="1" s="1"/>
  <c r="AE24" i="1"/>
  <c r="AP10" i="1"/>
  <c r="AE21" i="1"/>
  <c r="AF13" i="1"/>
  <c r="AV13" i="1"/>
  <c r="AI18" i="1"/>
  <c r="AA17" i="1"/>
  <c r="AA18" i="1" s="1"/>
  <c r="AP15" i="1"/>
  <c r="AH17" i="1"/>
  <c r="AT13" i="1"/>
  <c r="AM13" i="1"/>
  <c r="AM18" i="1" s="1"/>
  <c r="AJ18" i="1" l="1"/>
  <c r="AP17" i="1"/>
  <c r="AH18" i="1"/>
  <c r="AE2" i="1"/>
  <c r="AP13" i="1"/>
  <c r="AF18" i="1"/>
</calcChain>
</file>

<file path=xl/sharedStrings.xml><?xml version="1.0" encoding="utf-8"?>
<sst xmlns="http://schemas.openxmlformats.org/spreadsheetml/2006/main" count="255" uniqueCount="39">
  <si>
    <t>Total Sample:</t>
  </si>
  <si>
    <t>Male</t>
  </si>
  <si>
    <t>Female</t>
  </si>
  <si>
    <t>Megacities</t>
  </si>
  <si>
    <t>NCCS</t>
  </si>
  <si>
    <t>15-21</t>
  </si>
  <si>
    <t>22-30</t>
  </si>
  <si>
    <t>31-40</t>
  </si>
  <si>
    <t>41-50</t>
  </si>
  <si>
    <t>51+</t>
  </si>
  <si>
    <t>4 Megacities Total</t>
  </si>
  <si>
    <r>
      <t>Delhi</t>
    </r>
    <r>
      <rPr>
        <b/>
        <vertAlign val="superscript"/>
        <sz val="11"/>
        <color theme="1"/>
        <rFont val="Calibri"/>
        <family val="2"/>
        <scheme val="minor"/>
      </rPr>
      <t>*</t>
    </r>
  </si>
  <si>
    <t>A</t>
  </si>
  <si>
    <t>B</t>
  </si>
  <si>
    <t>CDE</t>
  </si>
  <si>
    <t>Delhi* Total</t>
  </si>
  <si>
    <t>* Delhi UA + Ghaziabad UA, Gurgaon UA, Noida, Faridabad UA</t>
  </si>
  <si>
    <t>** Mumbai UA, Vaisai Virar UA, Panvel</t>
  </si>
  <si>
    <t>Tamilnadu Urban</t>
  </si>
  <si>
    <t>Tamilnadu Urban Total</t>
  </si>
  <si>
    <t># Less than 5 Cells</t>
  </si>
  <si>
    <t>Grand Total</t>
  </si>
  <si>
    <t>15+ Individual Mobile Universe in Delhi*, and Tamilnadu Urban as per BI 2018</t>
  </si>
  <si>
    <t>Delhi*</t>
  </si>
  <si>
    <t>Total Sample</t>
  </si>
  <si>
    <t>15-30</t>
  </si>
  <si>
    <t>31-50</t>
  </si>
  <si>
    <t>TN Urban</t>
  </si>
  <si>
    <t>Sample Design 2 (after ensuring min 5 sample in each cell of Sample Design 1)</t>
  </si>
  <si>
    <t>Sample Design 3 (Sample Design 1 at 3 Age group level))</t>
  </si>
  <si>
    <t>Total</t>
  </si>
  <si>
    <t xml:space="preserve">Total Sample : </t>
  </si>
  <si>
    <t>Sample Design 4 (Sample Design 3 ensuring min 5 sample at each cell)</t>
  </si>
  <si>
    <t>Sample Design 5 (100 Sample to each region)</t>
  </si>
  <si>
    <t>Sample Design 6 (Sample Design 5 with min 5 Sample at each cell)</t>
  </si>
  <si>
    <t>Sample Design 7 (Sample Design 5 at three Age group level)</t>
  </si>
  <si>
    <t>Sample Design 8 (Sample Design 7 with min 5 Sample at each cell)</t>
  </si>
  <si>
    <t>Delhi NCR</t>
  </si>
  <si>
    <t>Sample Design 1 (200 Samplea aloocated proportionately among each cell)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</si>
</sst>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5" borderId="0" xfId="0" quotePrefix="1" applyFill="1"/>
    <xf numFmtId="0" fontId="0" fillId="5" borderId="0" xfId="0" applyFill="1"/>
    <xf numFmtId="0" fontId="0" fillId="6" borderId="0" xfId="0" applyFill="1"/>
    <xf numFmtId="0" fontId="1" fillId="3" borderId="2" xfId="0" quotePrefix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4831-B77F-446C-A07A-EA91A29B0418}">
  <dimension ref="A1:DF28"/>
  <sheetViews>
    <sheetView tabSelected="1" topLeftCell="CR1" workbookViewId="0">
      <selection activeCell="DA23" sqref="DA23"/>
    </sheetView>
  </sheetViews>
  <sheetFormatPr defaultRowHeight="15" x14ac:dyDescent="0.25"/>
  <cols>
    <col min="1" max="1" width="14.85546875" customWidth="1"/>
    <col min="3" max="3" width="9.7109375" bestFit="1" customWidth="1"/>
    <col min="4" max="6" width="9.5703125" bestFit="1" customWidth="1"/>
    <col min="7" max="8" width="9.7109375" bestFit="1" customWidth="1"/>
    <col min="9" max="11" width="9.28515625" bestFit="1" customWidth="1"/>
    <col min="12" max="12" width="9.7109375" bestFit="1" customWidth="1"/>
    <col min="13" max="13" width="17.42578125" bestFit="1" customWidth="1"/>
    <col min="14" max="14" width="5.5703125" customWidth="1"/>
    <col min="15" max="15" width="13.140625" customWidth="1"/>
    <col min="27" max="27" width="17.28515625" bestFit="1" customWidth="1"/>
    <col min="28" max="28" width="3.85546875" style="3" customWidth="1"/>
    <col min="30" max="30" width="14.140625" customWidth="1"/>
    <col min="43" max="43" width="13.85546875" customWidth="1"/>
  </cols>
  <sheetData>
    <row r="1" spans="1:110" x14ac:dyDescent="0.25">
      <c r="O1" s="10" t="s">
        <v>38</v>
      </c>
      <c r="AD1" t="s">
        <v>28</v>
      </c>
      <c r="AQ1" s="10" t="s">
        <v>29</v>
      </c>
      <c r="BA1" s="10" t="s">
        <v>32</v>
      </c>
      <c r="BL1" s="10" t="s">
        <v>33</v>
      </c>
      <c r="BZ1" s="10" t="s">
        <v>34</v>
      </c>
      <c r="CN1" s="10" t="s">
        <v>35</v>
      </c>
      <c r="CX1" s="10" t="s">
        <v>36</v>
      </c>
    </row>
    <row r="2" spans="1:110" x14ac:dyDescent="0.25">
      <c r="O2" s="1" t="s">
        <v>0</v>
      </c>
      <c r="P2" s="2">
        <v>200</v>
      </c>
      <c r="AD2" t="s">
        <v>24</v>
      </c>
      <c r="AE2">
        <f>SUM(AF13:AO13)+SUM(AF17:AO17)</f>
        <v>304</v>
      </c>
      <c r="AQ2" t="s">
        <v>31</v>
      </c>
      <c r="AR2">
        <v>200</v>
      </c>
      <c r="BA2" t="s">
        <v>37</v>
      </c>
      <c r="BB2">
        <v>109</v>
      </c>
      <c r="BL2" t="s">
        <v>37</v>
      </c>
      <c r="BM2">
        <v>100</v>
      </c>
      <c r="BZ2" t="s">
        <v>37</v>
      </c>
      <c r="CA2">
        <v>159</v>
      </c>
      <c r="CN2" t="s">
        <v>37</v>
      </c>
      <c r="CO2">
        <v>101</v>
      </c>
      <c r="CX2" t="s">
        <v>37</v>
      </c>
      <c r="CY2">
        <v>122</v>
      </c>
    </row>
    <row r="3" spans="1:110" x14ac:dyDescent="0.25">
      <c r="BA3" t="s">
        <v>27</v>
      </c>
      <c r="BB3">
        <v>124</v>
      </c>
      <c r="BL3" t="s">
        <v>27</v>
      </c>
      <c r="BM3">
        <v>100</v>
      </c>
      <c r="BZ3" t="s">
        <v>27</v>
      </c>
      <c r="CA3">
        <v>150</v>
      </c>
      <c r="CN3" t="s">
        <v>27</v>
      </c>
      <c r="CO3">
        <v>100</v>
      </c>
      <c r="CX3" t="s">
        <v>27</v>
      </c>
      <c r="CY3">
        <v>109</v>
      </c>
    </row>
    <row r="7" spans="1:110" ht="18.75" x14ac:dyDescent="0.3">
      <c r="C7" s="4" t="s">
        <v>22</v>
      </c>
    </row>
    <row r="8" spans="1:110" x14ac:dyDescent="0.25">
      <c r="A8" s="5"/>
      <c r="B8" s="5"/>
      <c r="C8" s="23" t="s">
        <v>1</v>
      </c>
      <c r="D8" s="23"/>
      <c r="E8" s="23"/>
      <c r="F8" s="23"/>
      <c r="G8" s="23"/>
      <c r="H8" s="23" t="s">
        <v>2</v>
      </c>
      <c r="I8" s="23"/>
      <c r="J8" s="23"/>
      <c r="K8" s="23"/>
      <c r="L8" s="23"/>
      <c r="M8" s="7"/>
      <c r="O8" s="5"/>
      <c r="P8" s="5"/>
      <c r="Q8" s="23" t="s">
        <v>1</v>
      </c>
      <c r="R8" s="23"/>
      <c r="S8" s="23"/>
      <c r="T8" s="23"/>
      <c r="U8" s="23"/>
      <c r="V8" s="23" t="s">
        <v>2</v>
      </c>
      <c r="W8" s="23"/>
      <c r="X8" s="23"/>
      <c r="Y8" s="23"/>
      <c r="Z8" s="23"/>
      <c r="AA8" s="7"/>
      <c r="AD8" s="5"/>
      <c r="AE8" s="5"/>
      <c r="AF8" s="23" t="s">
        <v>1</v>
      </c>
      <c r="AG8" s="23"/>
      <c r="AH8" s="23"/>
      <c r="AI8" s="23"/>
      <c r="AJ8" s="23"/>
      <c r="AK8" s="23" t="s">
        <v>2</v>
      </c>
      <c r="AL8" s="23"/>
      <c r="AM8" s="23"/>
      <c r="AN8" s="23"/>
      <c r="AO8" s="23"/>
      <c r="AQ8" s="5"/>
      <c r="AR8" s="5"/>
      <c r="AS8" s="23" t="s">
        <v>1</v>
      </c>
      <c r="AT8" s="23"/>
      <c r="AU8" s="23"/>
      <c r="AV8" s="23" t="s">
        <v>2</v>
      </c>
      <c r="AW8" s="23"/>
      <c r="AX8" s="23"/>
      <c r="AY8" s="6"/>
      <c r="BA8" s="5"/>
      <c r="BB8" s="5"/>
      <c r="BC8" s="23" t="s">
        <v>1</v>
      </c>
      <c r="BD8" s="23"/>
      <c r="BE8" s="23"/>
      <c r="BF8" s="23" t="s">
        <v>2</v>
      </c>
      <c r="BG8" s="23"/>
      <c r="BH8" s="23"/>
      <c r="BI8" s="14"/>
      <c r="BL8" s="5"/>
      <c r="BM8" s="5"/>
      <c r="BN8" s="23" t="s">
        <v>1</v>
      </c>
      <c r="BO8" s="23"/>
      <c r="BP8" s="23"/>
      <c r="BQ8" s="23"/>
      <c r="BR8" s="23"/>
      <c r="BS8" s="23" t="s">
        <v>2</v>
      </c>
      <c r="BT8" s="23"/>
      <c r="BU8" s="23"/>
      <c r="BV8" s="23"/>
      <c r="BW8" s="23"/>
      <c r="BX8" s="7"/>
      <c r="BZ8" s="5"/>
      <c r="CA8" s="5"/>
      <c r="CB8" s="23" t="s">
        <v>1</v>
      </c>
      <c r="CC8" s="23"/>
      <c r="CD8" s="23"/>
      <c r="CE8" s="23"/>
      <c r="CF8" s="23"/>
      <c r="CG8" s="23" t="s">
        <v>2</v>
      </c>
      <c r="CH8" s="23"/>
      <c r="CI8" s="23"/>
      <c r="CJ8" s="23"/>
      <c r="CK8" s="23"/>
      <c r="CL8" s="7"/>
      <c r="CN8" s="5"/>
      <c r="CO8" s="5"/>
      <c r="CP8" s="23" t="s">
        <v>1</v>
      </c>
      <c r="CQ8" s="23"/>
      <c r="CR8" s="23"/>
      <c r="CS8" s="23" t="s">
        <v>2</v>
      </c>
      <c r="CT8" s="23"/>
      <c r="CU8" s="23"/>
      <c r="CV8" s="14"/>
      <c r="CX8" s="5"/>
      <c r="CY8" s="5"/>
      <c r="CZ8" s="23" t="s">
        <v>1</v>
      </c>
      <c r="DA8" s="23"/>
      <c r="DB8" s="23"/>
      <c r="DC8" s="23" t="s">
        <v>2</v>
      </c>
      <c r="DD8" s="23"/>
      <c r="DE8" s="23"/>
      <c r="DF8" s="14"/>
    </row>
    <row r="9" spans="1:110" x14ac:dyDescent="0.25">
      <c r="A9" s="8" t="s">
        <v>3</v>
      </c>
      <c r="B9" s="8" t="s">
        <v>4</v>
      </c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9" t="s">
        <v>9</v>
      </c>
      <c r="M9" s="7" t="s">
        <v>10</v>
      </c>
      <c r="O9" s="8" t="s">
        <v>3</v>
      </c>
      <c r="P9" s="8" t="s">
        <v>4</v>
      </c>
      <c r="Q9" s="9" t="s">
        <v>5</v>
      </c>
      <c r="R9" s="9" t="s">
        <v>6</v>
      </c>
      <c r="S9" s="9" t="s">
        <v>7</v>
      </c>
      <c r="T9" s="9" t="s">
        <v>8</v>
      </c>
      <c r="U9" s="9" t="s">
        <v>9</v>
      </c>
      <c r="V9" s="9" t="s">
        <v>5</v>
      </c>
      <c r="W9" s="9" t="s">
        <v>6</v>
      </c>
      <c r="X9" s="9" t="s">
        <v>7</v>
      </c>
      <c r="Y9" s="9" t="s">
        <v>8</v>
      </c>
      <c r="Z9" s="9" t="s">
        <v>9</v>
      </c>
      <c r="AA9" s="13" t="s">
        <v>30</v>
      </c>
      <c r="AD9" s="8" t="s">
        <v>3</v>
      </c>
      <c r="AE9" s="8" t="s">
        <v>4</v>
      </c>
      <c r="AF9" s="9" t="s">
        <v>5</v>
      </c>
      <c r="AG9" s="9" t="s">
        <v>6</v>
      </c>
      <c r="AH9" s="9" t="s">
        <v>7</v>
      </c>
      <c r="AI9" s="9" t="s">
        <v>8</v>
      </c>
      <c r="AJ9" s="9" t="s">
        <v>9</v>
      </c>
      <c r="AK9" s="9" t="s">
        <v>5</v>
      </c>
      <c r="AL9" s="9" t="s">
        <v>6</v>
      </c>
      <c r="AM9" s="9" t="s">
        <v>7</v>
      </c>
      <c r="AN9" s="9" t="s">
        <v>8</v>
      </c>
      <c r="AO9" s="9" t="s">
        <v>9</v>
      </c>
      <c r="AQ9" s="8" t="s">
        <v>3</v>
      </c>
      <c r="AR9" s="8" t="s">
        <v>4</v>
      </c>
      <c r="AS9" s="22" t="s">
        <v>25</v>
      </c>
      <c r="AT9" s="22" t="s">
        <v>26</v>
      </c>
      <c r="AU9" s="22" t="s">
        <v>9</v>
      </c>
      <c r="AV9" s="22" t="s">
        <v>25</v>
      </c>
      <c r="AW9" s="22" t="s">
        <v>26</v>
      </c>
      <c r="AX9" s="22" t="s">
        <v>9</v>
      </c>
      <c r="AY9" s="9" t="s">
        <v>30</v>
      </c>
      <c r="BA9" s="8" t="s">
        <v>3</v>
      </c>
      <c r="BB9" s="8" t="s">
        <v>4</v>
      </c>
      <c r="BC9" s="22" t="s">
        <v>25</v>
      </c>
      <c r="BD9" s="22" t="s">
        <v>26</v>
      </c>
      <c r="BE9" s="22" t="s">
        <v>9</v>
      </c>
      <c r="BF9" s="22" t="s">
        <v>25</v>
      </c>
      <c r="BG9" s="22" t="s">
        <v>26</v>
      </c>
      <c r="BH9" s="22" t="s">
        <v>9</v>
      </c>
      <c r="BI9" s="9" t="s">
        <v>30</v>
      </c>
      <c r="BL9" s="8" t="s">
        <v>3</v>
      </c>
      <c r="BM9" s="8" t="s">
        <v>4</v>
      </c>
      <c r="BN9" s="9" t="s">
        <v>5</v>
      </c>
      <c r="BO9" s="9" t="s">
        <v>6</v>
      </c>
      <c r="BP9" s="9" t="s">
        <v>7</v>
      </c>
      <c r="BQ9" s="9" t="s">
        <v>8</v>
      </c>
      <c r="BR9" s="9" t="s">
        <v>9</v>
      </c>
      <c r="BS9" s="9" t="s">
        <v>5</v>
      </c>
      <c r="BT9" s="9" t="s">
        <v>6</v>
      </c>
      <c r="BU9" s="9" t="s">
        <v>7</v>
      </c>
      <c r="BV9" s="9" t="s">
        <v>8</v>
      </c>
      <c r="BW9" s="9" t="s">
        <v>9</v>
      </c>
      <c r="BX9" s="13" t="s">
        <v>30</v>
      </c>
      <c r="BZ9" s="8" t="s">
        <v>3</v>
      </c>
      <c r="CA9" s="8" t="s">
        <v>4</v>
      </c>
      <c r="CB9" s="9" t="s">
        <v>5</v>
      </c>
      <c r="CC9" s="9" t="s">
        <v>6</v>
      </c>
      <c r="CD9" s="9" t="s">
        <v>7</v>
      </c>
      <c r="CE9" s="9" t="s">
        <v>8</v>
      </c>
      <c r="CF9" s="9" t="s">
        <v>9</v>
      </c>
      <c r="CG9" s="9" t="s">
        <v>5</v>
      </c>
      <c r="CH9" s="9" t="s">
        <v>6</v>
      </c>
      <c r="CI9" s="9" t="s">
        <v>7</v>
      </c>
      <c r="CJ9" s="9" t="s">
        <v>8</v>
      </c>
      <c r="CK9" s="9" t="s">
        <v>9</v>
      </c>
      <c r="CL9" s="13" t="s">
        <v>30</v>
      </c>
      <c r="CN9" s="8" t="s">
        <v>3</v>
      </c>
      <c r="CO9" s="8" t="s">
        <v>4</v>
      </c>
      <c r="CP9" s="22" t="s">
        <v>25</v>
      </c>
      <c r="CQ9" s="22" t="s">
        <v>26</v>
      </c>
      <c r="CR9" s="22" t="s">
        <v>9</v>
      </c>
      <c r="CS9" s="22" t="s">
        <v>25</v>
      </c>
      <c r="CT9" s="22" t="s">
        <v>26</v>
      </c>
      <c r="CU9" s="22" t="s">
        <v>9</v>
      </c>
      <c r="CV9" s="9" t="s">
        <v>30</v>
      </c>
      <c r="CX9" s="8" t="s">
        <v>3</v>
      </c>
      <c r="CY9" s="8" t="s">
        <v>4</v>
      </c>
      <c r="CZ9" s="22" t="s">
        <v>25</v>
      </c>
      <c r="DA9" s="22" t="s">
        <v>26</v>
      </c>
      <c r="DB9" s="22" t="s">
        <v>9</v>
      </c>
      <c r="DC9" s="22" t="s">
        <v>25</v>
      </c>
      <c r="DD9" s="22" t="s">
        <v>26</v>
      </c>
      <c r="DE9" s="22" t="s">
        <v>9</v>
      </c>
      <c r="DF9" s="9" t="s">
        <v>30</v>
      </c>
    </row>
    <row r="10" spans="1:110" ht="17.25" x14ac:dyDescent="0.25">
      <c r="A10" s="10" t="s">
        <v>11</v>
      </c>
      <c r="B10" t="s">
        <v>12</v>
      </c>
      <c r="C10" s="15">
        <v>803155.830473001</v>
      </c>
      <c r="D10" s="15">
        <v>1355013.8552159942</v>
      </c>
      <c r="E10" s="15">
        <v>1189133.1619329997</v>
      </c>
      <c r="F10" s="15">
        <v>936049.20140899962</v>
      </c>
      <c r="G10" s="15">
        <v>939232.60045200004</v>
      </c>
      <c r="H10" s="15">
        <v>491660.11629900092</v>
      </c>
      <c r="I10" s="15">
        <v>968860.02967099834</v>
      </c>
      <c r="J10" s="15">
        <v>1049408.1811740007</v>
      </c>
      <c r="K10" s="15">
        <v>713452.13936300005</v>
      </c>
      <c r="L10" s="15">
        <v>671585.42922399985</v>
      </c>
      <c r="M10" s="15">
        <f>SUM(C10:L10)</f>
        <v>9117550.5452139936</v>
      </c>
      <c r="O10" s="10" t="s">
        <v>11</v>
      </c>
      <c r="P10" t="s">
        <v>12</v>
      </c>
      <c r="Q10" s="11">
        <f t="shared" ref="Q10:Z12" si="0">ROUND(C10/$M$18*$P$2,0)</f>
        <v>4</v>
      </c>
      <c r="R10" s="11">
        <f t="shared" si="0"/>
        <v>7</v>
      </c>
      <c r="S10" s="11">
        <f t="shared" si="0"/>
        <v>6</v>
      </c>
      <c r="T10" s="11">
        <f t="shared" si="0"/>
        <v>5</v>
      </c>
      <c r="U10" s="11">
        <f t="shared" si="0"/>
        <v>5</v>
      </c>
      <c r="V10" s="11">
        <f t="shared" si="0"/>
        <v>2</v>
      </c>
      <c r="W10" s="11">
        <f t="shared" si="0"/>
        <v>5</v>
      </c>
      <c r="X10" s="11">
        <f t="shared" si="0"/>
        <v>5</v>
      </c>
      <c r="Y10" s="11">
        <f t="shared" si="0"/>
        <v>3</v>
      </c>
      <c r="Z10" s="11">
        <f t="shared" si="0"/>
        <v>3</v>
      </c>
      <c r="AA10" s="11">
        <f>SUM(Q10:Z10)</f>
        <v>45</v>
      </c>
      <c r="AD10" s="10" t="s">
        <v>23</v>
      </c>
      <c r="AE10" t="s">
        <v>12</v>
      </c>
      <c r="AF10" s="11">
        <f>IF(Q10&gt;=5,Q10,5)</f>
        <v>5</v>
      </c>
      <c r="AG10" s="11">
        <f t="shared" ref="AG10:AO10" si="1">IF(R10&gt;=5,R10,5)</f>
        <v>7</v>
      </c>
      <c r="AH10" s="11">
        <f t="shared" si="1"/>
        <v>6</v>
      </c>
      <c r="AI10" s="11">
        <f t="shared" si="1"/>
        <v>5</v>
      </c>
      <c r="AJ10" s="11">
        <f t="shared" si="1"/>
        <v>5</v>
      </c>
      <c r="AK10" s="11">
        <f t="shared" si="1"/>
        <v>5</v>
      </c>
      <c r="AL10" s="11">
        <f t="shared" si="1"/>
        <v>5</v>
      </c>
      <c r="AM10" s="11">
        <f t="shared" si="1"/>
        <v>5</v>
      </c>
      <c r="AN10" s="11">
        <f t="shared" si="1"/>
        <v>5</v>
      </c>
      <c r="AO10" s="11">
        <f t="shared" si="1"/>
        <v>5</v>
      </c>
      <c r="AP10" s="11">
        <f>SUM(AF10:AO10)</f>
        <v>53</v>
      </c>
      <c r="AQ10" s="10" t="s">
        <v>23</v>
      </c>
      <c r="AR10" t="s">
        <v>12</v>
      </c>
      <c r="AS10" s="11">
        <f>SUM(Q10:R10)</f>
        <v>11</v>
      </c>
      <c r="AT10" s="11">
        <f>SUM(S10:T10)</f>
        <v>11</v>
      </c>
      <c r="AU10" s="11">
        <f>U10</f>
        <v>5</v>
      </c>
      <c r="AV10" s="11">
        <f>SUM(V10:W10)</f>
        <v>7</v>
      </c>
      <c r="AW10" s="11">
        <f>SUM(X10:Y10)</f>
        <v>8</v>
      </c>
      <c r="AX10" s="11">
        <f>Z10</f>
        <v>3</v>
      </c>
      <c r="AY10" s="11">
        <f>SUM(AS10:AX10)</f>
        <v>45</v>
      </c>
      <c r="BA10" s="10" t="s">
        <v>23</v>
      </c>
      <c r="BB10" t="s">
        <v>12</v>
      </c>
      <c r="BC10" s="11">
        <f>IF(AS10&gt;=5,AS10,5)</f>
        <v>11</v>
      </c>
      <c r="BD10" s="11">
        <f t="shared" ref="BD10:BH10" si="2">IF(AT10&gt;=5,AT10,5)</f>
        <v>11</v>
      </c>
      <c r="BE10" s="11">
        <f t="shared" si="2"/>
        <v>5</v>
      </c>
      <c r="BF10" s="11">
        <f t="shared" si="2"/>
        <v>7</v>
      </c>
      <c r="BG10" s="11">
        <f t="shared" si="2"/>
        <v>8</v>
      </c>
      <c r="BH10" s="11">
        <f t="shared" si="2"/>
        <v>5</v>
      </c>
      <c r="BI10" s="11">
        <f>SUM(BC10:BH10)</f>
        <v>47</v>
      </c>
      <c r="BL10" s="10" t="s">
        <v>11</v>
      </c>
      <c r="BM10" t="s">
        <v>12</v>
      </c>
      <c r="BN10" s="11">
        <f>ROUND(C10/$M$13*$BM$2,0)</f>
        <v>5</v>
      </c>
      <c r="BO10" s="11">
        <f t="shared" ref="BO10:BW10" si="3">ROUND(D10/$M$13*$BM$2,0)</f>
        <v>8</v>
      </c>
      <c r="BP10" s="11">
        <f t="shared" si="3"/>
        <v>7</v>
      </c>
      <c r="BQ10" s="11">
        <f t="shared" si="3"/>
        <v>6</v>
      </c>
      <c r="BR10" s="11">
        <f t="shared" si="3"/>
        <v>6</v>
      </c>
      <c r="BS10" s="11">
        <f t="shared" si="3"/>
        <v>3</v>
      </c>
      <c r="BT10" s="11">
        <f t="shared" si="3"/>
        <v>6</v>
      </c>
      <c r="BU10" s="11">
        <f t="shared" si="3"/>
        <v>6</v>
      </c>
      <c r="BV10" s="11">
        <f t="shared" si="3"/>
        <v>4</v>
      </c>
      <c r="BW10" s="11">
        <f t="shared" si="3"/>
        <v>4</v>
      </c>
      <c r="BX10" s="11">
        <f>SUM(BN10:BW10)</f>
        <v>55</v>
      </c>
      <c r="BZ10" s="10" t="s">
        <v>11</v>
      </c>
      <c r="CA10" t="s">
        <v>12</v>
      </c>
      <c r="CB10" s="11">
        <f>IF(BN10&gt;=5,BN10,5)</f>
        <v>5</v>
      </c>
      <c r="CC10" s="11">
        <f t="shared" ref="CC10:CK10" si="4">IF(BO10&gt;=5,BO10,5)</f>
        <v>8</v>
      </c>
      <c r="CD10" s="11">
        <f t="shared" si="4"/>
        <v>7</v>
      </c>
      <c r="CE10" s="11">
        <f t="shared" si="4"/>
        <v>6</v>
      </c>
      <c r="CF10" s="11">
        <f t="shared" si="4"/>
        <v>6</v>
      </c>
      <c r="CG10" s="11">
        <f t="shared" si="4"/>
        <v>5</v>
      </c>
      <c r="CH10" s="11">
        <f t="shared" si="4"/>
        <v>6</v>
      </c>
      <c r="CI10" s="11">
        <f t="shared" si="4"/>
        <v>6</v>
      </c>
      <c r="CJ10" s="11">
        <f t="shared" si="4"/>
        <v>5</v>
      </c>
      <c r="CK10" s="11">
        <f t="shared" si="4"/>
        <v>5</v>
      </c>
      <c r="CL10" s="11">
        <f>SUM(CB10:CK10)</f>
        <v>59</v>
      </c>
      <c r="CN10" s="10" t="s">
        <v>23</v>
      </c>
      <c r="CO10" t="s">
        <v>12</v>
      </c>
      <c r="CP10" s="11">
        <f>SUM(BN10:BO10)</f>
        <v>13</v>
      </c>
      <c r="CQ10" s="11">
        <f>SUM(BP10:BQ10)</f>
        <v>13</v>
      </c>
      <c r="CR10" s="11">
        <f>BR10</f>
        <v>6</v>
      </c>
      <c r="CS10" s="11">
        <f>SUM(BS10:BT10)</f>
        <v>9</v>
      </c>
      <c r="CT10" s="11">
        <f>SUM(BU10:BV10)</f>
        <v>10</v>
      </c>
      <c r="CU10" s="11">
        <f>BW10</f>
        <v>4</v>
      </c>
      <c r="CV10" s="11">
        <f>SUM(CP10:CU10)</f>
        <v>55</v>
      </c>
      <c r="CX10" s="10" t="s">
        <v>23</v>
      </c>
      <c r="CY10" t="s">
        <v>12</v>
      </c>
      <c r="CZ10" s="11">
        <f>IF(CP10&gt;=5,CP10,5)</f>
        <v>13</v>
      </c>
      <c r="DA10" s="11">
        <f t="shared" ref="DA10:DE10" si="5">IF(CQ10&gt;=5,CQ10,5)</f>
        <v>13</v>
      </c>
      <c r="DB10" s="11">
        <f t="shared" si="5"/>
        <v>6</v>
      </c>
      <c r="DC10" s="11">
        <f t="shared" si="5"/>
        <v>9</v>
      </c>
      <c r="DD10" s="11">
        <f t="shared" si="5"/>
        <v>10</v>
      </c>
      <c r="DE10" s="11">
        <f t="shared" si="5"/>
        <v>5</v>
      </c>
      <c r="DF10" s="11">
        <f>SUM(CZ10:DE10)</f>
        <v>56</v>
      </c>
    </row>
    <row r="11" spans="1:110" x14ac:dyDescent="0.25">
      <c r="A11" s="10"/>
      <c r="B11" t="s">
        <v>13</v>
      </c>
      <c r="C11" s="15">
        <v>450218.05708810041</v>
      </c>
      <c r="D11" s="15">
        <v>613628.30768210057</v>
      </c>
      <c r="E11" s="15">
        <v>582594.70680870034</v>
      </c>
      <c r="F11" s="15">
        <v>315384.13894040021</v>
      </c>
      <c r="G11" s="15">
        <v>312480.69348399993</v>
      </c>
      <c r="H11" s="15">
        <v>242391.48853400015</v>
      </c>
      <c r="I11" s="15">
        <v>479348.25528699975</v>
      </c>
      <c r="J11" s="15">
        <v>357754.74959400052</v>
      </c>
      <c r="K11" s="15">
        <v>182308.66642300008</v>
      </c>
      <c r="L11" s="15">
        <v>169330.44444400002</v>
      </c>
      <c r="M11" s="15">
        <f t="shared" ref="M11:M12" si="6">SUM(C11:L11)</f>
        <v>3705439.5082853017</v>
      </c>
      <c r="O11" s="10"/>
      <c r="P11" t="s">
        <v>13</v>
      </c>
      <c r="Q11" s="11">
        <f t="shared" si="0"/>
        <v>2</v>
      </c>
      <c r="R11" s="11">
        <f t="shared" si="0"/>
        <v>3</v>
      </c>
      <c r="S11" s="11">
        <f t="shared" si="0"/>
        <v>3</v>
      </c>
      <c r="T11" s="11">
        <f t="shared" si="0"/>
        <v>2</v>
      </c>
      <c r="U11" s="11">
        <f t="shared" si="0"/>
        <v>2</v>
      </c>
      <c r="V11" s="11">
        <f t="shared" si="0"/>
        <v>1</v>
      </c>
      <c r="W11" s="11">
        <f t="shared" si="0"/>
        <v>2</v>
      </c>
      <c r="X11" s="11">
        <f t="shared" si="0"/>
        <v>2</v>
      </c>
      <c r="Y11" s="11">
        <f t="shared" si="0"/>
        <v>1</v>
      </c>
      <c r="Z11" s="11">
        <f t="shared" si="0"/>
        <v>1</v>
      </c>
      <c r="AA11" s="11">
        <f t="shared" ref="AA11:AA12" si="7">SUM(Q11:Z11)</f>
        <v>19</v>
      </c>
      <c r="AD11" s="10"/>
      <c r="AE11" t="s">
        <v>13</v>
      </c>
      <c r="AF11" s="11">
        <f>IF(Q11&gt;=5,Q11,5)</f>
        <v>5</v>
      </c>
      <c r="AG11" s="11">
        <f t="shared" ref="AG11" si="8">IF(R11&gt;=5,R11,5)</f>
        <v>5</v>
      </c>
      <c r="AH11" s="11">
        <f t="shared" ref="AH11" si="9">IF(S11&gt;=5,S11,5)</f>
        <v>5</v>
      </c>
      <c r="AI11" s="11">
        <f t="shared" ref="AI11" si="10">IF(T11&gt;=5,T11,5)</f>
        <v>5</v>
      </c>
      <c r="AJ11" s="11">
        <f t="shared" ref="AJ11" si="11">IF(U11&gt;=5,U11,5)</f>
        <v>5</v>
      </c>
      <c r="AK11" s="11">
        <f t="shared" ref="AK11" si="12">IF(V11&gt;=5,V11,5)</f>
        <v>5</v>
      </c>
      <c r="AL11" s="11">
        <f t="shared" ref="AL11" si="13">IF(W11&gt;=5,W11,5)</f>
        <v>5</v>
      </c>
      <c r="AM11" s="11">
        <f t="shared" ref="AM11" si="14">IF(X11&gt;=5,X11,5)</f>
        <v>5</v>
      </c>
      <c r="AN11" s="11">
        <f t="shared" ref="AN11" si="15">IF(Y11&gt;=5,Y11,5)</f>
        <v>5</v>
      </c>
      <c r="AO11" s="11">
        <f t="shared" ref="AO11" si="16">IF(Z11&gt;=5,Z11,5)</f>
        <v>5</v>
      </c>
      <c r="AP11" s="11">
        <f t="shared" ref="AP11:AP17" si="17">SUM(AF11:AO11)</f>
        <v>50</v>
      </c>
      <c r="AQ11" s="10"/>
      <c r="AR11" t="s">
        <v>13</v>
      </c>
      <c r="AS11" s="11">
        <f t="shared" ref="AS11:AS12" si="18">SUM(Q11:R11)</f>
        <v>5</v>
      </c>
      <c r="AT11" s="11">
        <f t="shared" ref="AT11:AT12" si="19">SUM(S11:T11)</f>
        <v>5</v>
      </c>
      <c r="AU11" s="11">
        <f t="shared" ref="AU11:AU12" si="20">U11</f>
        <v>2</v>
      </c>
      <c r="AV11" s="11">
        <f t="shared" ref="AV11:AV12" si="21">SUM(V11:W11)</f>
        <v>3</v>
      </c>
      <c r="AW11" s="11">
        <f t="shared" ref="AW11:AW12" si="22">SUM(X11:Y11)</f>
        <v>3</v>
      </c>
      <c r="AX11" s="11">
        <f t="shared" ref="AX11:AX12" si="23">Z11</f>
        <v>1</v>
      </c>
      <c r="AY11" s="11">
        <f t="shared" ref="AY11:AY17" si="24">SUM(AS11:AX11)</f>
        <v>19</v>
      </c>
      <c r="BA11" s="10"/>
      <c r="BB11" t="s">
        <v>13</v>
      </c>
      <c r="BC11" s="11">
        <f t="shared" ref="BC11:BC12" si="25">IF(AS11&gt;=5,AS11,5)</f>
        <v>5</v>
      </c>
      <c r="BD11" s="11">
        <f t="shared" ref="BD11:BD12" si="26">IF(AT11&gt;=5,AT11,5)</f>
        <v>5</v>
      </c>
      <c r="BE11" s="11">
        <f t="shared" ref="BE11:BE12" si="27">IF(AU11&gt;=5,AU11,5)</f>
        <v>5</v>
      </c>
      <c r="BF11" s="11">
        <f t="shared" ref="BF11:BF12" si="28">IF(AV11&gt;=5,AV11,5)</f>
        <v>5</v>
      </c>
      <c r="BG11" s="11">
        <f t="shared" ref="BG11:BG12" si="29">IF(AW11&gt;=5,AW11,5)</f>
        <v>5</v>
      </c>
      <c r="BH11" s="11">
        <f t="shared" ref="BH11:BH12" si="30">IF(AX11&gt;=5,AX11,5)</f>
        <v>5</v>
      </c>
      <c r="BI11" s="11">
        <f t="shared" ref="BI11:BI17" si="31">SUM(BC11:BH11)</f>
        <v>30</v>
      </c>
      <c r="BL11" s="10"/>
      <c r="BM11" t="s">
        <v>13</v>
      </c>
      <c r="BN11" s="11">
        <f t="shared" ref="BN11:BN12" si="32">ROUND(C11/$M$13*$BM$2,0)</f>
        <v>3</v>
      </c>
      <c r="BO11" s="11">
        <f t="shared" ref="BO11:BO12" si="33">ROUND(D11/$M$13*$BM$2,0)</f>
        <v>4</v>
      </c>
      <c r="BP11" s="11">
        <f t="shared" ref="BP11:BP12" si="34">ROUND(E11/$M$13*$BM$2,0)</f>
        <v>3</v>
      </c>
      <c r="BQ11" s="11">
        <f t="shared" ref="BQ11:BQ12" si="35">ROUND(F11/$M$13*$BM$2,0)</f>
        <v>2</v>
      </c>
      <c r="BR11" s="11">
        <f t="shared" ref="BR11:BR12" si="36">ROUND(G11/$M$13*$BM$2,0)</f>
        <v>2</v>
      </c>
      <c r="BS11" s="11">
        <f t="shared" ref="BS11:BS12" si="37">ROUND(H11/$M$13*$BM$2,0)</f>
        <v>1</v>
      </c>
      <c r="BT11" s="11">
        <f t="shared" ref="BT11:BT12" si="38">ROUND(I11/$M$13*$BM$2,0)</f>
        <v>3</v>
      </c>
      <c r="BU11" s="11">
        <f t="shared" ref="BU11:BU12" si="39">ROUND(J11/$M$13*$BM$2,0)</f>
        <v>2</v>
      </c>
      <c r="BV11" s="11">
        <f t="shared" ref="BV11:BV12" si="40">ROUND(K11/$M$13*$BM$2,0)</f>
        <v>1</v>
      </c>
      <c r="BW11" s="11">
        <f t="shared" ref="BW11:BW12" si="41">ROUND(L11/$M$13*$BM$2,0)</f>
        <v>1</v>
      </c>
      <c r="BX11" s="11">
        <f t="shared" ref="BX11:BX12" si="42">SUM(BN11:BW11)</f>
        <v>22</v>
      </c>
      <c r="BZ11" s="10"/>
      <c r="CA11" t="s">
        <v>13</v>
      </c>
      <c r="CB11" s="11">
        <f t="shared" ref="CB11:CB12" si="43">IF(BN11&gt;=5,BN11,5)</f>
        <v>5</v>
      </c>
      <c r="CC11" s="11">
        <f t="shared" ref="CC11:CC12" si="44">IF(BO11&gt;=5,BO11,5)</f>
        <v>5</v>
      </c>
      <c r="CD11" s="11">
        <f t="shared" ref="CD11:CD12" si="45">IF(BP11&gt;=5,BP11,5)</f>
        <v>5</v>
      </c>
      <c r="CE11" s="11">
        <f t="shared" ref="CE11:CE12" si="46">IF(BQ11&gt;=5,BQ11,5)</f>
        <v>5</v>
      </c>
      <c r="CF11" s="11">
        <f t="shared" ref="CF11:CF12" si="47">IF(BR11&gt;=5,BR11,5)</f>
        <v>5</v>
      </c>
      <c r="CG11" s="11">
        <f t="shared" ref="CG11:CG12" si="48">IF(BS11&gt;=5,BS11,5)</f>
        <v>5</v>
      </c>
      <c r="CH11" s="11">
        <f t="shared" ref="CH11:CH12" si="49">IF(BT11&gt;=5,BT11,5)</f>
        <v>5</v>
      </c>
      <c r="CI11" s="11">
        <f t="shared" ref="CI11:CI12" si="50">IF(BU11&gt;=5,BU11,5)</f>
        <v>5</v>
      </c>
      <c r="CJ11" s="11">
        <f t="shared" ref="CJ11:CJ12" si="51">IF(BV11&gt;=5,BV11,5)</f>
        <v>5</v>
      </c>
      <c r="CK11" s="11">
        <f t="shared" ref="CK11:CK12" si="52">IF(BW11&gt;=5,BW11,5)</f>
        <v>5</v>
      </c>
      <c r="CL11" s="11">
        <f t="shared" ref="CL11:CL12" si="53">SUM(CB11:CK11)</f>
        <v>50</v>
      </c>
      <c r="CN11" s="10"/>
      <c r="CO11" t="s">
        <v>13</v>
      </c>
      <c r="CP11" s="11">
        <f t="shared" ref="CP11:CP12" si="54">SUM(BN11:BO11)</f>
        <v>7</v>
      </c>
      <c r="CQ11" s="11">
        <f t="shared" ref="CQ11:CQ12" si="55">SUM(BP11:BQ11)</f>
        <v>5</v>
      </c>
      <c r="CR11" s="11">
        <f t="shared" ref="CR11:CR12" si="56">BR11</f>
        <v>2</v>
      </c>
      <c r="CS11" s="11">
        <f t="shared" ref="CS11:CS12" si="57">SUM(BS11:BT11)</f>
        <v>4</v>
      </c>
      <c r="CT11" s="11">
        <f t="shared" ref="CT11:CT12" si="58">SUM(BU11:BV11)</f>
        <v>3</v>
      </c>
      <c r="CU11" s="11">
        <f t="shared" ref="CU11:CU12" si="59">BW11</f>
        <v>1</v>
      </c>
      <c r="CV11" s="11">
        <f t="shared" ref="CV11:CV17" si="60">SUM(CP11:CU11)</f>
        <v>22</v>
      </c>
      <c r="CX11" s="10"/>
      <c r="CY11" t="s">
        <v>13</v>
      </c>
      <c r="CZ11" s="11">
        <f t="shared" ref="CZ11:CZ12" si="61">IF(CP11&gt;=5,CP11,5)</f>
        <v>7</v>
      </c>
      <c r="DA11" s="11">
        <f t="shared" ref="DA11:DA12" si="62">IF(CQ11&gt;=5,CQ11,5)</f>
        <v>5</v>
      </c>
      <c r="DB11" s="11">
        <f t="shared" ref="DB11:DB12" si="63">IF(CR11&gt;=5,CR11,5)</f>
        <v>5</v>
      </c>
      <c r="DC11" s="11">
        <f t="shared" ref="DC11:DC12" si="64">IF(CS11&gt;=5,CS11,5)</f>
        <v>5</v>
      </c>
      <c r="DD11" s="11">
        <f t="shared" ref="DD11:DD12" si="65">IF(CT11&gt;=5,CT11,5)</f>
        <v>5</v>
      </c>
      <c r="DE11" s="11">
        <f t="shared" ref="DE11:DE12" si="66">IF(CU11&gt;=5,CU11,5)</f>
        <v>5</v>
      </c>
      <c r="DF11" s="11">
        <f t="shared" ref="DF11:DF17" si="67">SUM(CZ11:DE11)</f>
        <v>32</v>
      </c>
    </row>
    <row r="12" spans="1:110" x14ac:dyDescent="0.25">
      <c r="A12" s="12"/>
      <c r="B12" t="s">
        <v>14</v>
      </c>
      <c r="C12" s="15">
        <v>546928.07008000021</v>
      </c>
      <c r="D12" s="15">
        <v>749495.00464699976</v>
      </c>
      <c r="E12" s="15">
        <v>612095.81267899973</v>
      </c>
      <c r="F12" s="15">
        <v>308080.60929499991</v>
      </c>
      <c r="G12" s="15">
        <v>243740.11060999997</v>
      </c>
      <c r="H12" s="15">
        <v>260889.44902100001</v>
      </c>
      <c r="I12" s="15">
        <v>479339.43152649992</v>
      </c>
      <c r="J12" s="15">
        <v>309343.04803200014</v>
      </c>
      <c r="K12" s="15">
        <v>163362.40149299998</v>
      </c>
      <c r="L12" s="15">
        <v>150608.292415</v>
      </c>
      <c r="M12" s="15">
        <f t="shared" si="6"/>
        <v>3823882.2297984995</v>
      </c>
      <c r="O12" s="12"/>
      <c r="P12" t="s">
        <v>14</v>
      </c>
      <c r="Q12" s="11">
        <f t="shared" si="0"/>
        <v>3</v>
      </c>
      <c r="R12" s="11">
        <f t="shared" si="0"/>
        <v>4</v>
      </c>
      <c r="S12" s="11">
        <f t="shared" si="0"/>
        <v>3</v>
      </c>
      <c r="T12" s="11">
        <f t="shared" si="0"/>
        <v>1</v>
      </c>
      <c r="U12" s="11">
        <f t="shared" si="0"/>
        <v>1</v>
      </c>
      <c r="V12" s="11">
        <f t="shared" si="0"/>
        <v>1</v>
      </c>
      <c r="W12" s="11">
        <f t="shared" si="0"/>
        <v>2</v>
      </c>
      <c r="X12" s="11">
        <f t="shared" si="0"/>
        <v>2</v>
      </c>
      <c r="Y12" s="11">
        <f t="shared" si="0"/>
        <v>1</v>
      </c>
      <c r="Z12" s="11">
        <f t="shared" si="0"/>
        <v>1</v>
      </c>
      <c r="AA12" s="11">
        <f t="shared" si="7"/>
        <v>19</v>
      </c>
      <c r="AD12" s="12"/>
      <c r="AE12" t="s">
        <v>14</v>
      </c>
      <c r="AF12" s="11">
        <f>IF(Q12&gt;=5,Q12,5)</f>
        <v>5</v>
      </c>
      <c r="AG12" s="11">
        <f t="shared" ref="AG12" si="68">IF(R12&gt;=5,R12,5)</f>
        <v>5</v>
      </c>
      <c r="AH12" s="11">
        <f t="shared" ref="AH12" si="69">IF(S12&gt;=5,S12,5)</f>
        <v>5</v>
      </c>
      <c r="AI12" s="11">
        <f t="shared" ref="AI12" si="70">IF(T12&gt;=5,T12,5)</f>
        <v>5</v>
      </c>
      <c r="AJ12" s="11">
        <f t="shared" ref="AJ12" si="71">IF(U12&gt;=5,U12,5)</f>
        <v>5</v>
      </c>
      <c r="AK12" s="11">
        <f t="shared" ref="AK12" si="72">IF(V12&gt;=5,V12,5)</f>
        <v>5</v>
      </c>
      <c r="AL12" s="11">
        <f t="shared" ref="AL12" si="73">IF(W12&gt;=5,W12,5)</f>
        <v>5</v>
      </c>
      <c r="AM12" s="11">
        <f t="shared" ref="AM12" si="74">IF(X12&gt;=5,X12,5)</f>
        <v>5</v>
      </c>
      <c r="AN12" s="11">
        <f t="shared" ref="AN12" si="75">IF(Y12&gt;=5,Y12,5)</f>
        <v>5</v>
      </c>
      <c r="AO12" s="11">
        <f t="shared" ref="AO12" si="76">IF(Z12&gt;=5,Z12,5)</f>
        <v>5</v>
      </c>
      <c r="AP12" s="11">
        <f t="shared" si="17"/>
        <v>50</v>
      </c>
      <c r="AQ12" s="12"/>
      <c r="AR12" t="s">
        <v>14</v>
      </c>
      <c r="AS12" s="11">
        <f t="shared" si="18"/>
        <v>7</v>
      </c>
      <c r="AT12" s="11">
        <f t="shared" si="19"/>
        <v>4</v>
      </c>
      <c r="AU12" s="11">
        <f t="shared" si="20"/>
        <v>1</v>
      </c>
      <c r="AV12" s="11">
        <f t="shared" si="21"/>
        <v>3</v>
      </c>
      <c r="AW12" s="11">
        <f t="shared" si="22"/>
        <v>3</v>
      </c>
      <c r="AX12" s="11">
        <f t="shared" si="23"/>
        <v>1</v>
      </c>
      <c r="AY12" s="11">
        <f t="shared" si="24"/>
        <v>19</v>
      </c>
      <c r="BA12" s="12"/>
      <c r="BB12" t="s">
        <v>14</v>
      </c>
      <c r="BC12" s="11">
        <f t="shared" si="25"/>
        <v>7</v>
      </c>
      <c r="BD12" s="11">
        <f t="shared" si="26"/>
        <v>5</v>
      </c>
      <c r="BE12" s="11">
        <f t="shared" si="27"/>
        <v>5</v>
      </c>
      <c r="BF12" s="11">
        <f t="shared" si="28"/>
        <v>5</v>
      </c>
      <c r="BG12" s="11">
        <f t="shared" si="29"/>
        <v>5</v>
      </c>
      <c r="BH12" s="11">
        <f t="shared" si="30"/>
        <v>5</v>
      </c>
      <c r="BI12" s="11">
        <f t="shared" si="31"/>
        <v>32</v>
      </c>
      <c r="BL12" s="12"/>
      <c r="BM12" t="s">
        <v>14</v>
      </c>
      <c r="BN12" s="11">
        <f t="shared" si="32"/>
        <v>3</v>
      </c>
      <c r="BO12" s="11">
        <f t="shared" si="33"/>
        <v>5</v>
      </c>
      <c r="BP12" s="11">
        <f t="shared" si="34"/>
        <v>4</v>
      </c>
      <c r="BQ12" s="11">
        <f t="shared" si="35"/>
        <v>2</v>
      </c>
      <c r="BR12" s="11">
        <f t="shared" si="36"/>
        <v>1</v>
      </c>
      <c r="BS12" s="11">
        <f t="shared" si="37"/>
        <v>2</v>
      </c>
      <c r="BT12" s="11">
        <f t="shared" si="38"/>
        <v>3</v>
      </c>
      <c r="BU12" s="11">
        <f t="shared" si="39"/>
        <v>2</v>
      </c>
      <c r="BV12" s="11">
        <f t="shared" si="40"/>
        <v>1</v>
      </c>
      <c r="BW12" s="11">
        <f t="shared" si="41"/>
        <v>1</v>
      </c>
      <c r="BX12" s="11">
        <f t="shared" si="42"/>
        <v>24</v>
      </c>
      <c r="BZ12" s="12"/>
      <c r="CA12" t="s">
        <v>14</v>
      </c>
      <c r="CB12" s="11">
        <f t="shared" si="43"/>
        <v>5</v>
      </c>
      <c r="CC12" s="11">
        <f t="shared" si="44"/>
        <v>5</v>
      </c>
      <c r="CD12" s="11">
        <f t="shared" si="45"/>
        <v>5</v>
      </c>
      <c r="CE12" s="11">
        <f t="shared" si="46"/>
        <v>5</v>
      </c>
      <c r="CF12" s="11">
        <f t="shared" si="47"/>
        <v>5</v>
      </c>
      <c r="CG12" s="11">
        <f t="shared" si="48"/>
        <v>5</v>
      </c>
      <c r="CH12" s="11">
        <f t="shared" si="49"/>
        <v>5</v>
      </c>
      <c r="CI12" s="11">
        <f t="shared" si="50"/>
        <v>5</v>
      </c>
      <c r="CJ12" s="11">
        <f t="shared" si="51"/>
        <v>5</v>
      </c>
      <c r="CK12" s="11">
        <f t="shared" si="52"/>
        <v>5</v>
      </c>
      <c r="CL12" s="11">
        <f t="shared" si="53"/>
        <v>50</v>
      </c>
      <c r="CN12" s="12"/>
      <c r="CO12" t="s">
        <v>14</v>
      </c>
      <c r="CP12" s="11">
        <f t="shared" si="54"/>
        <v>8</v>
      </c>
      <c r="CQ12" s="11">
        <f t="shared" si="55"/>
        <v>6</v>
      </c>
      <c r="CR12" s="11">
        <f t="shared" si="56"/>
        <v>1</v>
      </c>
      <c r="CS12" s="11">
        <f t="shared" si="57"/>
        <v>5</v>
      </c>
      <c r="CT12" s="11">
        <f t="shared" si="58"/>
        <v>3</v>
      </c>
      <c r="CU12" s="11">
        <f t="shared" si="59"/>
        <v>1</v>
      </c>
      <c r="CV12" s="11">
        <f t="shared" si="60"/>
        <v>24</v>
      </c>
      <c r="CX12" s="12"/>
      <c r="CY12" t="s">
        <v>14</v>
      </c>
      <c r="CZ12" s="11">
        <f t="shared" si="61"/>
        <v>8</v>
      </c>
      <c r="DA12" s="11">
        <f t="shared" si="62"/>
        <v>6</v>
      </c>
      <c r="DB12" s="11">
        <f t="shared" si="63"/>
        <v>5</v>
      </c>
      <c r="DC12" s="11">
        <f t="shared" si="64"/>
        <v>5</v>
      </c>
      <c r="DD12" s="11">
        <f t="shared" si="65"/>
        <v>5</v>
      </c>
      <c r="DE12" s="11">
        <f t="shared" si="66"/>
        <v>5</v>
      </c>
      <c r="DF12" s="11">
        <f t="shared" si="67"/>
        <v>34</v>
      </c>
    </row>
    <row r="13" spans="1:110" x14ac:dyDescent="0.25">
      <c r="A13" s="10" t="s">
        <v>15</v>
      </c>
      <c r="C13" s="16">
        <f>SUM(C10:C12)</f>
        <v>1800301.9576411017</v>
      </c>
      <c r="D13" s="16">
        <f t="shared" ref="D13:L13" si="77">SUM(D10:D12)</f>
        <v>2718137.1675450946</v>
      </c>
      <c r="E13" s="16">
        <f t="shared" si="77"/>
        <v>2383823.6814206997</v>
      </c>
      <c r="F13" s="16">
        <f t="shared" si="77"/>
        <v>1559513.9496443998</v>
      </c>
      <c r="G13" s="16">
        <f t="shared" si="77"/>
        <v>1495453.4045460001</v>
      </c>
      <c r="H13" s="16">
        <f t="shared" si="77"/>
        <v>994941.05385400099</v>
      </c>
      <c r="I13" s="16">
        <f t="shared" si="77"/>
        <v>1927547.7164844978</v>
      </c>
      <c r="J13" s="16">
        <f t="shared" si="77"/>
        <v>1716505.9788000016</v>
      </c>
      <c r="K13" s="16">
        <f t="shared" si="77"/>
        <v>1059123.207279</v>
      </c>
      <c r="L13" s="16">
        <f t="shared" si="77"/>
        <v>991524.1660829999</v>
      </c>
      <c r="M13" s="16">
        <f>SUM(C13:L13)</f>
        <v>16646872.2832978</v>
      </c>
      <c r="O13" s="10" t="s">
        <v>15</v>
      </c>
      <c r="Q13" s="2">
        <f>SUM(Q10:Q12)</f>
        <v>9</v>
      </c>
      <c r="R13" s="2">
        <f t="shared" ref="R13:Z13" si="78">SUM(R10:R12)</f>
        <v>14</v>
      </c>
      <c r="S13" s="2">
        <f t="shared" si="78"/>
        <v>12</v>
      </c>
      <c r="T13" s="2">
        <f t="shared" si="78"/>
        <v>8</v>
      </c>
      <c r="U13" s="2">
        <f t="shared" si="78"/>
        <v>8</v>
      </c>
      <c r="V13" s="2">
        <f t="shared" si="78"/>
        <v>4</v>
      </c>
      <c r="W13" s="2">
        <f t="shared" si="78"/>
        <v>9</v>
      </c>
      <c r="X13" s="2">
        <f t="shared" si="78"/>
        <v>9</v>
      </c>
      <c r="Y13" s="2">
        <f t="shared" si="78"/>
        <v>5</v>
      </c>
      <c r="Z13" s="2">
        <f t="shared" si="78"/>
        <v>5</v>
      </c>
      <c r="AA13" s="2">
        <f>SUM(Q13:Z13)</f>
        <v>83</v>
      </c>
      <c r="AD13" s="10" t="s">
        <v>15</v>
      </c>
      <c r="AF13" s="2">
        <f>SUM(AF10:AF12)</f>
        <v>15</v>
      </c>
      <c r="AG13" s="2">
        <f t="shared" ref="AG13:AO13" si="79">SUM(AG10:AG12)</f>
        <v>17</v>
      </c>
      <c r="AH13" s="2">
        <f t="shared" si="79"/>
        <v>16</v>
      </c>
      <c r="AI13" s="2">
        <f t="shared" si="79"/>
        <v>15</v>
      </c>
      <c r="AJ13" s="2">
        <f t="shared" si="79"/>
        <v>15</v>
      </c>
      <c r="AK13" s="2">
        <f t="shared" si="79"/>
        <v>15</v>
      </c>
      <c r="AL13" s="2">
        <f t="shared" si="79"/>
        <v>15</v>
      </c>
      <c r="AM13" s="2">
        <f t="shared" si="79"/>
        <v>15</v>
      </c>
      <c r="AN13" s="2">
        <f t="shared" si="79"/>
        <v>15</v>
      </c>
      <c r="AO13" s="2">
        <f t="shared" si="79"/>
        <v>15</v>
      </c>
      <c r="AP13" s="11">
        <f t="shared" si="17"/>
        <v>153</v>
      </c>
      <c r="AQ13" s="10" t="s">
        <v>15</v>
      </c>
      <c r="AS13" s="2">
        <f>SUM(AS10:AS12)</f>
        <v>23</v>
      </c>
      <c r="AT13" s="2">
        <f t="shared" ref="AT13:AX13" si="80">SUM(AT10:AT12)</f>
        <v>20</v>
      </c>
      <c r="AU13" s="2">
        <f t="shared" si="80"/>
        <v>8</v>
      </c>
      <c r="AV13" s="2">
        <f t="shared" si="80"/>
        <v>13</v>
      </c>
      <c r="AW13" s="2">
        <f t="shared" si="80"/>
        <v>14</v>
      </c>
      <c r="AX13" s="2">
        <f t="shared" si="80"/>
        <v>5</v>
      </c>
      <c r="AY13" s="2">
        <f t="shared" si="24"/>
        <v>83</v>
      </c>
      <c r="BA13" s="10" t="s">
        <v>15</v>
      </c>
      <c r="BC13" s="2">
        <f>SUM(BC10:BC12)</f>
        <v>23</v>
      </c>
      <c r="BD13" s="2">
        <f t="shared" ref="BD13:BH13" si="81">SUM(BD10:BD12)</f>
        <v>21</v>
      </c>
      <c r="BE13" s="2">
        <f t="shared" si="81"/>
        <v>15</v>
      </c>
      <c r="BF13" s="2">
        <f t="shared" si="81"/>
        <v>17</v>
      </c>
      <c r="BG13" s="2">
        <f t="shared" si="81"/>
        <v>18</v>
      </c>
      <c r="BH13" s="2">
        <f t="shared" si="81"/>
        <v>15</v>
      </c>
      <c r="BI13" s="2">
        <f t="shared" si="31"/>
        <v>109</v>
      </c>
      <c r="BL13" s="10" t="s">
        <v>15</v>
      </c>
      <c r="BN13" s="2">
        <f>SUM(BN10:BN12)</f>
        <v>11</v>
      </c>
      <c r="BO13" s="2">
        <f t="shared" ref="BO13:BW13" si="82">SUM(BO10:BO12)</f>
        <v>17</v>
      </c>
      <c r="BP13" s="2">
        <f t="shared" si="82"/>
        <v>14</v>
      </c>
      <c r="BQ13" s="2">
        <f t="shared" si="82"/>
        <v>10</v>
      </c>
      <c r="BR13" s="2">
        <f t="shared" si="82"/>
        <v>9</v>
      </c>
      <c r="BS13" s="2">
        <f t="shared" si="82"/>
        <v>6</v>
      </c>
      <c r="BT13" s="2">
        <f t="shared" si="82"/>
        <v>12</v>
      </c>
      <c r="BU13" s="2">
        <f t="shared" si="82"/>
        <v>10</v>
      </c>
      <c r="BV13" s="2">
        <f t="shared" si="82"/>
        <v>6</v>
      </c>
      <c r="BW13" s="2">
        <f t="shared" si="82"/>
        <v>6</v>
      </c>
      <c r="BX13" s="2">
        <f>SUM(BN13:BW13)</f>
        <v>101</v>
      </c>
      <c r="BZ13" s="10" t="s">
        <v>15</v>
      </c>
      <c r="CB13" s="2">
        <f>SUM(CB10:CB12)</f>
        <v>15</v>
      </c>
      <c r="CC13" s="2">
        <f t="shared" ref="CC13:CK13" si="83">SUM(CC10:CC12)</f>
        <v>18</v>
      </c>
      <c r="CD13" s="2">
        <f t="shared" si="83"/>
        <v>17</v>
      </c>
      <c r="CE13" s="2">
        <f t="shared" si="83"/>
        <v>16</v>
      </c>
      <c r="CF13" s="2">
        <f t="shared" si="83"/>
        <v>16</v>
      </c>
      <c r="CG13" s="2">
        <f t="shared" si="83"/>
        <v>15</v>
      </c>
      <c r="CH13" s="2">
        <f t="shared" si="83"/>
        <v>16</v>
      </c>
      <c r="CI13" s="2">
        <f t="shared" si="83"/>
        <v>16</v>
      </c>
      <c r="CJ13" s="2">
        <f t="shared" si="83"/>
        <v>15</v>
      </c>
      <c r="CK13" s="2">
        <f t="shared" si="83"/>
        <v>15</v>
      </c>
      <c r="CL13" s="2">
        <f>SUM(CB13:CK13)</f>
        <v>159</v>
      </c>
      <c r="CN13" s="10" t="s">
        <v>15</v>
      </c>
      <c r="CP13" s="2">
        <f>SUM(CP10:CP12)</f>
        <v>28</v>
      </c>
      <c r="CQ13" s="2">
        <f t="shared" ref="CQ13:CU13" si="84">SUM(CQ10:CQ12)</f>
        <v>24</v>
      </c>
      <c r="CR13" s="2">
        <f t="shared" si="84"/>
        <v>9</v>
      </c>
      <c r="CS13" s="2">
        <f t="shared" si="84"/>
        <v>18</v>
      </c>
      <c r="CT13" s="2">
        <f t="shared" si="84"/>
        <v>16</v>
      </c>
      <c r="CU13" s="2">
        <f t="shared" si="84"/>
        <v>6</v>
      </c>
      <c r="CV13" s="2">
        <f t="shared" si="60"/>
        <v>101</v>
      </c>
      <c r="CX13" s="10" t="s">
        <v>15</v>
      </c>
      <c r="CZ13" s="2">
        <f>SUM(CZ10:CZ12)</f>
        <v>28</v>
      </c>
      <c r="DA13" s="2">
        <f t="shared" ref="DA13:DE13" si="85">SUM(DA10:DA12)</f>
        <v>24</v>
      </c>
      <c r="DB13" s="2">
        <f t="shared" si="85"/>
        <v>16</v>
      </c>
      <c r="DC13" s="2">
        <f t="shared" si="85"/>
        <v>19</v>
      </c>
      <c r="DD13" s="2">
        <f t="shared" si="85"/>
        <v>20</v>
      </c>
      <c r="DE13" s="2">
        <f t="shared" si="85"/>
        <v>15</v>
      </c>
      <c r="DF13" s="2">
        <f t="shared" si="67"/>
        <v>122</v>
      </c>
    </row>
    <row r="14" spans="1:110" x14ac:dyDescent="0.25">
      <c r="A14" s="10" t="s">
        <v>18</v>
      </c>
      <c r="B14" t="s">
        <v>12</v>
      </c>
      <c r="C14" s="15">
        <v>633192.09360000002</v>
      </c>
      <c r="D14" s="15">
        <v>1032390.0203859966</v>
      </c>
      <c r="E14" s="15">
        <v>1109767.7549909998</v>
      </c>
      <c r="F14" s="15">
        <v>744084.60420499905</v>
      </c>
      <c r="G14" s="15">
        <v>925148.05079900066</v>
      </c>
      <c r="H14" s="15">
        <v>496970.97470399976</v>
      </c>
      <c r="I14" s="15">
        <v>1078793.8941100016</v>
      </c>
      <c r="J14" s="15">
        <v>965884.88574150065</v>
      </c>
      <c r="K14" s="15">
        <v>714541.2321043975</v>
      </c>
      <c r="L14" s="15">
        <v>743335.60640699929</v>
      </c>
      <c r="M14" s="15">
        <f>SUM(C14:L14)</f>
        <v>8444109.1170478947</v>
      </c>
      <c r="O14" s="10" t="s">
        <v>18</v>
      </c>
      <c r="P14" t="s">
        <v>12</v>
      </c>
      <c r="Q14" s="11">
        <f t="shared" ref="Q14:Z16" si="86">ROUND(C14/$M$18*$P$2,0)</f>
        <v>3</v>
      </c>
      <c r="R14" s="11">
        <f t="shared" si="86"/>
        <v>5</v>
      </c>
      <c r="S14" s="11">
        <f t="shared" si="86"/>
        <v>5</v>
      </c>
      <c r="T14" s="11">
        <f t="shared" si="86"/>
        <v>4</v>
      </c>
      <c r="U14" s="11">
        <f t="shared" si="86"/>
        <v>4</v>
      </c>
      <c r="V14" s="11">
        <f t="shared" si="86"/>
        <v>2</v>
      </c>
      <c r="W14" s="11">
        <f t="shared" si="86"/>
        <v>5</v>
      </c>
      <c r="X14" s="11">
        <f t="shared" si="86"/>
        <v>5</v>
      </c>
      <c r="Y14" s="11">
        <f t="shared" si="86"/>
        <v>3</v>
      </c>
      <c r="Z14" s="11">
        <f t="shared" si="86"/>
        <v>4</v>
      </c>
      <c r="AA14" s="11">
        <f>SUM(Q14:Z14)</f>
        <v>40</v>
      </c>
      <c r="AD14" s="10" t="s">
        <v>18</v>
      </c>
      <c r="AE14" t="s">
        <v>12</v>
      </c>
      <c r="AF14" s="11">
        <f>IF(Q14&gt;=5,Q14,5)</f>
        <v>5</v>
      </c>
      <c r="AG14" s="11">
        <f t="shared" ref="AG14" si="87">IF(R14&gt;=5,R14,5)</f>
        <v>5</v>
      </c>
      <c r="AH14" s="11">
        <f t="shared" ref="AH14" si="88">IF(S14&gt;=5,S14,5)</f>
        <v>5</v>
      </c>
      <c r="AI14" s="11">
        <f t="shared" ref="AI14" si="89">IF(T14&gt;=5,T14,5)</f>
        <v>5</v>
      </c>
      <c r="AJ14" s="11">
        <f t="shared" ref="AJ14" si="90">IF(U14&gt;=5,U14,5)</f>
        <v>5</v>
      </c>
      <c r="AK14" s="11">
        <f t="shared" ref="AK14" si="91">IF(V14&gt;=5,V14,5)</f>
        <v>5</v>
      </c>
      <c r="AL14" s="11">
        <f t="shared" ref="AL14" si="92">IF(W14&gt;=5,W14,5)</f>
        <v>5</v>
      </c>
      <c r="AM14" s="11">
        <f t="shared" ref="AM14" si="93">IF(X14&gt;=5,X14,5)</f>
        <v>5</v>
      </c>
      <c r="AN14" s="11">
        <f t="shared" ref="AN14" si="94">IF(Y14&gt;=5,Y14,5)</f>
        <v>5</v>
      </c>
      <c r="AO14" s="11">
        <f t="shared" ref="AO14" si="95">IF(Z14&gt;=5,Z14,5)</f>
        <v>5</v>
      </c>
      <c r="AP14" s="11">
        <f t="shared" si="17"/>
        <v>50</v>
      </c>
      <c r="AQ14" s="10" t="s">
        <v>18</v>
      </c>
      <c r="AR14" t="s">
        <v>12</v>
      </c>
      <c r="AS14" s="11">
        <f>SUM(Q14:R14)</f>
        <v>8</v>
      </c>
      <c r="AT14" s="11">
        <f>SUM(S14:T14)</f>
        <v>9</v>
      </c>
      <c r="AU14" s="11">
        <f>U14</f>
        <v>4</v>
      </c>
      <c r="AV14" s="11">
        <f>SUM(V14:W14)</f>
        <v>7</v>
      </c>
      <c r="AW14" s="11">
        <f>SUM(X14:Y14)</f>
        <v>8</v>
      </c>
      <c r="AX14" s="11">
        <f>Z14</f>
        <v>4</v>
      </c>
      <c r="AY14" s="11">
        <f t="shared" si="24"/>
        <v>40</v>
      </c>
      <c r="BA14" s="10" t="s">
        <v>18</v>
      </c>
      <c r="BB14" t="s">
        <v>12</v>
      </c>
      <c r="BC14" s="11">
        <f>IF(AS14&gt;=5,AS14,5)</f>
        <v>8</v>
      </c>
      <c r="BD14" s="11">
        <f t="shared" ref="BD14:BD16" si="96">IF(AT14&gt;=5,AT14,5)</f>
        <v>9</v>
      </c>
      <c r="BE14" s="11">
        <f t="shared" ref="BE14:BE16" si="97">IF(AU14&gt;=5,AU14,5)</f>
        <v>5</v>
      </c>
      <c r="BF14" s="11">
        <f t="shared" ref="BF14:BF16" si="98">IF(AV14&gt;=5,AV14,5)</f>
        <v>7</v>
      </c>
      <c r="BG14" s="11">
        <f t="shared" ref="BG14:BG16" si="99">IF(AW14&gt;=5,AW14,5)</f>
        <v>8</v>
      </c>
      <c r="BH14" s="11">
        <f t="shared" ref="BH14:BH16" si="100">IF(AX14&gt;=5,AX14,5)</f>
        <v>5</v>
      </c>
      <c r="BI14" s="11">
        <f t="shared" si="31"/>
        <v>42</v>
      </c>
      <c r="BL14" s="10" t="s">
        <v>18</v>
      </c>
      <c r="BM14" t="s">
        <v>12</v>
      </c>
      <c r="BN14" s="11">
        <f>ROUND(C14/$M$17*$BM$3,0)</f>
        <v>3</v>
      </c>
      <c r="BO14" s="11">
        <f t="shared" ref="BO14:BW14" si="101">ROUND(D14/$M$17*$BM$3,0)</f>
        <v>4</v>
      </c>
      <c r="BP14" s="11">
        <f t="shared" si="101"/>
        <v>5</v>
      </c>
      <c r="BQ14" s="11">
        <f t="shared" si="101"/>
        <v>3</v>
      </c>
      <c r="BR14" s="11">
        <f t="shared" si="101"/>
        <v>4</v>
      </c>
      <c r="BS14" s="11">
        <f t="shared" si="101"/>
        <v>2</v>
      </c>
      <c r="BT14" s="11">
        <f t="shared" si="101"/>
        <v>4</v>
      </c>
      <c r="BU14" s="11">
        <f t="shared" si="101"/>
        <v>4</v>
      </c>
      <c r="BV14" s="11">
        <f t="shared" si="101"/>
        <v>3</v>
      </c>
      <c r="BW14" s="11">
        <f t="shared" si="101"/>
        <v>3</v>
      </c>
      <c r="BX14" s="11">
        <f>SUM(BN14:BW14)</f>
        <v>35</v>
      </c>
      <c r="BZ14" s="10" t="s">
        <v>18</v>
      </c>
      <c r="CA14" t="s">
        <v>12</v>
      </c>
      <c r="CB14" s="11">
        <f>IF(BN14&gt;=5,BN14,5)</f>
        <v>5</v>
      </c>
      <c r="CC14" s="11">
        <f t="shared" ref="CC14:CC16" si="102">IF(BO14&gt;=5,BO14,5)</f>
        <v>5</v>
      </c>
      <c r="CD14" s="11">
        <f t="shared" ref="CD14:CD16" si="103">IF(BP14&gt;=5,BP14,5)</f>
        <v>5</v>
      </c>
      <c r="CE14" s="11">
        <f t="shared" ref="CE14:CE16" si="104">IF(BQ14&gt;=5,BQ14,5)</f>
        <v>5</v>
      </c>
      <c r="CF14" s="11">
        <f t="shared" ref="CF14:CF16" si="105">IF(BR14&gt;=5,BR14,5)</f>
        <v>5</v>
      </c>
      <c r="CG14" s="11">
        <f t="shared" ref="CG14:CG16" si="106">IF(BS14&gt;=5,BS14,5)</f>
        <v>5</v>
      </c>
      <c r="CH14" s="11">
        <f t="shared" ref="CH14:CH16" si="107">IF(BT14&gt;=5,BT14,5)</f>
        <v>5</v>
      </c>
      <c r="CI14" s="11">
        <f t="shared" ref="CI14:CI16" si="108">IF(BU14&gt;=5,BU14,5)</f>
        <v>5</v>
      </c>
      <c r="CJ14" s="11">
        <f t="shared" ref="CJ14:CJ16" si="109">IF(BV14&gt;=5,BV14,5)</f>
        <v>5</v>
      </c>
      <c r="CK14" s="11">
        <f t="shared" ref="CK14:CK16" si="110">IF(BW14&gt;=5,BW14,5)</f>
        <v>5</v>
      </c>
      <c r="CL14" s="11">
        <f>SUM(CB14:CK14)</f>
        <v>50</v>
      </c>
      <c r="CN14" s="10" t="s">
        <v>18</v>
      </c>
      <c r="CO14" t="s">
        <v>12</v>
      </c>
      <c r="CP14" s="11">
        <f>SUM(BN14:BO14)</f>
        <v>7</v>
      </c>
      <c r="CQ14" s="11">
        <f>SUM(BP14:BQ14)</f>
        <v>8</v>
      </c>
      <c r="CR14" s="11">
        <f>BR14</f>
        <v>4</v>
      </c>
      <c r="CS14" s="11">
        <f>SUM(BS14:BT14)</f>
        <v>6</v>
      </c>
      <c r="CT14" s="11">
        <f>SUM(BU14:BV14)</f>
        <v>7</v>
      </c>
      <c r="CU14" s="11">
        <f>BW14</f>
        <v>3</v>
      </c>
      <c r="CV14" s="11">
        <f t="shared" si="60"/>
        <v>35</v>
      </c>
      <c r="CX14" s="10" t="s">
        <v>18</v>
      </c>
      <c r="CY14" t="s">
        <v>12</v>
      </c>
      <c r="CZ14" s="11">
        <f>IF(CP14&gt;=5,CP14,5)</f>
        <v>7</v>
      </c>
      <c r="DA14" s="11">
        <f t="shared" ref="DA14" si="111">IF(CQ14&gt;=5,CQ14,5)</f>
        <v>8</v>
      </c>
      <c r="DB14" s="11">
        <f t="shared" ref="DB14" si="112">IF(CR14&gt;=5,CR14,5)</f>
        <v>5</v>
      </c>
      <c r="DC14" s="11">
        <f t="shared" ref="DC14" si="113">IF(CS14&gt;=5,CS14,5)</f>
        <v>6</v>
      </c>
      <c r="DD14" s="11">
        <f t="shared" ref="DD14" si="114">IF(CT14&gt;=5,CT14,5)</f>
        <v>7</v>
      </c>
      <c r="DE14" s="11">
        <f t="shared" ref="DE14" si="115">IF(CU14&gt;=5,CU14,5)</f>
        <v>5</v>
      </c>
      <c r="DF14" s="11">
        <f t="shared" si="67"/>
        <v>38</v>
      </c>
    </row>
    <row r="15" spans="1:110" x14ac:dyDescent="0.25">
      <c r="A15" s="10"/>
      <c r="B15" t="s">
        <v>13</v>
      </c>
      <c r="C15" s="15">
        <v>453478.56946899992</v>
      </c>
      <c r="D15" s="15">
        <v>1011395.7765529992</v>
      </c>
      <c r="E15" s="15">
        <v>939486.14817340428</v>
      </c>
      <c r="F15" s="15">
        <v>783809.34498199623</v>
      </c>
      <c r="G15" s="15">
        <v>786457.60564129893</v>
      </c>
      <c r="H15" s="15">
        <v>463955.61865600018</v>
      </c>
      <c r="I15" s="15">
        <v>942383.8635809964</v>
      </c>
      <c r="J15" s="15">
        <v>854909.90815719357</v>
      </c>
      <c r="K15" s="15">
        <v>551966.15913450031</v>
      </c>
      <c r="L15" s="15">
        <v>534627.48386200005</v>
      </c>
      <c r="M15" s="15">
        <f t="shared" ref="M15:M16" si="116">SUM(C15:L15)</f>
        <v>7322470.4782093894</v>
      </c>
      <c r="O15" s="10"/>
      <c r="P15" t="s">
        <v>13</v>
      </c>
      <c r="Q15" s="11">
        <f t="shared" si="86"/>
        <v>2</v>
      </c>
      <c r="R15" s="11">
        <f t="shared" si="86"/>
        <v>5</v>
      </c>
      <c r="S15" s="11">
        <f t="shared" si="86"/>
        <v>5</v>
      </c>
      <c r="T15" s="11">
        <f t="shared" si="86"/>
        <v>4</v>
      </c>
      <c r="U15" s="11">
        <f t="shared" si="86"/>
        <v>4</v>
      </c>
      <c r="V15" s="11">
        <f t="shared" si="86"/>
        <v>2</v>
      </c>
      <c r="W15" s="11">
        <f t="shared" si="86"/>
        <v>5</v>
      </c>
      <c r="X15" s="11">
        <f t="shared" si="86"/>
        <v>4</v>
      </c>
      <c r="Y15" s="11">
        <f t="shared" si="86"/>
        <v>3</v>
      </c>
      <c r="Z15" s="11">
        <f t="shared" si="86"/>
        <v>3</v>
      </c>
      <c r="AA15" s="11">
        <f t="shared" ref="AA15:AA16" si="117">SUM(Q15:Z15)</f>
        <v>37</v>
      </c>
      <c r="AD15" s="10"/>
      <c r="AE15" t="s">
        <v>13</v>
      </c>
      <c r="AF15" s="11">
        <f t="shared" ref="AF15:AF16" si="118">IF(Q15&gt;=5,Q15,5)</f>
        <v>5</v>
      </c>
      <c r="AG15" s="11">
        <f t="shared" ref="AG15:AG16" si="119">IF(R15&gt;=5,R15,5)</f>
        <v>5</v>
      </c>
      <c r="AH15" s="11">
        <f t="shared" ref="AH15:AH16" si="120">IF(S15&gt;=5,S15,5)</f>
        <v>5</v>
      </c>
      <c r="AI15" s="11">
        <f t="shared" ref="AI15:AI16" si="121">IF(T15&gt;=5,T15,5)</f>
        <v>5</v>
      </c>
      <c r="AJ15" s="11">
        <f t="shared" ref="AJ15:AJ16" si="122">IF(U15&gt;=5,U15,5)</f>
        <v>5</v>
      </c>
      <c r="AK15" s="11">
        <f t="shared" ref="AK15:AK16" si="123">IF(V15&gt;=5,V15,5)</f>
        <v>5</v>
      </c>
      <c r="AL15" s="11">
        <f t="shared" ref="AL15:AL16" si="124">IF(W15&gt;=5,W15,5)</f>
        <v>5</v>
      </c>
      <c r="AM15" s="11">
        <f t="shared" ref="AM15:AM16" si="125">IF(X15&gt;=5,X15,5)</f>
        <v>5</v>
      </c>
      <c r="AN15" s="11">
        <f t="shared" ref="AN15:AN16" si="126">IF(Y15&gt;=5,Y15,5)</f>
        <v>5</v>
      </c>
      <c r="AO15" s="11">
        <f t="shared" ref="AO15:AO16" si="127">IF(Z15&gt;=5,Z15,5)</f>
        <v>5</v>
      </c>
      <c r="AP15" s="11">
        <f t="shared" si="17"/>
        <v>50</v>
      </c>
      <c r="AQ15" s="10"/>
      <c r="AR15" t="s">
        <v>13</v>
      </c>
      <c r="AS15" s="11">
        <f t="shared" ref="AS15:AS16" si="128">SUM(Q15:R15)</f>
        <v>7</v>
      </c>
      <c r="AT15" s="11">
        <f t="shared" ref="AT15:AT16" si="129">SUM(S15:T15)</f>
        <v>9</v>
      </c>
      <c r="AU15" s="11">
        <f t="shared" ref="AU15:AU16" si="130">U15</f>
        <v>4</v>
      </c>
      <c r="AV15" s="11">
        <f t="shared" ref="AV15:AV16" si="131">SUM(V15:W15)</f>
        <v>7</v>
      </c>
      <c r="AW15" s="11">
        <f t="shared" ref="AW15:AW16" si="132">SUM(X15:Y15)</f>
        <v>7</v>
      </c>
      <c r="AX15" s="11">
        <f t="shared" ref="AX15:AX16" si="133">Z15</f>
        <v>3</v>
      </c>
      <c r="AY15" s="11">
        <f t="shared" si="24"/>
        <v>37</v>
      </c>
      <c r="BA15" s="10"/>
      <c r="BB15" t="s">
        <v>13</v>
      </c>
      <c r="BC15" s="11">
        <f t="shared" ref="BC15:BC16" si="134">IF(AS15&gt;=5,AS15,5)</f>
        <v>7</v>
      </c>
      <c r="BD15" s="11">
        <f t="shared" si="96"/>
        <v>9</v>
      </c>
      <c r="BE15" s="11">
        <f t="shared" si="97"/>
        <v>5</v>
      </c>
      <c r="BF15" s="11">
        <f t="shared" si="98"/>
        <v>7</v>
      </c>
      <c r="BG15" s="11">
        <f t="shared" si="99"/>
        <v>7</v>
      </c>
      <c r="BH15" s="11">
        <f t="shared" si="100"/>
        <v>5</v>
      </c>
      <c r="BI15" s="11">
        <f t="shared" si="31"/>
        <v>40</v>
      </c>
      <c r="BL15" s="10"/>
      <c r="BM15" t="s">
        <v>13</v>
      </c>
      <c r="BN15" s="11">
        <f t="shared" ref="BN15:BN16" si="135">ROUND(C15/$M$17*$BM$3,0)</f>
        <v>2</v>
      </c>
      <c r="BO15" s="11">
        <f t="shared" ref="BO15:BO16" si="136">ROUND(D15/$M$17*$BM$3,0)</f>
        <v>4</v>
      </c>
      <c r="BP15" s="11">
        <f t="shared" ref="BP15:BP16" si="137">ROUND(E15/$M$17*$BM$3,0)</f>
        <v>4</v>
      </c>
      <c r="BQ15" s="11">
        <f t="shared" ref="BQ15:BQ16" si="138">ROUND(F15/$M$17*$BM$3,0)</f>
        <v>3</v>
      </c>
      <c r="BR15" s="11">
        <f t="shared" ref="BR15:BR16" si="139">ROUND(G15/$M$17*$BM$3,0)</f>
        <v>3</v>
      </c>
      <c r="BS15" s="11">
        <f t="shared" ref="BS15:BS16" si="140">ROUND(H15/$M$17*$BM$3,0)</f>
        <v>2</v>
      </c>
      <c r="BT15" s="11">
        <f t="shared" ref="BT15:BT16" si="141">ROUND(I15/$M$17*$BM$3,0)</f>
        <v>4</v>
      </c>
      <c r="BU15" s="11">
        <f t="shared" ref="BU15:BU16" si="142">ROUND(J15/$M$17*$BM$3,0)</f>
        <v>3</v>
      </c>
      <c r="BV15" s="11">
        <f t="shared" ref="BV15:BV16" si="143">ROUND(K15/$M$17*$BM$3,0)</f>
        <v>2</v>
      </c>
      <c r="BW15" s="11">
        <f t="shared" ref="BW15:BW16" si="144">ROUND(L15/$M$17*$BM$3,0)</f>
        <v>2</v>
      </c>
      <c r="BX15" s="11">
        <f t="shared" ref="BX15:BX16" si="145">SUM(BN15:BW15)</f>
        <v>29</v>
      </c>
      <c r="BZ15" s="10"/>
      <c r="CA15" t="s">
        <v>13</v>
      </c>
      <c r="CB15" s="11">
        <f t="shared" ref="CB15:CB16" si="146">IF(BN15&gt;=5,BN15,5)</f>
        <v>5</v>
      </c>
      <c r="CC15" s="11">
        <f t="shared" si="102"/>
        <v>5</v>
      </c>
      <c r="CD15" s="11">
        <f t="shared" si="103"/>
        <v>5</v>
      </c>
      <c r="CE15" s="11">
        <f t="shared" si="104"/>
        <v>5</v>
      </c>
      <c r="CF15" s="11">
        <f t="shared" si="105"/>
        <v>5</v>
      </c>
      <c r="CG15" s="11">
        <f t="shared" si="106"/>
        <v>5</v>
      </c>
      <c r="CH15" s="11">
        <f t="shared" si="107"/>
        <v>5</v>
      </c>
      <c r="CI15" s="11">
        <f t="shared" si="108"/>
        <v>5</v>
      </c>
      <c r="CJ15" s="11">
        <f t="shared" si="109"/>
        <v>5</v>
      </c>
      <c r="CK15" s="11">
        <f t="shared" si="110"/>
        <v>5</v>
      </c>
      <c r="CL15" s="11">
        <f t="shared" ref="CL15:CL16" si="147">SUM(CB15:CK15)</f>
        <v>50</v>
      </c>
      <c r="CN15" s="10"/>
      <c r="CO15" t="s">
        <v>13</v>
      </c>
      <c r="CP15" s="11">
        <f t="shared" ref="CP15:CP16" si="148">SUM(BN15:BO15)</f>
        <v>6</v>
      </c>
      <c r="CQ15" s="11">
        <f t="shared" ref="CQ15:CQ16" si="149">SUM(BP15:BQ15)</f>
        <v>7</v>
      </c>
      <c r="CR15" s="11">
        <f t="shared" ref="CR15:CR16" si="150">BR15</f>
        <v>3</v>
      </c>
      <c r="CS15" s="11">
        <f t="shared" ref="CS15:CS16" si="151">SUM(BS15:BT15)</f>
        <v>6</v>
      </c>
      <c r="CT15" s="11">
        <f t="shared" ref="CT15:CT16" si="152">SUM(BU15:BV15)</f>
        <v>5</v>
      </c>
      <c r="CU15" s="11">
        <f t="shared" ref="CU15:CU16" si="153">BW15</f>
        <v>2</v>
      </c>
      <c r="CV15" s="11">
        <f t="shared" si="60"/>
        <v>29</v>
      </c>
      <c r="CX15" s="10"/>
      <c r="CY15" t="s">
        <v>13</v>
      </c>
      <c r="CZ15" s="11">
        <f t="shared" ref="CZ15:CZ16" si="154">IF(CP15&gt;=5,CP15,5)</f>
        <v>6</v>
      </c>
      <c r="DA15" s="11">
        <f t="shared" ref="DA15:DA16" si="155">IF(CQ15&gt;=5,CQ15,5)</f>
        <v>7</v>
      </c>
      <c r="DB15" s="11">
        <f t="shared" ref="DB15:DB16" si="156">IF(CR15&gt;=5,CR15,5)</f>
        <v>5</v>
      </c>
      <c r="DC15" s="11">
        <f t="shared" ref="DC15:DC16" si="157">IF(CS15&gt;=5,CS15,5)</f>
        <v>6</v>
      </c>
      <c r="DD15" s="11">
        <f t="shared" ref="DD15:DD16" si="158">IF(CT15&gt;=5,CT15,5)</f>
        <v>5</v>
      </c>
      <c r="DE15" s="11">
        <f t="shared" ref="DE15:DE16" si="159">IF(CU15&gt;=5,CU15,5)</f>
        <v>5</v>
      </c>
      <c r="DF15" s="11">
        <f t="shared" si="67"/>
        <v>34</v>
      </c>
    </row>
    <row r="16" spans="1:110" x14ac:dyDescent="0.25">
      <c r="A16" s="12"/>
      <c r="B16" t="s">
        <v>14</v>
      </c>
      <c r="C16" s="15">
        <v>764292.86074999964</v>
      </c>
      <c r="D16" s="15">
        <v>870915.37314199773</v>
      </c>
      <c r="E16" s="15">
        <v>903346.35051140434</v>
      </c>
      <c r="F16" s="15">
        <v>839382.94987299852</v>
      </c>
      <c r="G16" s="15">
        <v>1162658.2928107982</v>
      </c>
      <c r="H16" s="15">
        <v>828223.86321900075</v>
      </c>
      <c r="I16" s="15">
        <v>804023.56175500026</v>
      </c>
      <c r="J16" s="15">
        <v>891377.25659489911</v>
      </c>
      <c r="K16" s="15">
        <v>701456.61254239804</v>
      </c>
      <c r="L16" s="15">
        <v>991463.19638449897</v>
      </c>
      <c r="M16" s="15">
        <f t="shared" si="116"/>
        <v>8757140.3175829966</v>
      </c>
      <c r="O16" s="12"/>
      <c r="P16" t="s">
        <v>14</v>
      </c>
      <c r="Q16" s="11">
        <f t="shared" si="86"/>
        <v>4</v>
      </c>
      <c r="R16" s="11">
        <f t="shared" si="86"/>
        <v>4</v>
      </c>
      <c r="S16" s="11">
        <f t="shared" si="86"/>
        <v>4</v>
      </c>
      <c r="T16" s="11">
        <f t="shared" si="86"/>
        <v>4</v>
      </c>
      <c r="U16" s="11">
        <f t="shared" si="86"/>
        <v>6</v>
      </c>
      <c r="V16" s="11">
        <f t="shared" si="86"/>
        <v>4</v>
      </c>
      <c r="W16" s="11">
        <f t="shared" si="86"/>
        <v>4</v>
      </c>
      <c r="X16" s="11">
        <f t="shared" si="86"/>
        <v>4</v>
      </c>
      <c r="Y16" s="11">
        <f t="shared" si="86"/>
        <v>3</v>
      </c>
      <c r="Z16" s="11">
        <f t="shared" si="86"/>
        <v>5</v>
      </c>
      <c r="AA16" s="11">
        <f t="shared" si="117"/>
        <v>42</v>
      </c>
      <c r="AD16" s="12"/>
      <c r="AE16" t="s">
        <v>14</v>
      </c>
      <c r="AF16" s="11">
        <f t="shared" si="118"/>
        <v>5</v>
      </c>
      <c r="AG16" s="11">
        <f t="shared" si="119"/>
        <v>5</v>
      </c>
      <c r="AH16" s="11">
        <f t="shared" si="120"/>
        <v>5</v>
      </c>
      <c r="AI16" s="11">
        <f t="shared" si="121"/>
        <v>5</v>
      </c>
      <c r="AJ16" s="11">
        <f t="shared" si="122"/>
        <v>6</v>
      </c>
      <c r="AK16" s="11">
        <f t="shared" si="123"/>
        <v>5</v>
      </c>
      <c r="AL16" s="11">
        <f t="shared" si="124"/>
        <v>5</v>
      </c>
      <c r="AM16" s="11">
        <f t="shared" si="125"/>
        <v>5</v>
      </c>
      <c r="AN16" s="11">
        <f t="shared" si="126"/>
        <v>5</v>
      </c>
      <c r="AO16" s="11">
        <f t="shared" si="127"/>
        <v>5</v>
      </c>
      <c r="AP16" s="11">
        <f t="shared" si="17"/>
        <v>51</v>
      </c>
      <c r="AQ16" s="12"/>
      <c r="AR16" t="s">
        <v>14</v>
      </c>
      <c r="AS16" s="11">
        <f t="shared" si="128"/>
        <v>8</v>
      </c>
      <c r="AT16" s="11">
        <f t="shared" si="129"/>
        <v>8</v>
      </c>
      <c r="AU16" s="11">
        <f t="shared" si="130"/>
        <v>6</v>
      </c>
      <c r="AV16" s="11">
        <f t="shared" si="131"/>
        <v>8</v>
      </c>
      <c r="AW16" s="11">
        <f t="shared" si="132"/>
        <v>7</v>
      </c>
      <c r="AX16" s="11">
        <f t="shared" si="133"/>
        <v>5</v>
      </c>
      <c r="AY16" s="11">
        <f t="shared" si="24"/>
        <v>42</v>
      </c>
      <c r="BA16" s="12"/>
      <c r="BB16" t="s">
        <v>14</v>
      </c>
      <c r="BC16" s="11">
        <f t="shared" si="134"/>
        <v>8</v>
      </c>
      <c r="BD16" s="11">
        <f t="shared" si="96"/>
        <v>8</v>
      </c>
      <c r="BE16" s="11">
        <f t="shared" si="97"/>
        <v>6</v>
      </c>
      <c r="BF16" s="11">
        <f t="shared" si="98"/>
        <v>8</v>
      </c>
      <c r="BG16" s="11">
        <f t="shared" si="99"/>
        <v>7</v>
      </c>
      <c r="BH16" s="11">
        <f t="shared" si="100"/>
        <v>5</v>
      </c>
      <c r="BI16" s="11">
        <f t="shared" si="31"/>
        <v>42</v>
      </c>
      <c r="BL16" s="12"/>
      <c r="BM16" t="s">
        <v>14</v>
      </c>
      <c r="BN16" s="11">
        <f t="shared" si="135"/>
        <v>3</v>
      </c>
      <c r="BO16" s="11">
        <f t="shared" si="136"/>
        <v>4</v>
      </c>
      <c r="BP16" s="11">
        <f t="shared" si="137"/>
        <v>4</v>
      </c>
      <c r="BQ16" s="11">
        <f t="shared" si="138"/>
        <v>3</v>
      </c>
      <c r="BR16" s="11">
        <f t="shared" si="139"/>
        <v>5</v>
      </c>
      <c r="BS16" s="11">
        <f t="shared" si="140"/>
        <v>3</v>
      </c>
      <c r="BT16" s="11">
        <f t="shared" si="141"/>
        <v>3</v>
      </c>
      <c r="BU16" s="11">
        <f t="shared" si="142"/>
        <v>4</v>
      </c>
      <c r="BV16" s="11">
        <f t="shared" si="143"/>
        <v>3</v>
      </c>
      <c r="BW16" s="11">
        <f t="shared" si="144"/>
        <v>4</v>
      </c>
      <c r="BX16" s="11">
        <f t="shared" si="145"/>
        <v>36</v>
      </c>
      <c r="BZ16" s="12"/>
      <c r="CA16" t="s">
        <v>14</v>
      </c>
      <c r="CB16" s="11">
        <f t="shared" si="146"/>
        <v>5</v>
      </c>
      <c r="CC16" s="11">
        <f t="shared" si="102"/>
        <v>5</v>
      </c>
      <c r="CD16" s="11">
        <f t="shared" si="103"/>
        <v>5</v>
      </c>
      <c r="CE16" s="11">
        <f t="shared" si="104"/>
        <v>5</v>
      </c>
      <c r="CF16" s="11">
        <f t="shared" si="105"/>
        <v>5</v>
      </c>
      <c r="CG16" s="11">
        <f t="shared" si="106"/>
        <v>5</v>
      </c>
      <c r="CH16" s="11">
        <f t="shared" si="107"/>
        <v>5</v>
      </c>
      <c r="CI16" s="11">
        <f t="shared" si="108"/>
        <v>5</v>
      </c>
      <c r="CJ16" s="11">
        <f t="shared" si="109"/>
        <v>5</v>
      </c>
      <c r="CK16" s="11">
        <f t="shared" si="110"/>
        <v>5</v>
      </c>
      <c r="CL16" s="11">
        <f t="shared" si="147"/>
        <v>50</v>
      </c>
      <c r="CN16" s="12"/>
      <c r="CO16" t="s">
        <v>14</v>
      </c>
      <c r="CP16" s="11">
        <f t="shared" si="148"/>
        <v>7</v>
      </c>
      <c r="CQ16" s="11">
        <f t="shared" si="149"/>
        <v>7</v>
      </c>
      <c r="CR16" s="11">
        <f t="shared" si="150"/>
        <v>5</v>
      </c>
      <c r="CS16" s="11">
        <f t="shared" si="151"/>
        <v>6</v>
      </c>
      <c r="CT16" s="11">
        <f t="shared" si="152"/>
        <v>7</v>
      </c>
      <c r="CU16" s="11">
        <f t="shared" si="153"/>
        <v>4</v>
      </c>
      <c r="CV16" s="11">
        <f t="shared" si="60"/>
        <v>36</v>
      </c>
      <c r="CX16" s="12"/>
      <c r="CY16" t="s">
        <v>14</v>
      </c>
      <c r="CZ16" s="11">
        <f t="shared" si="154"/>
        <v>7</v>
      </c>
      <c r="DA16" s="11">
        <f t="shared" si="155"/>
        <v>7</v>
      </c>
      <c r="DB16" s="11">
        <f t="shared" si="156"/>
        <v>5</v>
      </c>
      <c r="DC16" s="11">
        <f t="shared" si="157"/>
        <v>6</v>
      </c>
      <c r="DD16" s="11">
        <f t="shared" si="158"/>
        <v>7</v>
      </c>
      <c r="DE16" s="11">
        <f t="shared" si="159"/>
        <v>5</v>
      </c>
      <c r="DF16" s="11">
        <f t="shared" si="67"/>
        <v>37</v>
      </c>
    </row>
    <row r="17" spans="1:110" x14ac:dyDescent="0.25">
      <c r="A17" s="10" t="s">
        <v>19</v>
      </c>
      <c r="C17" s="10">
        <f>SUM(C14:C16)</f>
        <v>1850963.5238189995</v>
      </c>
      <c r="D17" s="10">
        <f t="shared" ref="D17:L17" si="160">SUM(D14:D16)</f>
        <v>2914701.1700809933</v>
      </c>
      <c r="E17" s="10">
        <f t="shared" si="160"/>
        <v>2952600.2536758082</v>
      </c>
      <c r="F17" s="10">
        <f t="shared" si="160"/>
        <v>2367276.8990599937</v>
      </c>
      <c r="G17" s="10">
        <f t="shared" si="160"/>
        <v>2874263.9492510976</v>
      </c>
      <c r="H17" s="10">
        <f t="shared" si="160"/>
        <v>1789150.4565790007</v>
      </c>
      <c r="I17" s="10">
        <f t="shared" si="160"/>
        <v>2825201.3194459984</v>
      </c>
      <c r="J17" s="10">
        <f t="shared" si="160"/>
        <v>2712172.0504935933</v>
      </c>
      <c r="K17" s="10">
        <f t="shared" si="160"/>
        <v>1967964.0037812958</v>
      </c>
      <c r="L17" s="10">
        <f t="shared" si="160"/>
        <v>2269426.2866534982</v>
      </c>
      <c r="M17" s="16">
        <f>SUM(C17:L17)</f>
        <v>24523719.912840277</v>
      </c>
      <c r="O17" s="10" t="s">
        <v>19</v>
      </c>
      <c r="Q17" s="2">
        <f>SUM(Q14:Q16)</f>
        <v>9</v>
      </c>
      <c r="R17" s="2">
        <f t="shared" ref="R17:Z17" si="161">SUM(R14:R16)</f>
        <v>14</v>
      </c>
      <c r="S17" s="2">
        <f t="shared" si="161"/>
        <v>14</v>
      </c>
      <c r="T17" s="2">
        <f t="shared" si="161"/>
        <v>12</v>
      </c>
      <c r="U17" s="2">
        <f t="shared" si="161"/>
        <v>14</v>
      </c>
      <c r="V17" s="2">
        <f t="shared" si="161"/>
        <v>8</v>
      </c>
      <c r="W17" s="2">
        <f t="shared" si="161"/>
        <v>14</v>
      </c>
      <c r="X17" s="2">
        <f t="shared" si="161"/>
        <v>13</v>
      </c>
      <c r="Y17" s="2">
        <f t="shared" si="161"/>
        <v>9</v>
      </c>
      <c r="Z17" s="2">
        <f t="shared" si="161"/>
        <v>12</v>
      </c>
      <c r="AA17" s="2">
        <f>SUM(Q17:Z17)</f>
        <v>119</v>
      </c>
      <c r="AD17" s="10" t="s">
        <v>19</v>
      </c>
      <c r="AF17" s="2">
        <f>SUM(AF14:AF16)</f>
        <v>15</v>
      </c>
      <c r="AG17" s="2">
        <f t="shared" ref="AG17:AO17" si="162">SUM(AG14:AG16)</f>
        <v>15</v>
      </c>
      <c r="AH17" s="2">
        <f t="shared" si="162"/>
        <v>15</v>
      </c>
      <c r="AI17" s="2">
        <f t="shared" si="162"/>
        <v>15</v>
      </c>
      <c r="AJ17" s="2">
        <f t="shared" si="162"/>
        <v>16</v>
      </c>
      <c r="AK17" s="2">
        <f t="shared" si="162"/>
        <v>15</v>
      </c>
      <c r="AL17" s="2">
        <f t="shared" si="162"/>
        <v>15</v>
      </c>
      <c r="AM17" s="2">
        <f t="shared" si="162"/>
        <v>15</v>
      </c>
      <c r="AN17" s="2">
        <f t="shared" si="162"/>
        <v>15</v>
      </c>
      <c r="AO17" s="2">
        <f t="shared" si="162"/>
        <v>15</v>
      </c>
      <c r="AP17" s="11">
        <f t="shared" si="17"/>
        <v>151</v>
      </c>
      <c r="AQ17" s="10" t="s">
        <v>19</v>
      </c>
      <c r="AS17" s="2">
        <f>SUM(AS14:AS16)</f>
        <v>23</v>
      </c>
      <c r="AT17" s="2">
        <f t="shared" ref="AT17" si="163">SUM(AT14:AT16)</f>
        <v>26</v>
      </c>
      <c r="AU17" s="2">
        <f t="shared" ref="AU17" si="164">SUM(AU14:AU16)</f>
        <v>14</v>
      </c>
      <c r="AV17" s="2">
        <f t="shared" ref="AV17" si="165">SUM(AV14:AV16)</f>
        <v>22</v>
      </c>
      <c r="AW17" s="2">
        <f t="shared" ref="AW17" si="166">SUM(AW14:AW16)</f>
        <v>22</v>
      </c>
      <c r="AX17" s="2">
        <f t="shared" ref="AX17" si="167">SUM(AX14:AX16)</f>
        <v>12</v>
      </c>
      <c r="AY17" s="2">
        <f t="shared" si="24"/>
        <v>119</v>
      </c>
      <c r="BA17" s="10" t="s">
        <v>19</v>
      </c>
      <c r="BC17" s="2">
        <f>SUM(BC14:BC16)</f>
        <v>23</v>
      </c>
      <c r="BD17" s="2">
        <f t="shared" ref="BD17" si="168">SUM(BD14:BD16)</f>
        <v>26</v>
      </c>
      <c r="BE17" s="2">
        <f t="shared" ref="BE17" si="169">SUM(BE14:BE16)</f>
        <v>16</v>
      </c>
      <c r="BF17" s="2">
        <f t="shared" ref="BF17" si="170">SUM(BF14:BF16)</f>
        <v>22</v>
      </c>
      <c r="BG17" s="2">
        <f t="shared" ref="BG17" si="171">SUM(BG14:BG16)</f>
        <v>22</v>
      </c>
      <c r="BH17" s="2">
        <f t="shared" ref="BH17" si="172">SUM(BH14:BH16)</f>
        <v>15</v>
      </c>
      <c r="BI17" s="2">
        <f t="shared" si="31"/>
        <v>124</v>
      </c>
      <c r="BL17" s="10" t="s">
        <v>19</v>
      </c>
      <c r="BN17" s="2">
        <f>SUM(BN14:BN16)</f>
        <v>8</v>
      </c>
      <c r="BO17" s="2">
        <f t="shared" ref="BO17:BW17" si="173">SUM(BO14:BO16)</f>
        <v>12</v>
      </c>
      <c r="BP17" s="2">
        <f t="shared" si="173"/>
        <v>13</v>
      </c>
      <c r="BQ17" s="2">
        <f t="shared" si="173"/>
        <v>9</v>
      </c>
      <c r="BR17" s="2">
        <f t="shared" si="173"/>
        <v>12</v>
      </c>
      <c r="BS17" s="2">
        <f t="shared" si="173"/>
        <v>7</v>
      </c>
      <c r="BT17" s="2">
        <f t="shared" si="173"/>
        <v>11</v>
      </c>
      <c r="BU17" s="2">
        <f t="shared" si="173"/>
        <v>11</v>
      </c>
      <c r="BV17" s="2">
        <f t="shared" si="173"/>
        <v>8</v>
      </c>
      <c r="BW17" s="2">
        <f t="shared" si="173"/>
        <v>9</v>
      </c>
      <c r="BX17" s="2">
        <f>SUM(BN17:BW17)</f>
        <v>100</v>
      </c>
      <c r="BZ17" s="10" t="s">
        <v>19</v>
      </c>
      <c r="CB17" s="2">
        <f>SUM(CB14:CB16)</f>
        <v>15</v>
      </c>
      <c r="CC17" s="2">
        <f t="shared" ref="CC17:CK17" si="174">SUM(CC14:CC16)</f>
        <v>15</v>
      </c>
      <c r="CD17" s="2">
        <f t="shared" si="174"/>
        <v>15</v>
      </c>
      <c r="CE17" s="2">
        <f t="shared" si="174"/>
        <v>15</v>
      </c>
      <c r="CF17" s="2">
        <f t="shared" si="174"/>
        <v>15</v>
      </c>
      <c r="CG17" s="2">
        <f t="shared" si="174"/>
        <v>15</v>
      </c>
      <c r="CH17" s="2">
        <f t="shared" si="174"/>
        <v>15</v>
      </c>
      <c r="CI17" s="2">
        <f t="shared" si="174"/>
        <v>15</v>
      </c>
      <c r="CJ17" s="2">
        <f t="shared" si="174"/>
        <v>15</v>
      </c>
      <c r="CK17" s="2">
        <f t="shared" si="174"/>
        <v>15</v>
      </c>
      <c r="CL17" s="2">
        <f>SUM(CB17:CK17)</f>
        <v>150</v>
      </c>
      <c r="CN17" s="10" t="s">
        <v>19</v>
      </c>
      <c r="CP17" s="2">
        <f>SUM(CP14:CP16)</f>
        <v>20</v>
      </c>
      <c r="CQ17" s="2">
        <f t="shared" ref="CQ17:CU17" si="175">SUM(CQ14:CQ16)</f>
        <v>22</v>
      </c>
      <c r="CR17" s="2">
        <f t="shared" si="175"/>
        <v>12</v>
      </c>
      <c r="CS17" s="2">
        <f t="shared" si="175"/>
        <v>18</v>
      </c>
      <c r="CT17" s="2">
        <f t="shared" si="175"/>
        <v>19</v>
      </c>
      <c r="CU17" s="2">
        <f t="shared" si="175"/>
        <v>9</v>
      </c>
      <c r="CV17" s="2">
        <f t="shared" si="60"/>
        <v>100</v>
      </c>
      <c r="CX17" s="10" t="s">
        <v>19</v>
      </c>
      <c r="CZ17" s="2">
        <f>SUM(CZ14:CZ16)</f>
        <v>20</v>
      </c>
      <c r="DA17" s="2">
        <f t="shared" ref="DA17:DE17" si="176">SUM(DA14:DA16)</f>
        <v>22</v>
      </c>
      <c r="DB17" s="2">
        <f t="shared" si="176"/>
        <v>15</v>
      </c>
      <c r="DC17" s="2">
        <f t="shared" si="176"/>
        <v>18</v>
      </c>
      <c r="DD17" s="2">
        <f t="shared" si="176"/>
        <v>19</v>
      </c>
      <c r="DE17" s="2">
        <f t="shared" si="176"/>
        <v>15</v>
      </c>
      <c r="DF17" s="2">
        <f t="shared" si="67"/>
        <v>109</v>
      </c>
    </row>
    <row r="18" spans="1:110" x14ac:dyDescent="0.25">
      <c r="A18" s="7" t="s">
        <v>21</v>
      </c>
      <c r="B18" s="7"/>
      <c r="C18" s="17">
        <f>SUM(C13,C17)</f>
        <v>3651265.481460101</v>
      </c>
      <c r="D18" s="17">
        <f t="shared" ref="D18:M18" si="177">SUM(D13,D17)</f>
        <v>5632838.3376260884</v>
      </c>
      <c r="E18" s="17">
        <f t="shared" si="177"/>
        <v>5336423.9350965079</v>
      </c>
      <c r="F18" s="17">
        <f t="shared" si="177"/>
        <v>3926790.8487043935</v>
      </c>
      <c r="G18" s="17">
        <f t="shared" si="177"/>
        <v>4369717.3537970977</v>
      </c>
      <c r="H18" s="17">
        <f t="shared" si="177"/>
        <v>2784091.5104330014</v>
      </c>
      <c r="I18" s="17">
        <f t="shared" si="177"/>
        <v>4752749.0359304957</v>
      </c>
      <c r="J18" s="17">
        <f t="shared" si="177"/>
        <v>4428678.0292935949</v>
      </c>
      <c r="K18" s="17">
        <f t="shared" si="177"/>
        <v>3027087.2110602958</v>
      </c>
      <c r="L18" s="17">
        <f t="shared" si="177"/>
        <v>3260950.4527364979</v>
      </c>
      <c r="M18" s="17">
        <f t="shared" si="177"/>
        <v>41170592.196138076</v>
      </c>
      <c r="O18" s="7" t="s">
        <v>21</v>
      </c>
      <c r="P18" s="7"/>
      <c r="Q18" s="13">
        <f>SUM(Q13,Q17)</f>
        <v>18</v>
      </c>
      <c r="R18" s="13">
        <f t="shared" ref="R18:AA18" si="178">SUM(R13,R17)</f>
        <v>28</v>
      </c>
      <c r="S18" s="13">
        <f t="shared" si="178"/>
        <v>26</v>
      </c>
      <c r="T18" s="13">
        <f t="shared" si="178"/>
        <v>20</v>
      </c>
      <c r="U18" s="13">
        <f t="shared" si="178"/>
        <v>22</v>
      </c>
      <c r="V18" s="13">
        <f t="shared" si="178"/>
        <v>12</v>
      </c>
      <c r="W18" s="13">
        <f t="shared" si="178"/>
        <v>23</v>
      </c>
      <c r="X18" s="13">
        <f t="shared" si="178"/>
        <v>22</v>
      </c>
      <c r="Y18" s="13">
        <f t="shared" si="178"/>
        <v>14</v>
      </c>
      <c r="Z18" s="13">
        <f t="shared" si="178"/>
        <v>17</v>
      </c>
      <c r="AA18" s="13">
        <f t="shared" si="178"/>
        <v>202</v>
      </c>
      <c r="AD18" s="7" t="s">
        <v>21</v>
      </c>
      <c r="AE18" s="7"/>
      <c r="AF18" s="13">
        <f>SUM(AF13,AF17)</f>
        <v>30</v>
      </c>
      <c r="AG18" s="13">
        <f t="shared" ref="AG18" si="179">SUM(AG13,AG17)</f>
        <v>32</v>
      </c>
      <c r="AH18" s="13">
        <f t="shared" ref="AH18" si="180">SUM(AH13,AH17)</f>
        <v>31</v>
      </c>
      <c r="AI18" s="13">
        <f t="shared" ref="AI18" si="181">SUM(AI13,AI17)</f>
        <v>30</v>
      </c>
      <c r="AJ18" s="13">
        <f t="shared" ref="AJ18" si="182">SUM(AJ13,AJ17)</f>
        <v>31</v>
      </c>
      <c r="AK18" s="13">
        <f t="shared" ref="AK18" si="183">SUM(AK13,AK17)</f>
        <v>30</v>
      </c>
      <c r="AL18" s="13">
        <f t="shared" ref="AL18" si="184">SUM(AL13,AL17)</f>
        <v>30</v>
      </c>
      <c r="AM18" s="13">
        <f t="shared" ref="AM18" si="185">SUM(AM13,AM17)</f>
        <v>30</v>
      </c>
      <c r="AN18" s="13">
        <f t="shared" ref="AN18" si="186">SUM(AN13,AN17)</f>
        <v>30</v>
      </c>
      <c r="AO18" s="13">
        <f t="shared" ref="AO18" si="187">SUM(AO13,AO17)</f>
        <v>30</v>
      </c>
      <c r="AQ18" s="7"/>
      <c r="AR18" s="7"/>
      <c r="AS18" s="13">
        <f>SUM(AS13,AS17)</f>
        <v>46</v>
      </c>
      <c r="AT18" s="13">
        <f t="shared" ref="AT18:AY18" si="188">SUM(AT13,AT17)</f>
        <v>46</v>
      </c>
      <c r="AU18" s="13">
        <f t="shared" si="188"/>
        <v>22</v>
      </c>
      <c r="AV18" s="13">
        <f t="shared" si="188"/>
        <v>35</v>
      </c>
      <c r="AW18" s="13">
        <f t="shared" si="188"/>
        <v>36</v>
      </c>
      <c r="AX18" s="13">
        <f t="shared" si="188"/>
        <v>17</v>
      </c>
      <c r="AY18" s="13">
        <f t="shared" si="188"/>
        <v>202</v>
      </c>
      <c r="BA18" s="7"/>
      <c r="BB18" s="7"/>
      <c r="BC18" s="13">
        <f>SUM(BC13,BC17)</f>
        <v>46</v>
      </c>
      <c r="BD18" s="13">
        <f t="shared" ref="BD18" si="189">SUM(BD13,BD17)</f>
        <v>47</v>
      </c>
      <c r="BE18" s="13">
        <f t="shared" ref="BE18" si="190">SUM(BE13,BE17)</f>
        <v>31</v>
      </c>
      <c r="BF18" s="13">
        <f t="shared" ref="BF18" si="191">SUM(BF13,BF17)</f>
        <v>39</v>
      </c>
      <c r="BG18" s="13">
        <f t="shared" ref="BG18" si="192">SUM(BG13,BG17)</f>
        <v>40</v>
      </c>
      <c r="BH18" s="13">
        <f t="shared" ref="BH18" si="193">SUM(BH13,BH17)</f>
        <v>30</v>
      </c>
      <c r="BI18" s="13">
        <f t="shared" ref="BI18" si="194">SUM(BI13,BI17)</f>
        <v>233</v>
      </c>
      <c r="BL18" s="7" t="s">
        <v>21</v>
      </c>
      <c r="BM18" s="7"/>
      <c r="BN18" s="13">
        <f>SUM(BN13,BN17)</f>
        <v>19</v>
      </c>
      <c r="BO18" s="13">
        <f t="shared" ref="BO18:BX18" si="195">SUM(BO13,BO17)</f>
        <v>29</v>
      </c>
      <c r="BP18" s="13">
        <f t="shared" si="195"/>
        <v>27</v>
      </c>
      <c r="BQ18" s="13">
        <f t="shared" si="195"/>
        <v>19</v>
      </c>
      <c r="BR18" s="13">
        <f t="shared" si="195"/>
        <v>21</v>
      </c>
      <c r="BS18" s="13">
        <f t="shared" si="195"/>
        <v>13</v>
      </c>
      <c r="BT18" s="13">
        <f t="shared" si="195"/>
        <v>23</v>
      </c>
      <c r="BU18" s="13">
        <f t="shared" si="195"/>
        <v>21</v>
      </c>
      <c r="BV18" s="13">
        <f t="shared" si="195"/>
        <v>14</v>
      </c>
      <c r="BW18" s="13">
        <f t="shared" si="195"/>
        <v>15</v>
      </c>
      <c r="BX18" s="13">
        <f t="shared" si="195"/>
        <v>201</v>
      </c>
      <c r="BZ18" s="7" t="s">
        <v>21</v>
      </c>
      <c r="CA18" s="7"/>
      <c r="CB18" s="13">
        <f>SUM(CB13,CB17)</f>
        <v>30</v>
      </c>
      <c r="CC18" s="13">
        <f t="shared" ref="CC18:CL18" si="196">SUM(CC13,CC17)</f>
        <v>33</v>
      </c>
      <c r="CD18" s="13">
        <f t="shared" si="196"/>
        <v>32</v>
      </c>
      <c r="CE18" s="13">
        <f t="shared" si="196"/>
        <v>31</v>
      </c>
      <c r="CF18" s="13">
        <f t="shared" si="196"/>
        <v>31</v>
      </c>
      <c r="CG18" s="13">
        <f t="shared" si="196"/>
        <v>30</v>
      </c>
      <c r="CH18" s="13">
        <f t="shared" si="196"/>
        <v>31</v>
      </c>
      <c r="CI18" s="13">
        <f t="shared" si="196"/>
        <v>31</v>
      </c>
      <c r="CJ18" s="13">
        <f t="shared" si="196"/>
        <v>30</v>
      </c>
      <c r="CK18" s="13">
        <f t="shared" si="196"/>
        <v>30</v>
      </c>
      <c r="CL18" s="13">
        <f t="shared" si="196"/>
        <v>309</v>
      </c>
      <c r="CN18" s="7"/>
      <c r="CO18" s="7"/>
      <c r="CP18" s="13">
        <f>SUM(CP13,CP17)</f>
        <v>48</v>
      </c>
      <c r="CQ18" s="13">
        <f t="shared" ref="CQ18" si="197">SUM(CQ13,CQ17)</f>
        <v>46</v>
      </c>
      <c r="CR18" s="13">
        <f t="shared" ref="CR18" si="198">SUM(CR13,CR17)</f>
        <v>21</v>
      </c>
      <c r="CS18" s="13">
        <f t="shared" ref="CS18" si="199">SUM(CS13,CS17)</f>
        <v>36</v>
      </c>
      <c r="CT18" s="13">
        <f t="shared" ref="CT18" si="200">SUM(CT13,CT17)</f>
        <v>35</v>
      </c>
      <c r="CU18" s="13">
        <f t="shared" ref="CU18" si="201">SUM(CU13,CU17)</f>
        <v>15</v>
      </c>
      <c r="CV18" s="13">
        <f t="shared" ref="CV18" si="202">SUM(CV13,CV17)</f>
        <v>201</v>
      </c>
      <c r="CX18" s="7"/>
      <c r="CY18" s="7"/>
      <c r="CZ18" s="13">
        <f>SUM(CZ13,CZ17)</f>
        <v>48</v>
      </c>
      <c r="DA18" s="13">
        <f t="shared" ref="DA18" si="203">SUM(DA13,DA17)</f>
        <v>46</v>
      </c>
      <c r="DB18" s="13">
        <f t="shared" ref="DB18" si="204">SUM(DB13,DB17)</f>
        <v>31</v>
      </c>
      <c r="DC18" s="13">
        <f t="shared" ref="DC18" si="205">SUM(DC13,DC17)</f>
        <v>37</v>
      </c>
      <c r="DD18" s="13">
        <f t="shared" ref="DD18" si="206">SUM(DD13,DD17)</f>
        <v>39</v>
      </c>
      <c r="DE18" s="13">
        <f t="shared" ref="DE18" si="207">SUM(DE13,DE17)</f>
        <v>30</v>
      </c>
      <c r="DF18" s="13">
        <f t="shared" ref="DF18" si="208">SUM(DF13,DF17)</f>
        <v>231</v>
      </c>
    </row>
    <row r="20" spans="1:110" x14ac:dyDescent="0.25">
      <c r="P20" s="10" t="s">
        <v>20</v>
      </c>
      <c r="AE20" s="10" t="s">
        <v>20</v>
      </c>
    </row>
    <row r="21" spans="1:110" x14ac:dyDescent="0.25">
      <c r="A21" t="s">
        <v>16</v>
      </c>
      <c r="O21" t="s">
        <v>12</v>
      </c>
      <c r="P21">
        <f>COUNTIF(Q10:Z10,"&lt;5")+COUNTIF(Q14:Z14,"&lt;5")</f>
        <v>10</v>
      </c>
      <c r="AD21" t="s">
        <v>12</v>
      </c>
      <c r="AE21">
        <f>COUNTIF(AF10:AO10,"&lt;5")+COUNTIF(AF14:AO14,"&lt;5")</f>
        <v>0</v>
      </c>
    </row>
    <row r="22" spans="1:110" x14ac:dyDescent="0.25">
      <c r="A22" t="s">
        <v>17</v>
      </c>
      <c r="O22" s="18" t="s">
        <v>13</v>
      </c>
      <c r="P22" s="18">
        <f t="shared" ref="P22:P23" si="209">COUNTIF(Q11:Z11,"&lt;5")+COUNTIF(Q15:Z15,"&lt;5")</f>
        <v>17</v>
      </c>
      <c r="AD22" s="18" t="s">
        <v>13</v>
      </c>
      <c r="AE22" s="18">
        <f t="shared" ref="AE22:AE23" si="210">COUNTIF(AF11:AO11,"&lt;5")+COUNTIF(AF15:AO15,"&lt;5")</f>
        <v>0</v>
      </c>
    </row>
    <row r="23" spans="1:110" x14ac:dyDescent="0.25">
      <c r="O23" s="18" t="s">
        <v>14</v>
      </c>
      <c r="P23" s="18">
        <f t="shared" si="209"/>
        <v>18</v>
      </c>
      <c r="AD23" s="18" t="s">
        <v>14</v>
      </c>
      <c r="AE23" s="18">
        <f t="shared" si="210"/>
        <v>0</v>
      </c>
    </row>
    <row r="24" spans="1:110" x14ac:dyDescent="0.25">
      <c r="O24" s="19" t="s">
        <v>5</v>
      </c>
      <c r="P24" s="20">
        <f>COUNTIF(Q10:Q12,"&lt;5")+COUNTIF(Q14:Q16,"&lt;5")+COUNTIF(V10:V12,"&lt;5")+COUNTIF(V14:V16,"&lt;5")</f>
        <v>12</v>
      </c>
      <c r="AD24" s="19" t="s">
        <v>5</v>
      </c>
      <c r="AE24" s="20">
        <f>COUNTIF(AF10:AF12,"&lt;5")+COUNTIF(AF14:AF16,"&lt;5")+COUNTIF(AK10:AK12,"&lt;5")+COUNTIF(AK14:AK16,"&lt;5")</f>
        <v>0</v>
      </c>
    </row>
    <row r="25" spans="1:110" x14ac:dyDescent="0.25">
      <c r="O25" s="20" t="s">
        <v>6</v>
      </c>
      <c r="P25" s="20">
        <f>COUNTIF(R10:R12,"&lt;5")+COUNTIF(R14:R16,"&lt;5")+COUNTIF(W10:W12,"&lt;5")+COUNTIF(W14:W16,"&lt;5")</f>
        <v>6</v>
      </c>
      <c r="AD25" s="20" t="s">
        <v>6</v>
      </c>
      <c r="AE25" s="20">
        <f>COUNTIF(AG10:AG12,"&lt;5")+COUNTIF(AG14:AG16,"&lt;5")+COUNTIF(AL10:AL12,"&lt;5")+COUNTIF(AL14:AL16,"&lt;5")</f>
        <v>0</v>
      </c>
    </row>
    <row r="26" spans="1:110" x14ac:dyDescent="0.25">
      <c r="O26" s="21" t="s">
        <v>7</v>
      </c>
      <c r="P26" s="21">
        <f>COUNTIF(S10:S12,"&lt;5")+COUNTIF(S14:S16,"&lt;5")+COUNTIF(X10:X12,"&lt;5")+COUNTIF(X14:X16,"&lt;5")</f>
        <v>7</v>
      </c>
      <c r="AD26" s="21" t="s">
        <v>7</v>
      </c>
      <c r="AE26" s="21">
        <f>COUNTIF(AH10:AH12,"&lt;5")+COUNTIF(AH14:AH16,"&lt;5")+COUNTIF(AM10:AM12,"&lt;5")+COUNTIF(AM14:AM16,"&lt;5")</f>
        <v>0</v>
      </c>
    </row>
    <row r="27" spans="1:110" x14ac:dyDescent="0.25">
      <c r="O27" s="21" t="s">
        <v>8</v>
      </c>
      <c r="P27" s="21">
        <f>COUNTIF(T10:T12,"&lt;5")+COUNTIF(T14:T16,"&lt;5")+COUNTIF(Y10:Y12,"&lt;5")+COUNTIF(Y14:Y16,"&lt;5")</f>
        <v>11</v>
      </c>
      <c r="AD27" s="21" t="s">
        <v>8</v>
      </c>
      <c r="AE27" s="21">
        <f>COUNTIF(AI10:AI12,"&lt;5")+COUNTIF(AI14:AI16,"&lt;5")+COUNTIF(AN10:AN12,"&lt;5")+COUNTIF(AN14:AN16,"&lt;5")</f>
        <v>0</v>
      </c>
    </row>
    <row r="28" spans="1:110" x14ac:dyDescent="0.25">
      <c r="O28" t="s">
        <v>9</v>
      </c>
      <c r="P28">
        <f>COUNTIF(U10:U12,"&lt;5")+COUNTIF(U14:U16,"&lt;5")+COUNTIF(Z10:Z12,"&lt;5")+COUNTIF(Z14:Z16,"&lt;5")</f>
        <v>9</v>
      </c>
      <c r="AD28" t="s">
        <v>9</v>
      </c>
      <c r="AE28">
        <f>COUNTIF(AJ10:AJ12,"&lt;5")+COUNTIF(AJ14:AJ16,"&lt;5")+COUNTIF(AO10:AO12,"&lt;5")+COUNTIF(AO14:AO16,"&lt;5")</f>
        <v>0</v>
      </c>
    </row>
  </sheetData>
  <mergeCells count="18">
    <mergeCell ref="AK8:AO8"/>
    <mergeCell ref="AS8:AU8"/>
    <mergeCell ref="AV8:AX8"/>
    <mergeCell ref="C8:G8"/>
    <mergeCell ref="H8:L8"/>
    <mergeCell ref="Q8:U8"/>
    <mergeCell ref="V8:Z8"/>
    <mergeCell ref="AF8:AJ8"/>
    <mergeCell ref="BC8:BE8"/>
    <mergeCell ref="BF8:BH8"/>
    <mergeCell ref="BN8:BR8"/>
    <mergeCell ref="BS8:BW8"/>
    <mergeCell ref="CB8:CF8"/>
    <mergeCell ref="CG8:CK8"/>
    <mergeCell ref="CP8:CR8"/>
    <mergeCell ref="CS8:CU8"/>
    <mergeCell ref="CZ8:DB8"/>
    <mergeCell ref="DC8:DE8"/>
  </mergeCells>
  <conditionalFormatting sqref="Q10:Z17">
    <cfRule type="cellIs" dxfId="7" priority="9" operator="lessThan">
      <formula>5</formula>
    </cfRule>
  </conditionalFormatting>
  <conditionalFormatting sqref="AF10:AP17">
    <cfRule type="cellIs" dxfId="6" priority="8" operator="lessThan">
      <formula>5</formula>
    </cfRule>
  </conditionalFormatting>
  <conditionalFormatting sqref="AS10:AY17">
    <cfRule type="cellIs" dxfId="5" priority="7" operator="lessThan">
      <formula>5</formula>
    </cfRule>
  </conditionalFormatting>
  <conditionalFormatting sqref="BC10:BI17">
    <cfRule type="cellIs" dxfId="4" priority="5" operator="lessThan">
      <formula>5</formula>
    </cfRule>
  </conditionalFormatting>
  <conditionalFormatting sqref="BN10:BW17">
    <cfRule type="cellIs" dxfId="3" priority="4" operator="lessThan">
      <formula>5</formula>
    </cfRule>
  </conditionalFormatting>
  <conditionalFormatting sqref="CB10:CK17">
    <cfRule type="cellIs" dxfId="2" priority="3" operator="lessThan">
      <formula>5</formula>
    </cfRule>
  </conditionalFormatting>
  <conditionalFormatting sqref="CP10:CV17">
    <cfRule type="cellIs" dxfId="1" priority="2" operator="lessThan">
      <formula>5</formula>
    </cfRule>
  </conditionalFormatting>
  <conditionalFormatting sqref="CZ10:DF17">
    <cfRule type="cellIs" dxfId="0" priority="1" operator="less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Mahesha</dc:creator>
  <cp:lastModifiedBy>Mahesha</cp:lastModifiedBy>
  <dcterms:created xsi:type="dcterms:W3CDTF">2020-05-08T12:20:00Z</dcterms:created>
  <dcterms:modified xsi:type="dcterms:W3CDTF">2020-06-30T14:56:25Z</dcterms:modified>
</cp:coreProperties>
</file>